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8445" activeTab="0"/>
  </bookViews>
  <sheets>
    <sheet name="D-2" sheetId="1" r:id="rId1"/>
  </sheets>
  <definedNames/>
  <calcPr fullCalcOnLoad="1"/>
</workbook>
</file>

<file path=xl/sharedStrings.xml><?xml version="1.0" encoding="utf-8"?>
<sst xmlns="http://schemas.openxmlformats.org/spreadsheetml/2006/main" count="84" uniqueCount="31">
  <si>
    <t>三国町</t>
  </si>
  <si>
    <t>春江町</t>
  </si>
  <si>
    <t>坂井町</t>
  </si>
  <si>
    <t>丸岡町</t>
  </si>
  <si>
    <t>総数</t>
  </si>
  <si>
    <t>男</t>
  </si>
  <si>
    <t>女</t>
  </si>
  <si>
    <t>14歳以下</t>
  </si>
  <si>
    <t>75歳以上</t>
  </si>
  <si>
    <t>割合</t>
  </si>
  <si>
    <t>D-2．農家世帯員人口（販売農家）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</si>
  <si>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</si>
  <si>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</si>
  <si>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</si>
  <si>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</si>
  <si>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</si>
  <si>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</si>
  <si>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</si>
  <si>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</si>
  <si>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</si>
  <si>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</si>
  <si>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</si>
  <si>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</si>
  <si>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平成17年</t>
  </si>
  <si>
    <t>区分</t>
  </si>
  <si>
    <t>平成12年</t>
  </si>
  <si>
    <t>年次</t>
  </si>
  <si>
    <t>人　　口　　　（人）</t>
  </si>
  <si>
    <t>各年2月1日現在</t>
  </si>
  <si>
    <t>出典：農林業センサス報告書</t>
  </si>
  <si>
    <t>平成22年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</si>
</sst>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%"/>
    <numFmt numFmtId="178" formatCode="0.0_ ;[Red]\-0.0\ "/>
    <numFmt numFmtId="179" formatCode="0.0;&quot;△ &quot;0.0"/>
    <numFmt numFmtId="180" formatCode="#,##0;&quot;△ &quot;#,##0"/>
    <numFmt numFmtId="181" formatCode="\ ###,###,##0;&quot;-&quot;###,###,##0"/>
    <numFmt numFmtId="182" formatCode="#,##0.0;[Red]\-#,##0.0"/>
    <numFmt numFmtId="183" formatCode="&quot;(&quot;0.0&quot;)&quot;;&quot;△ &quot;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180" fontId="5" fillId="0" borderId="10" xfId="0" applyNumberFormat="1" applyFont="1" applyFill="1" applyBorder="1" applyAlignment="1">
      <alignment vertical="center" shrinkToFit="1"/>
    </xf>
    <xf numFmtId="180" fontId="5" fillId="0" borderId="11" xfId="0" applyNumberFormat="1" applyFont="1" applyFill="1" applyBorder="1" applyAlignment="1">
      <alignment vertical="center" shrinkToFit="1"/>
    </xf>
    <xf numFmtId="180" fontId="5" fillId="0" borderId="12" xfId="0" applyNumberFormat="1" applyFont="1" applyFill="1" applyBorder="1" applyAlignment="1">
      <alignment vertical="center" shrinkToFit="1"/>
    </xf>
    <xf numFmtId="180" fontId="0" fillId="0" borderId="0" xfId="0" applyNumberFormat="1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180" fontId="3" fillId="0" borderId="18" xfId="0" applyNumberFormat="1" applyFont="1" applyFill="1" applyBorder="1" applyAlignment="1">
      <alignment horizontal="center" vertical="center" shrinkToFit="1"/>
    </xf>
    <xf numFmtId="180" fontId="3" fillId="0" borderId="19" xfId="0" applyNumberFormat="1" applyFont="1" applyFill="1" applyBorder="1" applyAlignment="1">
      <alignment horizontal="center" vertical="center" shrinkToFit="1"/>
    </xf>
    <xf numFmtId="180" fontId="3" fillId="0" borderId="20" xfId="0" applyNumberFormat="1" applyFont="1" applyFill="1" applyBorder="1" applyAlignment="1">
      <alignment horizontal="center" vertical="center" shrinkToFit="1"/>
    </xf>
    <xf numFmtId="180" fontId="3" fillId="0" borderId="16" xfId="0" applyNumberFormat="1" applyFont="1" applyFill="1" applyBorder="1" applyAlignment="1">
      <alignment vertical="center" shrinkToFit="1"/>
    </xf>
    <xf numFmtId="180" fontId="3" fillId="0" borderId="17" xfId="0" applyNumberFormat="1" applyFont="1" applyFill="1" applyBorder="1" applyAlignment="1">
      <alignment vertical="center" shrinkToFit="1"/>
    </xf>
    <xf numFmtId="180" fontId="3" fillId="0" borderId="21" xfId="0" applyNumberFormat="1" applyFont="1" applyFill="1" applyBorder="1" applyAlignment="1">
      <alignment vertical="center" shrinkToFit="1"/>
    </xf>
    <xf numFmtId="180" fontId="3" fillId="0" borderId="22" xfId="0" applyNumberFormat="1" applyFont="1" applyFill="1" applyBorder="1" applyAlignment="1">
      <alignment vertical="center" shrinkToFit="1"/>
    </xf>
    <xf numFmtId="180" fontId="3" fillId="0" borderId="23" xfId="0" applyNumberFormat="1" applyFont="1" applyFill="1" applyBorder="1" applyAlignment="1">
      <alignment vertical="center" shrinkToFit="1"/>
    </xf>
    <xf numFmtId="180" fontId="5" fillId="0" borderId="17" xfId="0" applyNumberFormat="1" applyFont="1" applyFill="1" applyBorder="1" applyAlignment="1">
      <alignment vertical="center" shrinkToFit="1"/>
    </xf>
    <xf numFmtId="180" fontId="5" fillId="0" borderId="24" xfId="0" applyNumberFormat="1" applyFont="1" applyFill="1" applyBorder="1" applyAlignment="1">
      <alignment vertical="center" shrinkToFit="1"/>
    </xf>
    <xf numFmtId="180" fontId="3" fillId="0" borderId="24" xfId="0" applyNumberFormat="1" applyFont="1" applyFill="1" applyBorder="1" applyAlignment="1">
      <alignment vertical="center" shrinkToFit="1"/>
    </xf>
    <xf numFmtId="180" fontId="3" fillId="0" borderId="10" xfId="0" applyNumberFormat="1" applyFont="1" applyFill="1" applyBorder="1" applyAlignment="1">
      <alignment vertical="center" shrinkToFit="1"/>
    </xf>
    <xf numFmtId="180" fontId="3" fillId="0" borderId="11" xfId="0" applyNumberFormat="1" applyFont="1" applyFill="1" applyBorder="1" applyAlignment="1">
      <alignment vertical="center" shrinkToFit="1"/>
    </xf>
    <xf numFmtId="180" fontId="5" fillId="0" borderId="16" xfId="0" applyNumberFormat="1" applyFont="1" applyFill="1" applyBorder="1" applyAlignment="1">
      <alignment vertical="center" shrinkToFit="1"/>
    </xf>
    <xf numFmtId="180" fontId="5" fillId="0" borderId="21" xfId="0" applyNumberFormat="1" applyFont="1" applyFill="1" applyBorder="1" applyAlignment="1">
      <alignment vertical="center" shrinkToFit="1"/>
    </xf>
    <xf numFmtId="180" fontId="5" fillId="0" borderId="22" xfId="0" applyNumberFormat="1" applyFont="1" applyFill="1" applyBorder="1" applyAlignment="1">
      <alignment vertical="center" shrinkToFit="1"/>
    </xf>
    <xf numFmtId="180" fontId="5" fillId="0" borderId="23" xfId="0" applyNumberFormat="1" applyFont="1" applyFill="1" applyBorder="1" applyAlignment="1">
      <alignment vertical="center" shrinkToFit="1"/>
    </xf>
    <xf numFmtId="180" fontId="5" fillId="0" borderId="25" xfId="0" applyNumberFormat="1" applyFont="1" applyFill="1" applyBorder="1" applyAlignment="1">
      <alignment vertical="center" shrinkToFit="1"/>
    </xf>
    <xf numFmtId="180" fontId="5" fillId="0" borderId="26" xfId="0" applyNumberFormat="1" applyFont="1" applyFill="1" applyBorder="1" applyAlignment="1">
      <alignment vertical="center" shrinkToFit="1"/>
    </xf>
    <xf numFmtId="180" fontId="5" fillId="0" borderId="27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3" fillId="0" borderId="28" xfId="0" applyFont="1" applyFill="1" applyBorder="1" applyAlignment="1">
      <alignment vertical="center" shrinkToFit="1"/>
    </xf>
    <xf numFmtId="180" fontId="3" fillId="0" borderId="0" xfId="0" applyNumberFormat="1" applyFont="1" applyFill="1" applyAlignment="1">
      <alignment horizontal="right" vertical="center"/>
    </xf>
    <xf numFmtId="183" fontId="5" fillId="0" borderId="12" xfId="0" applyNumberFormat="1" applyFont="1" applyFill="1" applyBorder="1" applyAlignment="1">
      <alignment vertical="center" shrinkToFit="1"/>
    </xf>
    <xf numFmtId="183" fontId="5" fillId="0" borderId="25" xfId="0" applyNumberFormat="1" applyFont="1" applyFill="1" applyBorder="1" applyAlignment="1">
      <alignment vertical="center" shrinkToFit="1"/>
    </xf>
    <xf numFmtId="183" fontId="5" fillId="0" borderId="26" xfId="0" applyNumberFormat="1" applyFont="1" applyFill="1" applyBorder="1" applyAlignment="1">
      <alignment vertical="center" shrinkToFit="1"/>
    </xf>
    <xf numFmtId="183" fontId="5" fillId="0" borderId="27" xfId="0" applyNumberFormat="1" applyFont="1" applyFill="1" applyBorder="1" applyAlignment="1">
      <alignment vertical="center" shrinkToFit="1"/>
    </xf>
    <xf numFmtId="180" fontId="3" fillId="0" borderId="29" xfId="0" applyNumberFormat="1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vertical="center" shrinkToFit="1"/>
    </xf>
    <xf numFmtId="180" fontId="3" fillId="0" borderId="12" xfId="0" applyNumberFormat="1" applyFont="1" applyFill="1" applyBorder="1" applyAlignment="1">
      <alignment vertical="center" shrinkToFit="1"/>
    </xf>
    <xf numFmtId="180" fontId="3" fillId="0" borderId="25" xfId="0" applyNumberFormat="1" applyFont="1" applyFill="1" applyBorder="1" applyAlignment="1">
      <alignment vertical="center" shrinkToFit="1"/>
    </xf>
    <xf numFmtId="180" fontId="3" fillId="0" borderId="26" xfId="0" applyNumberFormat="1" applyFont="1" applyFill="1" applyBorder="1" applyAlignment="1">
      <alignment vertical="center" shrinkToFit="1"/>
    </xf>
    <xf numFmtId="180" fontId="3" fillId="0" borderId="27" xfId="0" applyNumberFormat="1" applyFont="1" applyFill="1" applyBorder="1" applyAlignment="1">
      <alignment vertical="center" shrinkToFit="1"/>
    </xf>
    <xf numFmtId="0" fontId="6" fillId="0" borderId="15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80" fontId="0" fillId="0" borderId="15" xfId="0" applyNumberFormat="1" applyFont="1" applyFill="1" applyBorder="1" applyAlignment="1">
      <alignment horizontal="center" vertical="center" shrinkToFit="1"/>
    </xf>
    <xf numFmtId="180" fontId="0" fillId="0" borderId="32" xfId="0" applyNumberFormat="1" applyFont="1" applyFill="1" applyBorder="1" applyAlignment="1">
      <alignment horizontal="center" vertical="center" shrinkToFit="1"/>
    </xf>
    <xf numFmtId="180" fontId="0" fillId="0" borderId="33" xfId="0" applyNumberFormat="1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distributed" vertical="center" shrinkToFit="1"/>
    </xf>
    <xf numFmtId="0" fontId="3" fillId="0" borderId="34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showGridLines="0" tabSelected="1" zoomScalePageLayoutView="0" workbookViewId="0" topLeftCell="A1">
      <selection activeCell="U5" sqref="U5"/>
    </sheetView>
  </sheetViews>
  <sheetFormatPr defaultColWidth="9.00390625" defaultRowHeight="13.5"/>
  <cols>
    <col min="1" max="1" width="3.625" style="2" customWidth="1"/>
    <col min="2" max="2" width="2.125" style="2" customWidth="1"/>
    <col min="3" max="3" width="5.625" style="2" customWidth="1"/>
    <col min="4" max="4" width="3.125" style="9" customWidth="1"/>
    <col min="5" max="5" width="5.625" style="8" customWidth="1"/>
    <col min="6" max="19" width="5.125" style="8" customWidth="1"/>
    <col min="20" max="16384" width="9.00390625" style="2" customWidth="1"/>
  </cols>
  <sheetData>
    <row r="1" ht="30" customHeight="1">
      <c r="A1" s="1" t="s">
        <v>10</v>
      </c>
    </row>
    <row r="2" ht="18" customHeight="1">
      <c r="B2" s="36" t="s">
        <v>28</v>
      </c>
    </row>
    <row r="3" spans="2:19" ht="15" customHeight="1">
      <c r="B3" s="54" t="s">
        <v>26</v>
      </c>
      <c r="C3" s="54"/>
      <c r="D3" s="55" t="s">
        <v>24</v>
      </c>
      <c r="E3" s="51" t="s">
        <v>27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3"/>
    </row>
    <row r="4" spans="1:19" s="4" customFormat="1" ht="18" customHeight="1">
      <c r="A4" s="2"/>
      <c r="B4" s="54"/>
      <c r="C4" s="54"/>
      <c r="D4" s="55"/>
      <c r="E4" s="43" t="s">
        <v>4</v>
      </c>
      <c r="F4" s="16" t="s">
        <v>7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19</v>
      </c>
      <c r="P4" s="17" t="s">
        <v>20</v>
      </c>
      <c r="Q4" s="17" t="s">
        <v>21</v>
      </c>
      <c r="R4" s="17" t="s">
        <v>22</v>
      </c>
      <c r="S4" s="18" t="s">
        <v>8</v>
      </c>
    </row>
    <row r="5" spans="1:19" s="4" customFormat="1" ht="19.5" customHeight="1">
      <c r="A5" s="2"/>
      <c r="B5" s="49" t="s">
        <v>25</v>
      </c>
      <c r="C5" s="50"/>
      <c r="D5" s="13" t="s">
        <v>4</v>
      </c>
      <c r="E5" s="19">
        <f>+E9+E12+E15+E18</f>
        <v>20958</v>
      </c>
      <c r="F5" s="21">
        <f aca="true" t="shared" si="0" ref="F5:S5">+F9+F12+F15+F18</f>
        <v>3204</v>
      </c>
      <c r="G5" s="22">
        <f t="shared" si="0"/>
        <v>1350</v>
      </c>
      <c r="H5" s="22">
        <f t="shared" si="0"/>
        <v>1254</v>
      </c>
      <c r="I5" s="22">
        <f t="shared" si="0"/>
        <v>1125</v>
      </c>
      <c r="J5" s="22">
        <f t="shared" si="0"/>
        <v>978</v>
      </c>
      <c r="K5" s="22">
        <f t="shared" si="0"/>
        <v>1205</v>
      </c>
      <c r="L5" s="22">
        <f t="shared" si="0"/>
        <v>1468</v>
      </c>
      <c r="M5" s="22">
        <f t="shared" si="0"/>
        <v>1482</v>
      </c>
      <c r="N5" s="22">
        <f t="shared" si="0"/>
        <v>1288</v>
      </c>
      <c r="O5" s="22">
        <f t="shared" si="0"/>
        <v>1177</v>
      </c>
      <c r="P5" s="22">
        <f t="shared" si="0"/>
        <v>1209</v>
      </c>
      <c r="Q5" s="22">
        <f t="shared" si="0"/>
        <v>1522</v>
      </c>
      <c r="R5" s="22">
        <f t="shared" si="0"/>
        <v>1504</v>
      </c>
      <c r="S5" s="23">
        <f t="shared" si="0"/>
        <v>2192</v>
      </c>
    </row>
    <row r="6" spans="1:19" s="4" customFormat="1" ht="13.5">
      <c r="A6" s="2"/>
      <c r="B6" s="10"/>
      <c r="C6" s="37"/>
      <c r="D6" s="15" t="s">
        <v>9</v>
      </c>
      <c r="E6" s="39">
        <f>ROUND(E5/$E5*100,1)</f>
        <v>100</v>
      </c>
      <c r="F6" s="40">
        <f aca="true" t="shared" si="1" ref="F6:S6">ROUND(F5/$E5*100,1)</f>
        <v>15.3</v>
      </c>
      <c r="G6" s="41">
        <f t="shared" si="1"/>
        <v>6.4</v>
      </c>
      <c r="H6" s="41">
        <f t="shared" si="1"/>
        <v>6</v>
      </c>
      <c r="I6" s="41">
        <f t="shared" si="1"/>
        <v>5.4</v>
      </c>
      <c r="J6" s="41">
        <f t="shared" si="1"/>
        <v>4.7</v>
      </c>
      <c r="K6" s="41">
        <f t="shared" si="1"/>
        <v>5.7</v>
      </c>
      <c r="L6" s="41">
        <f t="shared" si="1"/>
        <v>7</v>
      </c>
      <c r="M6" s="41">
        <f t="shared" si="1"/>
        <v>7.1</v>
      </c>
      <c r="N6" s="41">
        <f t="shared" si="1"/>
        <v>6.1</v>
      </c>
      <c r="O6" s="41">
        <f t="shared" si="1"/>
        <v>5.6</v>
      </c>
      <c r="P6" s="41">
        <f t="shared" si="1"/>
        <v>5.8</v>
      </c>
      <c r="Q6" s="41">
        <f t="shared" si="1"/>
        <v>7.3</v>
      </c>
      <c r="R6" s="41">
        <f t="shared" si="1"/>
        <v>7.2</v>
      </c>
      <c r="S6" s="42">
        <f t="shared" si="1"/>
        <v>10.5</v>
      </c>
    </row>
    <row r="7" spans="1:19" s="4" customFormat="1" ht="19.5" customHeight="1">
      <c r="A7" s="2"/>
      <c r="B7" s="10"/>
      <c r="C7" s="3"/>
      <c r="D7" s="14" t="s">
        <v>5</v>
      </c>
      <c r="E7" s="20">
        <f>+E10+E13+E16+E19</f>
        <v>10096</v>
      </c>
      <c r="F7" s="26">
        <f aca="true" t="shared" si="2" ref="F7:S7">+F10+F13+F16+F19</f>
        <v>1637</v>
      </c>
      <c r="G7" s="27">
        <f t="shared" si="2"/>
        <v>670</v>
      </c>
      <c r="H7" s="27">
        <f t="shared" si="2"/>
        <v>605</v>
      </c>
      <c r="I7" s="27">
        <f t="shared" si="2"/>
        <v>577</v>
      </c>
      <c r="J7" s="27">
        <f t="shared" si="2"/>
        <v>468</v>
      </c>
      <c r="K7" s="27">
        <f t="shared" si="2"/>
        <v>536</v>
      </c>
      <c r="L7" s="27">
        <f t="shared" si="2"/>
        <v>742</v>
      </c>
      <c r="M7" s="27">
        <f t="shared" si="2"/>
        <v>781</v>
      </c>
      <c r="N7" s="27">
        <f t="shared" si="2"/>
        <v>688</v>
      </c>
      <c r="O7" s="27">
        <f t="shared" si="2"/>
        <v>589</v>
      </c>
      <c r="P7" s="27">
        <f t="shared" si="2"/>
        <v>543</v>
      </c>
      <c r="Q7" s="27">
        <f t="shared" si="2"/>
        <v>712</v>
      </c>
      <c r="R7" s="27">
        <f t="shared" si="2"/>
        <v>746</v>
      </c>
      <c r="S7" s="28">
        <f t="shared" si="2"/>
        <v>802</v>
      </c>
    </row>
    <row r="8" spans="1:19" s="4" customFormat="1" ht="19.5" customHeight="1">
      <c r="A8" s="2"/>
      <c r="B8" s="10"/>
      <c r="C8" s="3"/>
      <c r="D8" s="14" t="s">
        <v>6</v>
      </c>
      <c r="E8" s="20">
        <f aca="true" t="shared" si="3" ref="E8:S8">+E11+E14+E17+E20</f>
        <v>10862</v>
      </c>
      <c r="F8" s="26">
        <f t="shared" si="3"/>
        <v>1567</v>
      </c>
      <c r="G8" s="27">
        <f t="shared" si="3"/>
        <v>680</v>
      </c>
      <c r="H8" s="27">
        <f t="shared" si="3"/>
        <v>649</v>
      </c>
      <c r="I8" s="27">
        <f t="shared" si="3"/>
        <v>548</v>
      </c>
      <c r="J8" s="27">
        <f t="shared" si="3"/>
        <v>510</v>
      </c>
      <c r="K8" s="27">
        <f t="shared" si="3"/>
        <v>669</v>
      </c>
      <c r="L8" s="27">
        <f t="shared" si="3"/>
        <v>726</v>
      </c>
      <c r="M8" s="27">
        <f t="shared" si="3"/>
        <v>701</v>
      </c>
      <c r="N8" s="27">
        <f t="shared" si="3"/>
        <v>600</v>
      </c>
      <c r="O8" s="27">
        <f t="shared" si="3"/>
        <v>588</v>
      </c>
      <c r="P8" s="27">
        <f t="shared" si="3"/>
        <v>666</v>
      </c>
      <c r="Q8" s="27">
        <f t="shared" si="3"/>
        <v>810</v>
      </c>
      <c r="R8" s="27">
        <f t="shared" si="3"/>
        <v>758</v>
      </c>
      <c r="S8" s="28">
        <f t="shared" si="3"/>
        <v>1390</v>
      </c>
    </row>
    <row r="9" spans="1:19" s="4" customFormat="1" ht="19.5" customHeight="1" hidden="1">
      <c r="A9" s="2"/>
      <c r="B9" s="10"/>
      <c r="C9" s="12" t="s">
        <v>0</v>
      </c>
      <c r="D9" s="13" t="s">
        <v>4</v>
      </c>
      <c r="E9" s="29">
        <f>SUM(E10:E11)</f>
        <v>4227</v>
      </c>
      <c r="F9" s="30">
        <f aca="true" t="shared" si="4" ref="F9:S9">SUM(F10:F11)</f>
        <v>655</v>
      </c>
      <c r="G9" s="31">
        <f t="shared" si="4"/>
        <v>282</v>
      </c>
      <c r="H9" s="31">
        <f t="shared" si="4"/>
        <v>262</v>
      </c>
      <c r="I9" s="31">
        <f t="shared" si="4"/>
        <v>222</v>
      </c>
      <c r="J9" s="31">
        <f t="shared" si="4"/>
        <v>201</v>
      </c>
      <c r="K9" s="31">
        <f t="shared" si="4"/>
        <v>248</v>
      </c>
      <c r="L9" s="31">
        <f t="shared" si="4"/>
        <v>312</v>
      </c>
      <c r="M9" s="31">
        <f t="shared" si="4"/>
        <v>294</v>
      </c>
      <c r="N9" s="31">
        <f t="shared" si="4"/>
        <v>269</v>
      </c>
      <c r="O9" s="31">
        <f t="shared" si="4"/>
        <v>215</v>
      </c>
      <c r="P9" s="31">
        <f t="shared" si="4"/>
        <v>232</v>
      </c>
      <c r="Q9" s="31">
        <f t="shared" si="4"/>
        <v>310</v>
      </c>
      <c r="R9" s="31">
        <f t="shared" si="4"/>
        <v>296</v>
      </c>
      <c r="S9" s="32">
        <f t="shared" si="4"/>
        <v>429</v>
      </c>
    </row>
    <row r="10" spans="1:19" s="4" customFormat="1" ht="19.5" customHeight="1" hidden="1">
      <c r="A10" s="2"/>
      <c r="B10" s="10"/>
      <c r="C10" s="10"/>
      <c r="D10" s="14" t="s">
        <v>5</v>
      </c>
      <c r="E10" s="24">
        <f>SUM(F10:S10)</f>
        <v>2033</v>
      </c>
      <c r="F10" s="25">
        <v>346</v>
      </c>
      <c r="G10" s="5">
        <v>147</v>
      </c>
      <c r="H10" s="5">
        <v>124</v>
      </c>
      <c r="I10" s="5">
        <v>105</v>
      </c>
      <c r="J10" s="5">
        <v>100</v>
      </c>
      <c r="K10" s="5">
        <v>112</v>
      </c>
      <c r="L10" s="5">
        <v>154</v>
      </c>
      <c r="M10" s="5">
        <v>155</v>
      </c>
      <c r="N10" s="5">
        <v>133</v>
      </c>
      <c r="O10" s="5">
        <v>113</v>
      </c>
      <c r="P10" s="5">
        <v>99</v>
      </c>
      <c r="Q10" s="5">
        <v>141</v>
      </c>
      <c r="R10" s="5">
        <v>146</v>
      </c>
      <c r="S10" s="6">
        <v>158</v>
      </c>
    </row>
    <row r="11" spans="1:19" s="4" customFormat="1" ht="19.5" customHeight="1" hidden="1">
      <c r="A11" s="2"/>
      <c r="B11" s="10"/>
      <c r="C11" s="11"/>
      <c r="D11" s="15" t="s">
        <v>6</v>
      </c>
      <c r="E11" s="7">
        <f>SUM(F11:S11)</f>
        <v>2194</v>
      </c>
      <c r="F11" s="33">
        <v>309</v>
      </c>
      <c r="G11" s="34">
        <v>135</v>
      </c>
      <c r="H11" s="34">
        <v>138</v>
      </c>
      <c r="I11" s="34">
        <v>117</v>
      </c>
      <c r="J11" s="34">
        <v>101</v>
      </c>
      <c r="K11" s="34">
        <v>136</v>
      </c>
      <c r="L11" s="34">
        <v>158</v>
      </c>
      <c r="M11" s="34">
        <v>139</v>
      </c>
      <c r="N11" s="34">
        <v>136</v>
      </c>
      <c r="O11" s="34">
        <v>102</v>
      </c>
      <c r="P11" s="34">
        <v>133</v>
      </c>
      <c r="Q11" s="34">
        <v>169</v>
      </c>
      <c r="R11" s="34">
        <v>150</v>
      </c>
      <c r="S11" s="35">
        <v>271</v>
      </c>
    </row>
    <row r="12" spans="1:19" s="4" customFormat="1" ht="19.5" customHeight="1" hidden="1">
      <c r="A12" s="2"/>
      <c r="B12" s="10"/>
      <c r="C12" s="12" t="s">
        <v>3</v>
      </c>
      <c r="D12" s="13" t="s">
        <v>4</v>
      </c>
      <c r="E12" s="29">
        <f aca="true" t="shared" si="5" ref="E12:S12">SUM(E13:E14)</f>
        <v>6886</v>
      </c>
      <c r="F12" s="30">
        <f t="shared" si="5"/>
        <v>1044</v>
      </c>
      <c r="G12" s="31">
        <f t="shared" si="5"/>
        <v>473</v>
      </c>
      <c r="H12" s="31">
        <f t="shared" si="5"/>
        <v>385</v>
      </c>
      <c r="I12" s="31">
        <f t="shared" si="5"/>
        <v>371</v>
      </c>
      <c r="J12" s="31">
        <f t="shared" si="5"/>
        <v>340</v>
      </c>
      <c r="K12" s="31">
        <f t="shared" si="5"/>
        <v>410</v>
      </c>
      <c r="L12" s="31">
        <f t="shared" si="5"/>
        <v>474</v>
      </c>
      <c r="M12" s="31">
        <f t="shared" si="5"/>
        <v>479</v>
      </c>
      <c r="N12" s="31">
        <f t="shared" si="5"/>
        <v>412</v>
      </c>
      <c r="O12" s="31">
        <f t="shared" si="5"/>
        <v>382</v>
      </c>
      <c r="P12" s="31">
        <f t="shared" si="5"/>
        <v>392</v>
      </c>
      <c r="Q12" s="31">
        <f t="shared" si="5"/>
        <v>488</v>
      </c>
      <c r="R12" s="31">
        <f t="shared" si="5"/>
        <v>483</v>
      </c>
      <c r="S12" s="32">
        <f t="shared" si="5"/>
        <v>753</v>
      </c>
    </row>
    <row r="13" spans="1:19" s="4" customFormat="1" ht="19.5" customHeight="1" hidden="1">
      <c r="A13" s="2"/>
      <c r="B13" s="10"/>
      <c r="C13" s="10"/>
      <c r="D13" s="14" t="s">
        <v>5</v>
      </c>
      <c r="E13" s="24">
        <f>SUM(F13:S13)</f>
        <v>3332</v>
      </c>
      <c r="F13" s="25">
        <v>530</v>
      </c>
      <c r="G13" s="5">
        <v>228</v>
      </c>
      <c r="H13" s="5">
        <v>184</v>
      </c>
      <c r="I13" s="5">
        <v>197</v>
      </c>
      <c r="J13" s="5">
        <v>165</v>
      </c>
      <c r="K13" s="5">
        <v>185</v>
      </c>
      <c r="L13" s="5">
        <v>237</v>
      </c>
      <c r="M13" s="5">
        <v>263</v>
      </c>
      <c r="N13" s="5">
        <v>229</v>
      </c>
      <c r="O13" s="5">
        <v>184</v>
      </c>
      <c r="P13" s="5">
        <v>181</v>
      </c>
      <c r="Q13" s="5">
        <v>226</v>
      </c>
      <c r="R13" s="5">
        <v>241</v>
      </c>
      <c r="S13" s="6">
        <v>282</v>
      </c>
    </row>
    <row r="14" spans="1:19" s="4" customFormat="1" ht="19.5" customHeight="1" hidden="1">
      <c r="A14" s="2"/>
      <c r="B14" s="10"/>
      <c r="C14" s="11"/>
      <c r="D14" s="15" t="s">
        <v>6</v>
      </c>
      <c r="E14" s="7">
        <f>SUM(F14:S14)</f>
        <v>3554</v>
      </c>
      <c r="F14" s="33">
        <v>514</v>
      </c>
      <c r="G14" s="34">
        <v>245</v>
      </c>
      <c r="H14" s="34">
        <v>201</v>
      </c>
      <c r="I14" s="34">
        <v>174</v>
      </c>
      <c r="J14" s="34">
        <v>175</v>
      </c>
      <c r="K14" s="34">
        <v>225</v>
      </c>
      <c r="L14" s="34">
        <v>237</v>
      </c>
      <c r="M14" s="34">
        <v>216</v>
      </c>
      <c r="N14" s="34">
        <v>183</v>
      </c>
      <c r="O14" s="34">
        <v>198</v>
      </c>
      <c r="P14" s="34">
        <v>211</v>
      </c>
      <c r="Q14" s="34">
        <v>262</v>
      </c>
      <c r="R14" s="34">
        <v>242</v>
      </c>
      <c r="S14" s="35">
        <v>471</v>
      </c>
    </row>
    <row r="15" spans="1:19" s="4" customFormat="1" ht="19.5" customHeight="1" hidden="1">
      <c r="A15" s="2"/>
      <c r="B15" s="10"/>
      <c r="C15" s="12" t="s">
        <v>1</v>
      </c>
      <c r="D15" s="13" t="s">
        <v>4</v>
      </c>
      <c r="E15" s="29">
        <f aca="true" t="shared" si="6" ref="E15:S15">SUM(E16:E17)</f>
        <v>4345</v>
      </c>
      <c r="F15" s="30">
        <f t="shared" si="6"/>
        <v>651</v>
      </c>
      <c r="G15" s="31">
        <f t="shared" si="6"/>
        <v>244</v>
      </c>
      <c r="H15" s="31">
        <f t="shared" si="6"/>
        <v>269</v>
      </c>
      <c r="I15" s="31">
        <f t="shared" si="6"/>
        <v>252</v>
      </c>
      <c r="J15" s="31">
        <f t="shared" si="6"/>
        <v>199</v>
      </c>
      <c r="K15" s="31">
        <f t="shared" si="6"/>
        <v>247</v>
      </c>
      <c r="L15" s="31">
        <f t="shared" si="6"/>
        <v>277</v>
      </c>
      <c r="M15" s="31">
        <f t="shared" si="6"/>
        <v>287</v>
      </c>
      <c r="N15" s="31">
        <f t="shared" si="6"/>
        <v>263</v>
      </c>
      <c r="O15" s="31">
        <f t="shared" si="6"/>
        <v>285</v>
      </c>
      <c r="P15" s="31">
        <f t="shared" si="6"/>
        <v>283</v>
      </c>
      <c r="Q15" s="31">
        <f t="shared" si="6"/>
        <v>332</v>
      </c>
      <c r="R15" s="31">
        <f t="shared" si="6"/>
        <v>283</v>
      </c>
      <c r="S15" s="32">
        <f t="shared" si="6"/>
        <v>473</v>
      </c>
    </row>
    <row r="16" spans="1:19" s="4" customFormat="1" ht="19.5" customHeight="1" hidden="1">
      <c r="A16" s="2"/>
      <c r="B16" s="10"/>
      <c r="C16" s="10"/>
      <c r="D16" s="14" t="s">
        <v>5</v>
      </c>
      <c r="E16" s="24">
        <f>SUM(F16:S16)</f>
        <v>2108</v>
      </c>
      <c r="F16" s="25">
        <v>338</v>
      </c>
      <c r="G16" s="5">
        <v>134</v>
      </c>
      <c r="H16" s="5">
        <v>125</v>
      </c>
      <c r="I16" s="5">
        <v>131</v>
      </c>
      <c r="J16" s="5">
        <v>98</v>
      </c>
      <c r="K16" s="5">
        <v>109</v>
      </c>
      <c r="L16" s="5">
        <v>147</v>
      </c>
      <c r="M16" s="5">
        <v>147</v>
      </c>
      <c r="N16" s="5">
        <v>134</v>
      </c>
      <c r="O16" s="5">
        <v>146</v>
      </c>
      <c r="P16" s="5">
        <v>129</v>
      </c>
      <c r="Q16" s="5">
        <v>167</v>
      </c>
      <c r="R16" s="5">
        <v>146</v>
      </c>
      <c r="S16" s="6">
        <v>157</v>
      </c>
    </row>
    <row r="17" spans="1:19" s="4" customFormat="1" ht="19.5" customHeight="1" hidden="1">
      <c r="A17" s="2"/>
      <c r="B17" s="10"/>
      <c r="C17" s="11"/>
      <c r="D17" s="15" t="s">
        <v>6</v>
      </c>
      <c r="E17" s="7">
        <f>SUM(F17:S17)</f>
        <v>2237</v>
      </c>
      <c r="F17" s="33">
        <v>313</v>
      </c>
      <c r="G17" s="34">
        <v>110</v>
      </c>
      <c r="H17" s="34">
        <v>144</v>
      </c>
      <c r="I17" s="34">
        <v>121</v>
      </c>
      <c r="J17" s="34">
        <v>101</v>
      </c>
      <c r="K17" s="34">
        <v>138</v>
      </c>
      <c r="L17" s="34">
        <v>130</v>
      </c>
      <c r="M17" s="34">
        <v>140</v>
      </c>
      <c r="N17" s="34">
        <v>129</v>
      </c>
      <c r="O17" s="34">
        <v>139</v>
      </c>
      <c r="P17" s="34">
        <v>154</v>
      </c>
      <c r="Q17" s="34">
        <v>165</v>
      </c>
      <c r="R17" s="34">
        <v>137</v>
      </c>
      <c r="S17" s="35">
        <v>316</v>
      </c>
    </row>
    <row r="18" spans="1:19" s="4" customFormat="1" ht="19.5" customHeight="1" hidden="1">
      <c r="A18" s="2"/>
      <c r="B18" s="10"/>
      <c r="C18" s="12" t="s">
        <v>2</v>
      </c>
      <c r="D18" s="13" t="s">
        <v>4</v>
      </c>
      <c r="E18" s="29">
        <f aca="true" t="shared" si="7" ref="E18:S18">SUM(E19:E20)</f>
        <v>5500</v>
      </c>
      <c r="F18" s="30">
        <f t="shared" si="7"/>
        <v>854</v>
      </c>
      <c r="G18" s="31">
        <f t="shared" si="7"/>
        <v>351</v>
      </c>
      <c r="H18" s="31">
        <f t="shared" si="7"/>
        <v>338</v>
      </c>
      <c r="I18" s="31">
        <f t="shared" si="7"/>
        <v>280</v>
      </c>
      <c r="J18" s="31">
        <f t="shared" si="7"/>
        <v>238</v>
      </c>
      <c r="K18" s="31">
        <f t="shared" si="7"/>
        <v>300</v>
      </c>
      <c r="L18" s="31">
        <f t="shared" si="7"/>
        <v>405</v>
      </c>
      <c r="M18" s="31">
        <f t="shared" si="7"/>
        <v>422</v>
      </c>
      <c r="N18" s="31">
        <f t="shared" si="7"/>
        <v>344</v>
      </c>
      <c r="O18" s="31">
        <f t="shared" si="7"/>
        <v>295</v>
      </c>
      <c r="P18" s="31">
        <f t="shared" si="7"/>
        <v>302</v>
      </c>
      <c r="Q18" s="31">
        <f t="shared" si="7"/>
        <v>392</v>
      </c>
      <c r="R18" s="31">
        <f t="shared" si="7"/>
        <v>442</v>
      </c>
      <c r="S18" s="32">
        <f t="shared" si="7"/>
        <v>537</v>
      </c>
    </row>
    <row r="19" spans="1:19" s="4" customFormat="1" ht="19.5" customHeight="1" hidden="1">
      <c r="A19" s="2"/>
      <c r="B19" s="10"/>
      <c r="C19" s="10"/>
      <c r="D19" s="14" t="s">
        <v>5</v>
      </c>
      <c r="E19" s="24">
        <f>SUM(F19:S19)</f>
        <v>2623</v>
      </c>
      <c r="F19" s="25">
        <v>423</v>
      </c>
      <c r="G19" s="5">
        <v>161</v>
      </c>
      <c r="H19" s="5">
        <v>172</v>
      </c>
      <c r="I19" s="5">
        <v>144</v>
      </c>
      <c r="J19" s="5">
        <v>105</v>
      </c>
      <c r="K19" s="5">
        <v>130</v>
      </c>
      <c r="L19" s="5">
        <v>204</v>
      </c>
      <c r="M19" s="5">
        <v>216</v>
      </c>
      <c r="N19" s="5">
        <v>192</v>
      </c>
      <c r="O19" s="5">
        <v>146</v>
      </c>
      <c r="P19" s="5">
        <v>134</v>
      </c>
      <c r="Q19" s="5">
        <v>178</v>
      </c>
      <c r="R19" s="5">
        <v>213</v>
      </c>
      <c r="S19" s="6">
        <v>205</v>
      </c>
    </row>
    <row r="20" spans="1:19" s="4" customFormat="1" ht="19.5" customHeight="1" hidden="1">
      <c r="A20" s="2"/>
      <c r="B20" s="11"/>
      <c r="C20" s="11"/>
      <c r="D20" s="15" t="s">
        <v>6</v>
      </c>
      <c r="E20" s="7">
        <f>SUM(F20:S20)</f>
        <v>2877</v>
      </c>
      <c r="F20" s="33">
        <v>431</v>
      </c>
      <c r="G20" s="34">
        <v>190</v>
      </c>
      <c r="H20" s="34">
        <v>166</v>
      </c>
      <c r="I20" s="34">
        <v>136</v>
      </c>
      <c r="J20" s="34">
        <v>133</v>
      </c>
      <c r="K20" s="34">
        <v>170</v>
      </c>
      <c r="L20" s="34">
        <v>201</v>
      </c>
      <c r="M20" s="34">
        <v>206</v>
      </c>
      <c r="N20" s="34">
        <v>152</v>
      </c>
      <c r="O20" s="34">
        <v>149</v>
      </c>
      <c r="P20" s="34">
        <v>168</v>
      </c>
      <c r="Q20" s="34">
        <v>214</v>
      </c>
      <c r="R20" s="34">
        <v>229</v>
      </c>
      <c r="S20" s="35">
        <v>332</v>
      </c>
    </row>
    <row r="21" spans="1:19" ht="19.5" customHeight="1">
      <c r="A21" s="4"/>
      <c r="B21" s="49" t="s">
        <v>23</v>
      </c>
      <c r="C21" s="50"/>
      <c r="D21" s="13" t="s">
        <v>4</v>
      </c>
      <c r="E21" s="19">
        <v>16915</v>
      </c>
      <c r="F21" s="21">
        <v>2173</v>
      </c>
      <c r="G21" s="22">
        <v>1032</v>
      </c>
      <c r="H21" s="22">
        <v>1014</v>
      </c>
      <c r="I21" s="22">
        <v>868</v>
      </c>
      <c r="J21" s="22">
        <v>873</v>
      </c>
      <c r="K21" s="22">
        <v>793</v>
      </c>
      <c r="L21" s="22">
        <v>1015</v>
      </c>
      <c r="M21" s="22">
        <v>1189</v>
      </c>
      <c r="N21" s="22">
        <v>1221</v>
      </c>
      <c r="O21" s="22">
        <v>1126</v>
      </c>
      <c r="P21" s="22">
        <v>1014</v>
      </c>
      <c r="Q21" s="22">
        <v>1041</v>
      </c>
      <c r="R21" s="22">
        <v>1216</v>
      </c>
      <c r="S21" s="23">
        <v>2340</v>
      </c>
    </row>
    <row r="22" spans="2:19" ht="13.5">
      <c r="B22" s="10"/>
      <c r="C22" s="3"/>
      <c r="D22" s="15" t="s">
        <v>9</v>
      </c>
      <c r="E22" s="39">
        <v>100</v>
      </c>
      <c r="F22" s="40">
        <v>12.8</v>
      </c>
      <c r="G22" s="41">
        <v>6.1</v>
      </c>
      <c r="H22" s="41">
        <v>6</v>
      </c>
      <c r="I22" s="41">
        <v>5.1</v>
      </c>
      <c r="J22" s="41">
        <v>5.2</v>
      </c>
      <c r="K22" s="41">
        <v>4.7</v>
      </c>
      <c r="L22" s="41">
        <v>6</v>
      </c>
      <c r="M22" s="41">
        <v>7</v>
      </c>
      <c r="N22" s="41">
        <v>7.2</v>
      </c>
      <c r="O22" s="41">
        <v>6.7</v>
      </c>
      <c r="P22" s="41">
        <v>6</v>
      </c>
      <c r="Q22" s="41">
        <v>6.2</v>
      </c>
      <c r="R22" s="41">
        <v>7.2</v>
      </c>
      <c r="S22" s="42">
        <v>13.8</v>
      </c>
    </row>
    <row r="23" spans="2:19" ht="19.5" customHeight="1">
      <c r="B23" s="10"/>
      <c r="C23" s="37"/>
      <c r="D23" s="14" t="s">
        <v>5</v>
      </c>
      <c r="E23" s="20">
        <v>8146</v>
      </c>
      <c r="F23" s="26">
        <v>1097</v>
      </c>
      <c r="G23" s="27">
        <v>516</v>
      </c>
      <c r="H23" s="27">
        <v>493</v>
      </c>
      <c r="I23" s="27">
        <v>420</v>
      </c>
      <c r="J23" s="27">
        <v>432</v>
      </c>
      <c r="K23" s="27">
        <v>383</v>
      </c>
      <c r="L23" s="27">
        <v>476</v>
      </c>
      <c r="M23" s="27">
        <v>597</v>
      </c>
      <c r="N23" s="27">
        <v>639</v>
      </c>
      <c r="O23" s="27">
        <v>584</v>
      </c>
      <c r="P23" s="27">
        <v>511</v>
      </c>
      <c r="Q23" s="27">
        <v>469</v>
      </c>
      <c r="R23" s="27">
        <v>578</v>
      </c>
      <c r="S23" s="28">
        <v>951</v>
      </c>
    </row>
    <row r="24" spans="2:19" ht="19.5" customHeight="1">
      <c r="B24" s="10"/>
      <c r="C24" s="3"/>
      <c r="D24" s="14" t="s">
        <v>6</v>
      </c>
      <c r="E24" s="20">
        <v>8769</v>
      </c>
      <c r="F24" s="26">
        <v>1076</v>
      </c>
      <c r="G24" s="27">
        <v>516</v>
      </c>
      <c r="H24" s="27">
        <v>521</v>
      </c>
      <c r="I24" s="27">
        <v>448</v>
      </c>
      <c r="J24" s="27">
        <v>441</v>
      </c>
      <c r="K24" s="27">
        <v>410</v>
      </c>
      <c r="L24" s="27">
        <v>539</v>
      </c>
      <c r="M24" s="27">
        <v>592</v>
      </c>
      <c r="N24" s="27">
        <v>582</v>
      </c>
      <c r="O24" s="27">
        <v>542</v>
      </c>
      <c r="P24" s="27">
        <v>503</v>
      </c>
      <c r="Q24" s="27">
        <v>572</v>
      </c>
      <c r="R24" s="27">
        <v>638</v>
      </c>
      <c r="S24" s="28">
        <v>1389</v>
      </c>
    </row>
    <row r="25" spans="2:19" ht="19.5" customHeight="1">
      <c r="B25" s="10"/>
      <c r="C25" s="12" t="s">
        <v>0</v>
      </c>
      <c r="D25" s="13" t="s">
        <v>4</v>
      </c>
      <c r="E25" s="29">
        <v>3611</v>
      </c>
      <c r="F25" s="30">
        <v>477</v>
      </c>
      <c r="G25" s="31">
        <v>232</v>
      </c>
      <c r="H25" s="31">
        <v>222</v>
      </c>
      <c r="I25" s="31">
        <v>173</v>
      </c>
      <c r="J25" s="31">
        <v>175</v>
      </c>
      <c r="K25" s="31">
        <v>182</v>
      </c>
      <c r="L25" s="31">
        <v>223</v>
      </c>
      <c r="M25" s="31">
        <v>263</v>
      </c>
      <c r="N25" s="31">
        <v>250</v>
      </c>
      <c r="O25" s="31">
        <v>256</v>
      </c>
      <c r="P25" s="31">
        <v>187</v>
      </c>
      <c r="Q25" s="31">
        <v>215</v>
      </c>
      <c r="R25" s="31">
        <v>255</v>
      </c>
      <c r="S25" s="32">
        <v>501</v>
      </c>
    </row>
    <row r="26" spans="2:19" ht="19.5" customHeight="1">
      <c r="B26" s="10"/>
      <c r="C26" s="10"/>
      <c r="D26" s="14" t="s">
        <v>5</v>
      </c>
      <c r="E26" s="24">
        <v>1743</v>
      </c>
      <c r="F26" s="25">
        <v>243</v>
      </c>
      <c r="G26" s="5">
        <v>118</v>
      </c>
      <c r="H26" s="5">
        <v>115</v>
      </c>
      <c r="I26" s="5">
        <v>85</v>
      </c>
      <c r="J26" s="5">
        <v>88</v>
      </c>
      <c r="K26" s="5">
        <v>92</v>
      </c>
      <c r="L26" s="5">
        <v>108</v>
      </c>
      <c r="M26" s="5">
        <v>132</v>
      </c>
      <c r="N26" s="5">
        <v>130</v>
      </c>
      <c r="O26" s="5">
        <v>125</v>
      </c>
      <c r="P26" s="5">
        <v>97</v>
      </c>
      <c r="Q26" s="5">
        <v>89</v>
      </c>
      <c r="R26" s="5">
        <v>120</v>
      </c>
      <c r="S26" s="6">
        <v>201</v>
      </c>
    </row>
    <row r="27" spans="2:19" ht="19.5" customHeight="1">
      <c r="B27" s="10"/>
      <c r="C27" s="11"/>
      <c r="D27" s="15" t="s">
        <v>6</v>
      </c>
      <c r="E27" s="7">
        <v>1868</v>
      </c>
      <c r="F27" s="33">
        <v>234</v>
      </c>
      <c r="G27" s="34">
        <v>114</v>
      </c>
      <c r="H27" s="34">
        <v>107</v>
      </c>
      <c r="I27" s="34">
        <v>88</v>
      </c>
      <c r="J27" s="34">
        <v>87</v>
      </c>
      <c r="K27" s="34">
        <v>90</v>
      </c>
      <c r="L27" s="34">
        <v>115</v>
      </c>
      <c r="M27" s="34">
        <v>131</v>
      </c>
      <c r="N27" s="34">
        <v>120</v>
      </c>
      <c r="O27" s="34">
        <v>131</v>
      </c>
      <c r="P27" s="34">
        <v>90</v>
      </c>
      <c r="Q27" s="34">
        <v>126</v>
      </c>
      <c r="R27" s="34">
        <v>135</v>
      </c>
      <c r="S27" s="35">
        <v>300</v>
      </c>
    </row>
    <row r="28" spans="2:19" ht="19.5" customHeight="1">
      <c r="B28" s="10"/>
      <c r="C28" s="12" t="s">
        <v>3</v>
      </c>
      <c r="D28" s="13" t="s">
        <v>4</v>
      </c>
      <c r="E28" s="29">
        <v>5541</v>
      </c>
      <c r="F28" s="30">
        <v>699</v>
      </c>
      <c r="G28" s="31">
        <v>315</v>
      </c>
      <c r="H28" s="31">
        <v>358</v>
      </c>
      <c r="I28" s="31">
        <v>276</v>
      </c>
      <c r="J28" s="31">
        <v>299</v>
      </c>
      <c r="K28" s="31">
        <v>263</v>
      </c>
      <c r="L28" s="31">
        <v>336</v>
      </c>
      <c r="M28" s="31">
        <v>387</v>
      </c>
      <c r="N28" s="31">
        <v>410</v>
      </c>
      <c r="O28" s="31">
        <v>364</v>
      </c>
      <c r="P28" s="31">
        <v>334</v>
      </c>
      <c r="Q28" s="31">
        <v>335</v>
      </c>
      <c r="R28" s="31">
        <v>400</v>
      </c>
      <c r="S28" s="32">
        <v>765</v>
      </c>
    </row>
    <row r="29" spans="2:19" ht="19.5" customHeight="1">
      <c r="B29" s="10"/>
      <c r="C29" s="10"/>
      <c r="D29" s="14" t="s">
        <v>5</v>
      </c>
      <c r="E29" s="24">
        <v>2679</v>
      </c>
      <c r="F29" s="25">
        <v>361</v>
      </c>
      <c r="G29" s="5">
        <v>153</v>
      </c>
      <c r="H29" s="5">
        <v>166</v>
      </c>
      <c r="I29" s="5">
        <v>136</v>
      </c>
      <c r="J29" s="5">
        <v>148</v>
      </c>
      <c r="K29" s="5">
        <v>131</v>
      </c>
      <c r="L29" s="5">
        <v>154</v>
      </c>
      <c r="M29" s="5">
        <v>194</v>
      </c>
      <c r="N29" s="5">
        <v>219</v>
      </c>
      <c r="O29" s="5">
        <v>195</v>
      </c>
      <c r="P29" s="5">
        <v>166</v>
      </c>
      <c r="Q29" s="5">
        <v>162</v>
      </c>
      <c r="R29" s="5">
        <v>185</v>
      </c>
      <c r="S29" s="6">
        <v>309</v>
      </c>
    </row>
    <row r="30" spans="2:19" ht="19.5" customHeight="1">
      <c r="B30" s="10"/>
      <c r="C30" s="11"/>
      <c r="D30" s="15" t="s">
        <v>6</v>
      </c>
      <c r="E30" s="7">
        <v>2862</v>
      </c>
      <c r="F30" s="33">
        <v>338</v>
      </c>
      <c r="G30" s="34">
        <v>162</v>
      </c>
      <c r="H30" s="34">
        <v>192</v>
      </c>
      <c r="I30" s="34">
        <v>140</v>
      </c>
      <c r="J30" s="34">
        <v>151</v>
      </c>
      <c r="K30" s="34">
        <v>132</v>
      </c>
      <c r="L30" s="34">
        <v>182</v>
      </c>
      <c r="M30" s="34">
        <v>193</v>
      </c>
      <c r="N30" s="34">
        <v>191</v>
      </c>
      <c r="O30" s="34">
        <v>169</v>
      </c>
      <c r="P30" s="34">
        <v>168</v>
      </c>
      <c r="Q30" s="34">
        <v>173</v>
      </c>
      <c r="R30" s="34">
        <v>215</v>
      </c>
      <c r="S30" s="35">
        <v>456</v>
      </c>
    </row>
    <row r="31" spans="2:19" ht="19.5" customHeight="1">
      <c r="B31" s="10"/>
      <c r="C31" s="12" t="s">
        <v>1</v>
      </c>
      <c r="D31" s="13" t="s">
        <v>4</v>
      </c>
      <c r="E31" s="29">
        <v>3627</v>
      </c>
      <c r="F31" s="30">
        <v>466</v>
      </c>
      <c r="G31" s="31">
        <v>217</v>
      </c>
      <c r="H31" s="31">
        <v>184</v>
      </c>
      <c r="I31" s="31">
        <v>195</v>
      </c>
      <c r="J31" s="31">
        <v>203</v>
      </c>
      <c r="K31" s="31">
        <v>159</v>
      </c>
      <c r="L31" s="31">
        <v>220</v>
      </c>
      <c r="M31" s="31">
        <v>229</v>
      </c>
      <c r="N31" s="31">
        <v>244</v>
      </c>
      <c r="O31" s="31">
        <v>235</v>
      </c>
      <c r="P31" s="31">
        <v>253</v>
      </c>
      <c r="Q31" s="31">
        <v>242</v>
      </c>
      <c r="R31" s="31">
        <v>271</v>
      </c>
      <c r="S31" s="32">
        <v>509</v>
      </c>
    </row>
    <row r="32" spans="2:19" ht="19.5" customHeight="1">
      <c r="B32" s="10"/>
      <c r="C32" s="10"/>
      <c r="D32" s="14" t="s">
        <v>5</v>
      </c>
      <c r="E32" s="24">
        <v>1781</v>
      </c>
      <c r="F32" s="25">
        <v>236</v>
      </c>
      <c r="G32" s="5">
        <v>122</v>
      </c>
      <c r="H32" s="5">
        <v>100</v>
      </c>
      <c r="I32" s="5">
        <v>90</v>
      </c>
      <c r="J32" s="5">
        <v>100</v>
      </c>
      <c r="K32" s="5">
        <v>79</v>
      </c>
      <c r="L32" s="5">
        <v>98</v>
      </c>
      <c r="M32" s="5">
        <v>124</v>
      </c>
      <c r="N32" s="5">
        <v>127</v>
      </c>
      <c r="O32" s="5">
        <v>116</v>
      </c>
      <c r="P32" s="5">
        <v>128</v>
      </c>
      <c r="Q32" s="5">
        <v>112</v>
      </c>
      <c r="R32" s="5">
        <v>137</v>
      </c>
      <c r="S32" s="6">
        <v>212</v>
      </c>
    </row>
    <row r="33" spans="2:19" ht="19.5" customHeight="1">
      <c r="B33" s="10"/>
      <c r="C33" s="11"/>
      <c r="D33" s="15" t="s">
        <v>6</v>
      </c>
      <c r="E33" s="7">
        <v>1846</v>
      </c>
      <c r="F33" s="33">
        <v>230</v>
      </c>
      <c r="G33" s="34">
        <v>95</v>
      </c>
      <c r="H33" s="34">
        <v>84</v>
      </c>
      <c r="I33" s="34">
        <v>105</v>
      </c>
      <c r="J33" s="34">
        <v>103</v>
      </c>
      <c r="K33" s="34">
        <v>80</v>
      </c>
      <c r="L33" s="34">
        <v>122</v>
      </c>
      <c r="M33" s="34">
        <v>105</v>
      </c>
      <c r="N33" s="34">
        <v>117</v>
      </c>
      <c r="O33" s="34">
        <v>119</v>
      </c>
      <c r="P33" s="34">
        <v>125</v>
      </c>
      <c r="Q33" s="34">
        <v>130</v>
      </c>
      <c r="R33" s="34">
        <v>134</v>
      </c>
      <c r="S33" s="35">
        <v>297</v>
      </c>
    </row>
    <row r="34" spans="2:19" ht="19.5" customHeight="1">
      <c r="B34" s="10"/>
      <c r="C34" s="12" t="s">
        <v>2</v>
      </c>
      <c r="D34" s="13" t="s">
        <v>4</v>
      </c>
      <c r="E34" s="29">
        <v>4136</v>
      </c>
      <c r="F34" s="30">
        <v>531</v>
      </c>
      <c r="G34" s="31">
        <v>268</v>
      </c>
      <c r="H34" s="31">
        <v>250</v>
      </c>
      <c r="I34" s="31">
        <v>224</v>
      </c>
      <c r="J34" s="31">
        <v>196</v>
      </c>
      <c r="K34" s="31">
        <v>189</v>
      </c>
      <c r="L34" s="31">
        <v>236</v>
      </c>
      <c r="M34" s="31">
        <v>310</v>
      </c>
      <c r="N34" s="31">
        <v>317</v>
      </c>
      <c r="O34" s="31">
        <v>271</v>
      </c>
      <c r="P34" s="31">
        <v>240</v>
      </c>
      <c r="Q34" s="31">
        <v>249</v>
      </c>
      <c r="R34" s="31">
        <v>290</v>
      </c>
      <c r="S34" s="32">
        <v>565</v>
      </c>
    </row>
    <row r="35" spans="2:19" ht="19.5" customHeight="1">
      <c r="B35" s="10"/>
      <c r="C35" s="10"/>
      <c r="D35" s="14" t="s">
        <v>5</v>
      </c>
      <c r="E35" s="24">
        <v>1943</v>
      </c>
      <c r="F35" s="25">
        <v>257</v>
      </c>
      <c r="G35" s="5">
        <v>123</v>
      </c>
      <c r="H35" s="5">
        <v>112</v>
      </c>
      <c r="I35" s="5">
        <v>109</v>
      </c>
      <c r="J35" s="5">
        <v>96</v>
      </c>
      <c r="K35" s="5">
        <v>81</v>
      </c>
      <c r="L35" s="5">
        <v>116</v>
      </c>
      <c r="M35" s="5">
        <v>147</v>
      </c>
      <c r="N35" s="5">
        <v>163</v>
      </c>
      <c r="O35" s="5">
        <v>148</v>
      </c>
      <c r="P35" s="5">
        <v>120</v>
      </c>
      <c r="Q35" s="5">
        <v>106</v>
      </c>
      <c r="R35" s="5">
        <v>136</v>
      </c>
      <c r="S35" s="6">
        <v>229</v>
      </c>
    </row>
    <row r="36" spans="2:19" ht="19.5" customHeight="1">
      <c r="B36" s="11"/>
      <c r="C36" s="11"/>
      <c r="D36" s="15" t="s">
        <v>6</v>
      </c>
      <c r="E36" s="7">
        <v>2193</v>
      </c>
      <c r="F36" s="33">
        <v>274</v>
      </c>
      <c r="G36" s="34">
        <v>145</v>
      </c>
      <c r="H36" s="34">
        <v>138</v>
      </c>
      <c r="I36" s="34">
        <v>115</v>
      </c>
      <c r="J36" s="34">
        <v>100</v>
      </c>
      <c r="K36" s="34">
        <v>108</v>
      </c>
      <c r="L36" s="34">
        <v>120</v>
      </c>
      <c r="M36" s="34">
        <v>163</v>
      </c>
      <c r="N36" s="34">
        <v>154</v>
      </c>
      <c r="O36" s="34">
        <v>123</v>
      </c>
      <c r="P36" s="34">
        <v>120</v>
      </c>
      <c r="Q36" s="34">
        <v>143</v>
      </c>
      <c r="R36" s="34">
        <v>154</v>
      </c>
      <c r="S36" s="35">
        <v>336</v>
      </c>
    </row>
    <row r="37" spans="1:20" ht="19.5" customHeight="1">
      <c r="A37" s="4"/>
      <c r="B37" s="49" t="s">
        <v>30</v>
      </c>
      <c r="C37" s="50"/>
      <c r="D37" s="13" t="s">
        <v>4</v>
      </c>
      <c r="E37" s="19">
        <f>SUM(E39,E40)</f>
        <v>12275</v>
      </c>
      <c r="F37" s="21">
        <f>SUM(F39,F40)</f>
        <v>1518</v>
      </c>
      <c r="G37" s="22">
        <f>SUM(G39,G40)</f>
        <v>590</v>
      </c>
      <c r="H37" s="22">
        <f aca="true" t="shared" si="8" ref="H37:S37">SUM(H39,H40)</f>
        <v>700</v>
      </c>
      <c r="I37" s="22">
        <f t="shared" si="8"/>
        <v>623</v>
      </c>
      <c r="J37" s="22">
        <f t="shared" si="8"/>
        <v>575</v>
      </c>
      <c r="K37" s="22">
        <f t="shared" si="8"/>
        <v>658</v>
      </c>
      <c r="L37" s="22">
        <f t="shared" si="8"/>
        <v>633</v>
      </c>
      <c r="M37" s="22">
        <f t="shared" si="8"/>
        <v>745</v>
      </c>
      <c r="N37" s="22">
        <f t="shared" si="8"/>
        <v>844</v>
      </c>
      <c r="O37" s="22">
        <f t="shared" si="8"/>
        <v>927</v>
      </c>
      <c r="P37" s="22">
        <f t="shared" si="8"/>
        <v>901</v>
      </c>
      <c r="Q37" s="22">
        <f t="shared" si="8"/>
        <v>806</v>
      </c>
      <c r="R37" s="22">
        <f t="shared" si="8"/>
        <v>779</v>
      </c>
      <c r="S37" s="23">
        <f t="shared" si="8"/>
        <v>1976</v>
      </c>
      <c r="T37" s="8"/>
    </row>
    <row r="38" spans="2:19" ht="13.5">
      <c r="B38" s="10"/>
      <c r="C38" s="3"/>
      <c r="D38" s="15" t="s">
        <v>9</v>
      </c>
      <c r="E38" s="39">
        <f>ROUND(E37/$E37*100,1)</f>
        <v>100</v>
      </c>
      <c r="F38" s="40">
        <f>ROUND(F37/$E37*100,1)</f>
        <v>12.4</v>
      </c>
      <c r="G38" s="41">
        <f aca="true" t="shared" si="9" ref="G38:S38">ROUND(G37/$E37*100,1)</f>
        <v>4.8</v>
      </c>
      <c r="H38" s="41">
        <f t="shared" si="9"/>
        <v>5.7</v>
      </c>
      <c r="I38" s="41">
        <f t="shared" si="9"/>
        <v>5.1</v>
      </c>
      <c r="J38" s="41">
        <f t="shared" si="9"/>
        <v>4.7</v>
      </c>
      <c r="K38" s="41">
        <f t="shared" si="9"/>
        <v>5.4</v>
      </c>
      <c r="L38" s="41">
        <f t="shared" si="9"/>
        <v>5.2</v>
      </c>
      <c r="M38" s="41">
        <f t="shared" si="9"/>
        <v>6.1</v>
      </c>
      <c r="N38" s="41">
        <f t="shared" si="9"/>
        <v>6.9</v>
      </c>
      <c r="O38" s="41">
        <f t="shared" si="9"/>
        <v>7.6</v>
      </c>
      <c r="P38" s="41">
        <f t="shared" si="9"/>
        <v>7.3</v>
      </c>
      <c r="Q38" s="41">
        <f t="shared" si="9"/>
        <v>6.6</v>
      </c>
      <c r="R38" s="41">
        <f t="shared" si="9"/>
        <v>6.3</v>
      </c>
      <c r="S38" s="42">
        <f t="shared" si="9"/>
        <v>16.1</v>
      </c>
    </row>
    <row r="39" spans="2:19" ht="19.5" customHeight="1">
      <c r="B39" s="10"/>
      <c r="C39" s="37"/>
      <c r="D39" s="14" t="s">
        <v>5</v>
      </c>
      <c r="E39" s="20">
        <f aca="true" t="shared" si="10" ref="E39:S39">E42+E45+E48+E51</f>
        <v>5947</v>
      </c>
      <c r="F39" s="26">
        <f t="shared" si="10"/>
        <v>763</v>
      </c>
      <c r="G39" s="27">
        <f t="shared" si="10"/>
        <v>307</v>
      </c>
      <c r="H39" s="27">
        <f t="shared" si="10"/>
        <v>336</v>
      </c>
      <c r="I39" s="27">
        <f t="shared" si="10"/>
        <v>321</v>
      </c>
      <c r="J39" s="27">
        <f t="shared" si="10"/>
        <v>295</v>
      </c>
      <c r="K39" s="27">
        <f t="shared" si="10"/>
        <v>315</v>
      </c>
      <c r="L39" s="27">
        <f t="shared" si="10"/>
        <v>322</v>
      </c>
      <c r="M39" s="27">
        <f t="shared" si="10"/>
        <v>345</v>
      </c>
      <c r="N39" s="27">
        <f t="shared" si="10"/>
        <v>425</v>
      </c>
      <c r="O39" s="27">
        <f t="shared" si="10"/>
        <v>460</v>
      </c>
      <c r="P39" s="27">
        <f t="shared" si="10"/>
        <v>483</v>
      </c>
      <c r="Q39" s="27">
        <f t="shared" si="10"/>
        <v>405</v>
      </c>
      <c r="R39" s="27">
        <f t="shared" si="10"/>
        <v>355</v>
      </c>
      <c r="S39" s="28">
        <f t="shared" si="10"/>
        <v>815</v>
      </c>
    </row>
    <row r="40" spans="2:19" ht="19.5" customHeight="1">
      <c r="B40" s="10"/>
      <c r="C40" s="44"/>
      <c r="D40" s="15" t="s">
        <v>6</v>
      </c>
      <c r="E40" s="45">
        <f aca="true" t="shared" si="11" ref="E40:S40">E43+E46+E49+E52</f>
        <v>6328</v>
      </c>
      <c r="F40" s="46">
        <f t="shared" si="11"/>
        <v>755</v>
      </c>
      <c r="G40" s="47">
        <f t="shared" si="11"/>
        <v>283</v>
      </c>
      <c r="H40" s="47">
        <f t="shared" si="11"/>
        <v>364</v>
      </c>
      <c r="I40" s="47">
        <f t="shared" si="11"/>
        <v>302</v>
      </c>
      <c r="J40" s="47">
        <f t="shared" si="11"/>
        <v>280</v>
      </c>
      <c r="K40" s="47">
        <f t="shared" si="11"/>
        <v>343</v>
      </c>
      <c r="L40" s="47">
        <f t="shared" si="11"/>
        <v>311</v>
      </c>
      <c r="M40" s="47">
        <f t="shared" si="11"/>
        <v>400</v>
      </c>
      <c r="N40" s="47">
        <f t="shared" si="11"/>
        <v>419</v>
      </c>
      <c r="O40" s="47">
        <f t="shared" si="11"/>
        <v>467</v>
      </c>
      <c r="P40" s="47">
        <f t="shared" si="11"/>
        <v>418</v>
      </c>
      <c r="Q40" s="47">
        <f t="shared" si="11"/>
        <v>401</v>
      </c>
      <c r="R40" s="47">
        <f t="shared" si="11"/>
        <v>424</v>
      </c>
      <c r="S40" s="48">
        <f t="shared" si="11"/>
        <v>1161</v>
      </c>
    </row>
    <row r="41" spans="2:19" ht="19.5" customHeight="1">
      <c r="B41" s="10"/>
      <c r="C41" s="12" t="s">
        <v>0</v>
      </c>
      <c r="D41" s="13" t="s">
        <v>4</v>
      </c>
      <c r="E41" s="29">
        <f aca="true" t="shared" si="12" ref="E41:E52">SUM(F41:S41)</f>
        <v>2579</v>
      </c>
      <c r="F41" s="30">
        <f aca="true" t="shared" si="13" ref="F41:S41">F42+F43</f>
        <v>317</v>
      </c>
      <c r="G41" s="31">
        <f t="shared" si="13"/>
        <v>122</v>
      </c>
      <c r="H41" s="31">
        <f t="shared" si="13"/>
        <v>145</v>
      </c>
      <c r="I41" s="31">
        <f t="shared" si="13"/>
        <v>122</v>
      </c>
      <c r="J41" s="31">
        <f t="shared" si="13"/>
        <v>114</v>
      </c>
      <c r="K41" s="31">
        <f t="shared" si="13"/>
        <v>133</v>
      </c>
      <c r="L41" s="31">
        <f t="shared" si="13"/>
        <v>142</v>
      </c>
      <c r="M41" s="31">
        <f t="shared" si="13"/>
        <v>167</v>
      </c>
      <c r="N41" s="31">
        <f t="shared" si="13"/>
        <v>170</v>
      </c>
      <c r="O41" s="31">
        <f t="shared" si="13"/>
        <v>190</v>
      </c>
      <c r="P41" s="31">
        <f t="shared" si="13"/>
        <v>214</v>
      </c>
      <c r="Q41" s="31">
        <f t="shared" si="13"/>
        <v>156</v>
      </c>
      <c r="R41" s="31">
        <f t="shared" si="13"/>
        <v>155</v>
      </c>
      <c r="S41" s="32">
        <f t="shared" si="13"/>
        <v>432</v>
      </c>
    </row>
    <row r="42" spans="2:19" ht="19.5" customHeight="1">
      <c r="B42" s="10"/>
      <c r="C42" s="10"/>
      <c r="D42" s="14" t="s">
        <v>5</v>
      </c>
      <c r="E42" s="24">
        <f t="shared" si="12"/>
        <v>1233</v>
      </c>
      <c r="F42" s="25">
        <v>148</v>
      </c>
      <c r="G42" s="5">
        <v>65</v>
      </c>
      <c r="H42" s="5">
        <v>76</v>
      </c>
      <c r="I42" s="5">
        <v>62</v>
      </c>
      <c r="J42" s="5">
        <v>60</v>
      </c>
      <c r="K42" s="5">
        <v>61</v>
      </c>
      <c r="L42" s="5">
        <v>78</v>
      </c>
      <c r="M42" s="5">
        <v>80</v>
      </c>
      <c r="N42" s="5">
        <v>85</v>
      </c>
      <c r="O42" s="5">
        <v>89</v>
      </c>
      <c r="P42" s="5">
        <v>110</v>
      </c>
      <c r="Q42" s="5">
        <v>79</v>
      </c>
      <c r="R42" s="5">
        <v>66</v>
      </c>
      <c r="S42" s="6">
        <v>174</v>
      </c>
    </row>
    <row r="43" spans="2:19" ht="19.5" customHeight="1">
      <c r="B43" s="10"/>
      <c r="C43" s="11"/>
      <c r="D43" s="15" t="s">
        <v>6</v>
      </c>
      <c r="E43" s="7">
        <f t="shared" si="12"/>
        <v>1346</v>
      </c>
      <c r="F43" s="33">
        <v>169</v>
      </c>
      <c r="G43" s="34">
        <v>57</v>
      </c>
      <c r="H43" s="34">
        <v>69</v>
      </c>
      <c r="I43" s="34">
        <v>60</v>
      </c>
      <c r="J43" s="34">
        <v>54</v>
      </c>
      <c r="K43" s="34">
        <v>72</v>
      </c>
      <c r="L43" s="34">
        <v>64</v>
      </c>
      <c r="M43" s="34">
        <v>87</v>
      </c>
      <c r="N43" s="34">
        <v>85</v>
      </c>
      <c r="O43" s="34">
        <v>101</v>
      </c>
      <c r="P43" s="34">
        <v>104</v>
      </c>
      <c r="Q43" s="34">
        <v>77</v>
      </c>
      <c r="R43" s="34">
        <v>89</v>
      </c>
      <c r="S43" s="35">
        <v>258</v>
      </c>
    </row>
    <row r="44" spans="2:19" ht="19.5" customHeight="1">
      <c r="B44" s="10"/>
      <c r="C44" s="12" t="s">
        <v>3</v>
      </c>
      <c r="D44" s="13" t="s">
        <v>4</v>
      </c>
      <c r="E44" s="29">
        <f t="shared" si="12"/>
        <v>4414</v>
      </c>
      <c r="F44" s="30">
        <f aca="true" t="shared" si="14" ref="F44:S44">F45+F46</f>
        <v>562</v>
      </c>
      <c r="G44" s="31">
        <f t="shared" si="14"/>
        <v>202</v>
      </c>
      <c r="H44" s="31">
        <f t="shared" si="14"/>
        <v>251</v>
      </c>
      <c r="I44" s="31">
        <f t="shared" si="14"/>
        <v>254</v>
      </c>
      <c r="J44" s="31">
        <f t="shared" si="14"/>
        <v>216</v>
      </c>
      <c r="K44" s="31">
        <f t="shared" si="14"/>
        <v>233</v>
      </c>
      <c r="L44" s="31">
        <f t="shared" si="14"/>
        <v>213</v>
      </c>
      <c r="M44" s="31">
        <f t="shared" si="14"/>
        <v>270</v>
      </c>
      <c r="N44" s="31">
        <f t="shared" si="14"/>
        <v>323</v>
      </c>
      <c r="O44" s="31">
        <f t="shared" si="14"/>
        <v>345</v>
      </c>
      <c r="P44" s="31">
        <f t="shared" si="14"/>
        <v>312</v>
      </c>
      <c r="Q44" s="31">
        <f t="shared" si="14"/>
        <v>280</v>
      </c>
      <c r="R44" s="31">
        <f t="shared" si="14"/>
        <v>268</v>
      </c>
      <c r="S44" s="32">
        <f t="shared" si="14"/>
        <v>685</v>
      </c>
    </row>
    <row r="45" spans="2:19" ht="19.5" customHeight="1">
      <c r="B45" s="10"/>
      <c r="C45" s="10"/>
      <c r="D45" s="14" t="s">
        <v>5</v>
      </c>
      <c r="E45" s="24">
        <f t="shared" si="12"/>
        <v>2146</v>
      </c>
      <c r="F45" s="25">
        <v>291</v>
      </c>
      <c r="G45" s="5">
        <v>104</v>
      </c>
      <c r="H45" s="5">
        <v>113</v>
      </c>
      <c r="I45" s="5">
        <v>128</v>
      </c>
      <c r="J45" s="5">
        <v>108</v>
      </c>
      <c r="K45" s="5">
        <v>110</v>
      </c>
      <c r="L45" s="5">
        <v>117</v>
      </c>
      <c r="M45" s="5">
        <v>119</v>
      </c>
      <c r="N45" s="5">
        <v>158</v>
      </c>
      <c r="O45" s="5">
        <v>181</v>
      </c>
      <c r="P45" s="5">
        <v>174</v>
      </c>
      <c r="Q45" s="5">
        <v>141</v>
      </c>
      <c r="R45" s="5">
        <v>125</v>
      </c>
      <c r="S45" s="6">
        <v>277</v>
      </c>
    </row>
    <row r="46" spans="2:19" ht="19.5" customHeight="1">
      <c r="B46" s="10"/>
      <c r="C46" s="11"/>
      <c r="D46" s="15" t="s">
        <v>6</v>
      </c>
      <c r="E46" s="7">
        <f t="shared" si="12"/>
        <v>2268</v>
      </c>
      <c r="F46" s="33">
        <v>271</v>
      </c>
      <c r="G46" s="34">
        <v>98</v>
      </c>
      <c r="H46" s="34">
        <v>138</v>
      </c>
      <c r="I46" s="34">
        <v>126</v>
      </c>
      <c r="J46" s="34">
        <v>108</v>
      </c>
      <c r="K46" s="34">
        <v>123</v>
      </c>
      <c r="L46" s="34">
        <v>96</v>
      </c>
      <c r="M46" s="34">
        <v>151</v>
      </c>
      <c r="N46" s="34">
        <v>165</v>
      </c>
      <c r="O46" s="34">
        <v>164</v>
      </c>
      <c r="P46" s="34">
        <v>138</v>
      </c>
      <c r="Q46" s="34">
        <v>139</v>
      </c>
      <c r="R46" s="34">
        <v>143</v>
      </c>
      <c r="S46" s="35">
        <v>408</v>
      </c>
    </row>
    <row r="47" spans="2:19" ht="19.5" customHeight="1">
      <c r="B47" s="10"/>
      <c r="C47" s="12" t="s">
        <v>1</v>
      </c>
      <c r="D47" s="13" t="s">
        <v>4</v>
      </c>
      <c r="E47" s="29">
        <f t="shared" si="12"/>
        <v>2848</v>
      </c>
      <c r="F47" s="30">
        <f aca="true" t="shared" si="15" ref="F47:S47">F48+F49</f>
        <v>338</v>
      </c>
      <c r="G47" s="31">
        <f t="shared" si="15"/>
        <v>150</v>
      </c>
      <c r="H47" s="31">
        <f t="shared" si="15"/>
        <v>146</v>
      </c>
      <c r="I47" s="31">
        <f t="shared" si="15"/>
        <v>135</v>
      </c>
      <c r="J47" s="31">
        <f t="shared" si="15"/>
        <v>141</v>
      </c>
      <c r="K47" s="31">
        <f t="shared" si="15"/>
        <v>161</v>
      </c>
      <c r="L47" s="31">
        <f t="shared" si="15"/>
        <v>147</v>
      </c>
      <c r="M47" s="31">
        <f t="shared" si="15"/>
        <v>170</v>
      </c>
      <c r="N47" s="31">
        <f t="shared" si="15"/>
        <v>174</v>
      </c>
      <c r="O47" s="31">
        <f t="shared" si="15"/>
        <v>202</v>
      </c>
      <c r="P47" s="31">
        <f t="shared" si="15"/>
        <v>201</v>
      </c>
      <c r="Q47" s="31">
        <f t="shared" si="15"/>
        <v>220</v>
      </c>
      <c r="R47" s="31">
        <f t="shared" si="15"/>
        <v>189</v>
      </c>
      <c r="S47" s="32">
        <f t="shared" si="15"/>
        <v>474</v>
      </c>
    </row>
    <row r="48" spans="2:19" ht="19.5" customHeight="1">
      <c r="B48" s="10"/>
      <c r="C48" s="10"/>
      <c r="D48" s="14" t="s">
        <v>5</v>
      </c>
      <c r="E48" s="24">
        <f t="shared" si="12"/>
        <v>1413</v>
      </c>
      <c r="F48" s="25">
        <v>180</v>
      </c>
      <c r="G48" s="5">
        <v>77</v>
      </c>
      <c r="H48" s="5">
        <v>79</v>
      </c>
      <c r="I48" s="5">
        <v>78</v>
      </c>
      <c r="J48" s="5">
        <v>68</v>
      </c>
      <c r="K48" s="5">
        <v>86</v>
      </c>
      <c r="L48" s="5">
        <v>65</v>
      </c>
      <c r="M48" s="5">
        <v>81</v>
      </c>
      <c r="N48" s="5">
        <v>89</v>
      </c>
      <c r="O48" s="5">
        <v>104</v>
      </c>
      <c r="P48" s="5">
        <v>99</v>
      </c>
      <c r="Q48" s="5">
        <v>113</v>
      </c>
      <c r="R48" s="5">
        <v>88</v>
      </c>
      <c r="S48" s="6">
        <v>206</v>
      </c>
    </row>
    <row r="49" spans="2:19" ht="19.5" customHeight="1">
      <c r="B49" s="10"/>
      <c r="C49" s="11"/>
      <c r="D49" s="15" t="s">
        <v>6</v>
      </c>
      <c r="E49" s="7">
        <f t="shared" si="12"/>
        <v>1435</v>
      </c>
      <c r="F49" s="33">
        <v>158</v>
      </c>
      <c r="G49" s="34">
        <v>73</v>
      </c>
      <c r="H49" s="34">
        <v>67</v>
      </c>
      <c r="I49" s="34">
        <v>57</v>
      </c>
      <c r="J49" s="34">
        <v>73</v>
      </c>
      <c r="K49" s="34">
        <v>75</v>
      </c>
      <c r="L49" s="34">
        <v>82</v>
      </c>
      <c r="M49" s="34">
        <v>89</v>
      </c>
      <c r="N49" s="34">
        <v>85</v>
      </c>
      <c r="O49" s="34">
        <v>98</v>
      </c>
      <c r="P49" s="34">
        <v>102</v>
      </c>
      <c r="Q49" s="34">
        <v>107</v>
      </c>
      <c r="R49" s="34">
        <v>101</v>
      </c>
      <c r="S49" s="35">
        <v>268</v>
      </c>
    </row>
    <row r="50" spans="2:19" ht="19.5" customHeight="1">
      <c r="B50" s="10"/>
      <c r="C50" s="12" t="s">
        <v>2</v>
      </c>
      <c r="D50" s="13" t="s">
        <v>4</v>
      </c>
      <c r="E50" s="29">
        <f t="shared" si="12"/>
        <v>2434</v>
      </c>
      <c r="F50" s="30">
        <f aca="true" t="shared" si="16" ref="F50:S50">F51+F52</f>
        <v>301</v>
      </c>
      <c r="G50" s="31">
        <f t="shared" si="16"/>
        <v>116</v>
      </c>
      <c r="H50" s="31">
        <f t="shared" si="16"/>
        <v>158</v>
      </c>
      <c r="I50" s="31">
        <f t="shared" si="16"/>
        <v>112</v>
      </c>
      <c r="J50" s="31">
        <f t="shared" si="16"/>
        <v>104</v>
      </c>
      <c r="K50" s="31">
        <f t="shared" si="16"/>
        <v>131</v>
      </c>
      <c r="L50" s="31">
        <f t="shared" si="16"/>
        <v>131</v>
      </c>
      <c r="M50" s="31">
        <f t="shared" si="16"/>
        <v>138</v>
      </c>
      <c r="N50" s="31">
        <f t="shared" si="16"/>
        <v>177</v>
      </c>
      <c r="O50" s="31">
        <f t="shared" si="16"/>
        <v>190</v>
      </c>
      <c r="P50" s="31">
        <f t="shared" si="16"/>
        <v>174</v>
      </c>
      <c r="Q50" s="31">
        <f t="shared" si="16"/>
        <v>150</v>
      </c>
      <c r="R50" s="31">
        <f t="shared" si="16"/>
        <v>167</v>
      </c>
      <c r="S50" s="32">
        <f t="shared" si="16"/>
        <v>385</v>
      </c>
    </row>
    <row r="51" spans="2:19" ht="19.5" customHeight="1">
      <c r="B51" s="10"/>
      <c r="C51" s="10"/>
      <c r="D51" s="14" t="s">
        <v>5</v>
      </c>
      <c r="E51" s="24">
        <f t="shared" si="12"/>
        <v>1155</v>
      </c>
      <c r="F51" s="25">
        <v>144</v>
      </c>
      <c r="G51" s="5">
        <v>61</v>
      </c>
      <c r="H51" s="5">
        <v>68</v>
      </c>
      <c r="I51" s="5">
        <v>53</v>
      </c>
      <c r="J51" s="5">
        <v>59</v>
      </c>
      <c r="K51" s="5">
        <v>58</v>
      </c>
      <c r="L51" s="5">
        <v>62</v>
      </c>
      <c r="M51" s="5">
        <v>65</v>
      </c>
      <c r="N51" s="5">
        <v>93</v>
      </c>
      <c r="O51" s="5">
        <v>86</v>
      </c>
      <c r="P51" s="5">
        <v>100</v>
      </c>
      <c r="Q51" s="5">
        <v>72</v>
      </c>
      <c r="R51" s="5">
        <v>76</v>
      </c>
      <c r="S51" s="6">
        <v>158</v>
      </c>
    </row>
    <row r="52" spans="2:19" ht="19.5" customHeight="1">
      <c r="B52" s="11"/>
      <c r="C52" s="11"/>
      <c r="D52" s="15" t="s">
        <v>6</v>
      </c>
      <c r="E52" s="7">
        <f t="shared" si="12"/>
        <v>1279</v>
      </c>
      <c r="F52" s="33">
        <v>157</v>
      </c>
      <c r="G52" s="34">
        <v>55</v>
      </c>
      <c r="H52" s="34">
        <v>90</v>
      </c>
      <c r="I52" s="34">
        <v>59</v>
      </c>
      <c r="J52" s="34">
        <v>45</v>
      </c>
      <c r="K52" s="34">
        <v>73</v>
      </c>
      <c r="L52" s="34">
        <v>69</v>
      </c>
      <c r="M52" s="34">
        <v>73</v>
      </c>
      <c r="N52" s="34">
        <v>84</v>
      </c>
      <c r="O52" s="34">
        <v>104</v>
      </c>
      <c r="P52" s="34">
        <v>74</v>
      </c>
      <c r="Q52" s="34">
        <v>78</v>
      </c>
      <c r="R52" s="34">
        <v>91</v>
      </c>
      <c r="S52" s="35">
        <v>227</v>
      </c>
    </row>
    <row r="53" ht="15" customHeight="1">
      <c r="S53" s="38" t="s">
        <v>29</v>
      </c>
    </row>
  </sheetData>
  <sheetProtection/>
  <mergeCells count="6">
    <mergeCell ref="B37:C37"/>
    <mergeCell ref="B5:C5"/>
    <mergeCell ref="B21:C21"/>
    <mergeCell ref="E3:S3"/>
    <mergeCell ref="B3:C4"/>
    <mergeCell ref="D3:D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&amp;R4.農      業</oddHeader>
    <oddFooter>&amp;C-32-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2014-04-04T09:00:34Z</cp:lastPrinted>
  <dcterms:created xsi:type="dcterms:W3CDTF">2006-12-19T02:13:48Z</dcterms:created>
  <dcterms:modified xsi:type="dcterms:W3CDTF">2015-03-24T06:53:09Z</dcterms:modified>
  <cp:category/>
  <cp:version/>
  <cp:contentType/>
  <cp:contentStatus/>
</cp:coreProperties>
</file>