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B-9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<sst xmlns="http://schemas.openxmlformats.org/spreadsheetml/2006/main" count="80" uniqueCount="38">
  <si>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世帯数</t>
  </si>
  <si>
    <t>あわら市</t>
  </si>
  <si>
    <t>永平寺町</t>
  </si>
  <si>
    <t>三国町</t>
  </si>
  <si>
    <t>丸岡町</t>
  </si>
  <si>
    <t>春江町</t>
  </si>
  <si>
    <t>坂井町</t>
  </si>
  <si>
    <t>越廼村</t>
  </si>
  <si>
    <t>清水町</t>
  </si>
  <si>
    <t>市町村名</t>
  </si>
  <si>
    <t>人口密度</t>
  </si>
  <si>
    <t>男</t>
  </si>
  <si>
    <t>女</t>
  </si>
  <si>
    <t>平成16年</t>
  </si>
  <si>
    <t>福井市</t>
  </si>
  <si>
    <t>美山町</t>
  </si>
  <si>
    <t>松岡町</t>
  </si>
  <si>
    <t>上志比村</t>
  </si>
  <si>
    <r>
      <t>B-9．</t>
    </r>
    <r>
      <rPr>
        <sz val="20"/>
        <rFont val="ＭＳ Ｐゴシック"/>
        <family val="3"/>
      </rPr>
      <t>福井坂井地区広域市町村圏人口</t>
    </r>
  </si>
  <si>
    <t>面積</t>
  </si>
  <si>
    <t>総数</t>
  </si>
  <si>
    <t>(ｋ㎡)</t>
  </si>
  <si>
    <t>(人/ｋ㎡)</t>
  </si>
  <si>
    <t>平成17年</t>
  </si>
  <si>
    <t>平成18年</t>
  </si>
  <si>
    <t>坂井市</t>
  </si>
  <si>
    <t>永平寺町</t>
  </si>
  <si>
    <t>平成19年</t>
  </si>
  <si>
    <t>平成20年</t>
  </si>
  <si>
    <t xml:space="preserve">    年  次</t>
  </si>
  <si>
    <t>平成21年</t>
  </si>
  <si>
    <t>　　　人　　　　　口　　　（人）</t>
  </si>
  <si>
    <r>
      <t>各年1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月1日現在</t>
    </r>
  </si>
  <si>
    <t>出典：福井県の推計人口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</si>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</sst>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);[Red]\(0.00\)"/>
    <numFmt numFmtId="178" formatCode="#,##0;&quot;△ &quot;#,##0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8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0" fillId="0" borderId="0" xfId="0" applyFont="1" applyAlignment="1">
      <alignment vertical="center"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right"/>
      <protection/>
    </xf>
    <xf numFmtId="3" fontId="6" fillId="0" borderId="0" xfId="61" applyNumberFormat="1" applyFont="1">
      <alignment/>
      <protection/>
    </xf>
    <xf numFmtId="0" fontId="8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8" fillId="0" borderId="10" xfId="61" applyNumberFormat="1" applyFont="1" applyBorder="1" applyAlignment="1">
      <alignment vertical="center"/>
      <protection/>
    </xf>
    <xf numFmtId="4" fontId="8" fillId="0" borderId="10" xfId="61" applyNumberFormat="1" applyFont="1" applyBorder="1" applyAlignment="1">
      <alignment vertical="center"/>
      <protection/>
    </xf>
    <xf numFmtId="2" fontId="8" fillId="0" borderId="10" xfId="61" applyNumberFormat="1" applyFont="1" applyBorder="1" applyAlignment="1">
      <alignment vertical="center"/>
      <protection/>
    </xf>
    <xf numFmtId="3" fontId="7" fillId="0" borderId="11" xfId="61" applyNumberFormat="1" applyFont="1" applyBorder="1" applyAlignment="1">
      <alignment vertical="center"/>
      <protection/>
    </xf>
    <xf numFmtId="2" fontId="7" fillId="0" borderId="11" xfId="61" applyNumberFormat="1" applyFont="1" applyBorder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2" fontId="8" fillId="0" borderId="10" xfId="61" applyNumberFormat="1" applyFont="1" applyBorder="1" applyAlignment="1">
      <alignment horizontal="right" vertical="center"/>
      <protection/>
    </xf>
    <xf numFmtId="3" fontId="7" fillId="0" borderId="12" xfId="61" applyNumberFormat="1" applyFont="1" applyBorder="1" applyAlignment="1">
      <alignment vertical="center"/>
      <protection/>
    </xf>
    <xf numFmtId="2" fontId="7" fillId="0" borderId="12" xfId="61" applyNumberFormat="1" applyFont="1" applyBorder="1" applyAlignment="1">
      <alignment vertical="center"/>
      <protection/>
    </xf>
    <xf numFmtId="3" fontId="8" fillId="0" borderId="13" xfId="61" applyNumberFormat="1" applyFont="1" applyBorder="1" applyAlignment="1">
      <alignment vertical="center"/>
      <protection/>
    </xf>
    <xf numFmtId="3" fontId="8" fillId="0" borderId="14" xfId="61" applyNumberFormat="1" applyFont="1" applyBorder="1" applyAlignment="1">
      <alignment vertical="center"/>
      <protection/>
    </xf>
    <xf numFmtId="3" fontId="7" fillId="0" borderId="15" xfId="61" applyNumberFormat="1" applyFont="1" applyBorder="1" applyAlignment="1">
      <alignment vertical="center"/>
      <protection/>
    </xf>
    <xf numFmtId="3" fontId="7" fillId="0" borderId="16" xfId="61" applyNumberFormat="1" applyFont="1" applyBorder="1" applyAlignment="1">
      <alignment vertical="center"/>
      <protection/>
    </xf>
    <xf numFmtId="0" fontId="7" fillId="0" borderId="15" xfId="61" applyFont="1" applyBorder="1" applyAlignment="1">
      <alignment vertical="center"/>
      <protection/>
    </xf>
    <xf numFmtId="3" fontId="7" fillId="0" borderId="17" xfId="61" applyNumberFormat="1" applyFont="1" applyBorder="1" applyAlignment="1">
      <alignment vertical="center"/>
      <protection/>
    </xf>
    <xf numFmtId="3" fontId="7" fillId="0" borderId="18" xfId="61" applyNumberFormat="1" applyFont="1" applyBorder="1" applyAlignment="1">
      <alignment vertical="center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12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vertical="center"/>
      <protection/>
    </xf>
    <xf numFmtId="0" fontId="6" fillId="0" borderId="26" xfId="61" applyFont="1" applyBorder="1" applyAlignment="1">
      <alignment vertical="center"/>
      <protection/>
    </xf>
    <xf numFmtId="0" fontId="6" fillId="0" borderId="27" xfId="61" applyFont="1" applyBorder="1" applyAlignment="1">
      <alignment vertical="center"/>
      <protection/>
    </xf>
    <xf numFmtId="0" fontId="6" fillId="0" borderId="10" xfId="61" applyFont="1" applyBorder="1" applyAlignment="1">
      <alignment horizontal="distributed"/>
      <protection/>
    </xf>
    <xf numFmtId="0" fontId="7" fillId="0" borderId="0" xfId="61" applyFont="1" applyAlignment="1">
      <alignment horizontal="right" vertical="center"/>
      <protection/>
    </xf>
    <xf numFmtId="3" fontId="8" fillId="0" borderId="13" xfId="61" applyNumberFormat="1" applyFont="1" applyBorder="1" applyAlignment="1">
      <alignment horizontal="right" vertical="center"/>
      <protection/>
    </xf>
    <xf numFmtId="3" fontId="8" fillId="0" borderId="14" xfId="61" applyNumberFormat="1" applyFont="1" applyBorder="1" applyAlignment="1">
      <alignment horizontal="right" vertical="center"/>
      <protection/>
    </xf>
    <xf numFmtId="3" fontId="7" fillId="0" borderId="15" xfId="61" applyNumberFormat="1" applyFont="1" applyBorder="1" applyAlignment="1">
      <alignment horizontal="right" vertical="center"/>
      <protection/>
    </xf>
    <xf numFmtId="3" fontId="7" fillId="0" borderId="16" xfId="61" applyNumberFormat="1" applyFont="1" applyBorder="1" applyAlignment="1">
      <alignment horizontal="right" vertical="center"/>
      <protection/>
    </xf>
    <xf numFmtId="3" fontId="7" fillId="0" borderId="17" xfId="61" applyNumberFormat="1" applyFont="1" applyBorder="1" applyAlignment="1">
      <alignment horizontal="right" vertical="center"/>
      <protection/>
    </xf>
    <xf numFmtId="3" fontId="7" fillId="0" borderId="18" xfId="61" applyNumberFormat="1" applyFont="1" applyBorder="1" applyAlignment="1">
      <alignment horizontal="right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10" fillId="0" borderId="28" xfId="0" applyFont="1" applyBorder="1" applyAlignment="1">
      <alignment horizontal="distributed" vertical="center"/>
    </xf>
    <xf numFmtId="0" fontId="6" fillId="0" borderId="26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/>
      <protection/>
    </xf>
    <xf numFmtId="0" fontId="6" fillId="0" borderId="3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の人口労働の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46">
      <selection activeCell="J72" sqref="J72"/>
    </sheetView>
  </sheetViews>
  <sheetFormatPr defaultColWidth="9.00390625" defaultRowHeight="13.5"/>
  <cols>
    <col min="1" max="1" width="3.625" style="2" customWidth="1"/>
    <col min="2" max="2" width="3.875" style="2" customWidth="1"/>
    <col min="3" max="3" width="8.625" style="2" customWidth="1"/>
    <col min="4" max="4" width="12.625" style="2" customWidth="1"/>
    <col min="5" max="6" width="10.625" style="2" customWidth="1"/>
    <col min="7" max="7" width="12.625" style="2" customWidth="1"/>
    <col min="8" max="9" width="10.625" style="2" customWidth="1"/>
    <col min="10" max="16384" width="9.00390625" style="2" customWidth="1"/>
  </cols>
  <sheetData>
    <row r="1" spans="1:9" ht="30" customHeight="1">
      <c r="A1" s="8" t="s">
        <v>18</v>
      </c>
      <c r="B1" s="8"/>
      <c r="D1" s="1"/>
      <c r="E1" s="1"/>
      <c r="F1" s="1"/>
      <c r="G1" s="1"/>
      <c r="H1" s="1"/>
      <c r="I1" s="1"/>
    </row>
    <row r="2" spans="2:9" ht="18" customHeight="1">
      <c r="B2" s="7" t="s">
        <v>32</v>
      </c>
      <c r="D2" s="3"/>
      <c r="E2" s="3"/>
      <c r="F2" s="3"/>
      <c r="G2" s="3"/>
      <c r="H2" s="1"/>
      <c r="I2" s="4"/>
    </row>
    <row r="3" spans="2:9" ht="18" customHeight="1">
      <c r="B3" s="38" t="s">
        <v>29</v>
      </c>
      <c r="C3" s="39"/>
      <c r="D3" s="51" t="s">
        <v>31</v>
      </c>
      <c r="E3" s="52"/>
      <c r="F3" s="53"/>
      <c r="G3" s="50" t="s">
        <v>0</v>
      </c>
      <c r="H3" s="40" t="s">
        <v>19</v>
      </c>
      <c r="I3" s="40" t="s">
        <v>10</v>
      </c>
    </row>
    <row r="4" spans="2:9" ht="15" customHeight="1">
      <c r="B4" s="37"/>
      <c r="C4" s="32" t="s">
        <v>9</v>
      </c>
      <c r="D4" s="31" t="s">
        <v>20</v>
      </c>
      <c r="E4" s="25" t="s">
        <v>11</v>
      </c>
      <c r="F4" s="26" t="s">
        <v>12</v>
      </c>
      <c r="G4" s="50"/>
      <c r="H4" s="27" t="s">
        <v>21</v>
      </c>
      <c r="I4" s="28" t="s">
        <v>22</v>
      </c>
    </row>
    <row r="5" spans="2:9" s="6" customFormat="1" ht="15" customHeight="1">
      <c r="B5" s="48" t="s">
        <v>13</v>
      </c>
      <c r="C5" s="49"/>
      <c r="D5" s="9">
        <v>404428</v>
      </c>
      <c r="E5" s="18">
        <v>195595</v>
      </c>
      <c r="F5" s="19">
        <v>208833</v>
      </c>
      <c r="G5" s="9">
        <v>134323</v>
      </c>
      <c r="H5" s="15">
        <f>SUM(H6:H17)</f>
        <v>957.4100000000001</v>
      </c>
      <c r="I5" s="11">
        <v>442.04</v>
      </c>
    </row>
    <row r="6" spans="2:9" ht="15" customHeight="1" hidden="1">
      <c r="B6" s="29"/>
      <c r="C6" s="33" t="s">
        <v>14</v>
      </c>
      <c r="D6" s="12">
        <v>252104</v>
      </c>
      <c r="E6" s="20">
        <v>122668</v>
      </c>
      <c r="F6" s="21">
        <v>129436</v>
      </c>
      <c r="G6" s="12">
        <v>87922</v>
      </c>
      <c r="H6" s="13">
        <v>340.6</v>
      </c>
      <c r="I6" s="13">
        <v>740.18</v>
      </c>
    </row>
    <row r="7" spans="2:9" ht="15" customHeight="1" hidden="1">
      <c r="B7" s="29"/>
      <c r="C7" s="33" t="s">
        <v>1</v>
      </c>
      <c r="D7" s="12">
        <v>31554</v>
      </c>
      <c r="E7" s="20">
        <v>14758</v>
      </c>
      <c r="F7" s="21">
        <v>16796</v>
      </c>
      <c r="G7" s="12">
        <v>9666</v>
      </c>
      <c r="H7" s="13">
        <v>116.99</v>
      </c>
      <c r="I7" s="13">
        <v>269.72</v>
      </c>
    </row>
    <row r="8" spans="2:9" ht="15" customHeight="1" hidden="1">
      <c r="B8" s="29"/>
      <c r="C8" s="33" t="s">
        <v>15</v>
      </c>
      <c r="D8" s="12">
        <v>5008</v>
      </c>
      <c r="E8" s="20">
        <v>2385</v>
      </c>
      <c r="F8" s="21">
        <v>2623</v>
      </c>
      <c r="G8" s="12">
        <v>1393</v>
      </c>
      <c r="H8" s="13">
        <v>137.73</v>
      </c>
      <c r="I8" s="13">
        <v>36.36</v>
      </c>
    </row>
    <row r="9" spans="2:9" ht="15" customHeight="1" hidden="1">
      <c r="B9" s="29"/>
      <c r="C9" s="33" t="s">
        <v>16</v>
      </c>
      <c r="D9" s="12">
        <v>11089</v>
      </c>
      <c r="E9" s="20">
        <v>5285</v>
      </c>
      <c r="F9" s="21">
        <v>5804</v>
      </c>
      <c r="G9" s="12">
        <v>4063</v>
      </c>
      <c r="H9" s="13">
        <v>18.59</v>
      </c>
      <c r="I9" s="13">
        <v>596.5</v>
      </c>
    </row>
    <row r="10" spans="2:9" ht="15" customHeight="1" hidden="1">
      <c r="B10" s="29"/>
      <c r="C10" s="33" t="s">
        <v>2</v>
      </c>
      <c r="D10" s="12">
        <v>6502</v>
      </c>
      <c r="E10" s="20">
        <v>3259</v>
      </c>
      <c r="F10" s="21">
        <v>3243</v>
      </c>
      <c r="G10" s="12">
        <v>1897</v>
      </c>
      <c r="H10" s="13">
        <v>50.4</v>
      </c>
      <c r="I10" s="13">
        <v>129.01</v>
      </c>
    </row>
    <row r="11" spans="2:9" ht="15" customHeight="1" hidden="1">
      <c r="B11" s="29"/>
      <c r="C11" s="33" t="s">
        <v>17</v>
      </c>
      <c r="D11" s="12">
        <v>3483</v>
      </c>
      <c r="E11" s="20">
        <v>1648</v>
      </c>
      <c r="F11" s="21">
        <v>1835</v>
      </c>
      <c r="G11" s="14">
        <v>905</v>
      </c>
      <c r="H11" s="13">
        <v>25.35</v>
      </c>
      <c r="I11" s="13">
        <v>137.4</v>
      </c>
    </row>
    <row r="12" spans="2:9" ht="15" customHeight="1" hidden="1">
      <c r="B12" s="29"/>
      <c r="C12" s="33" t="s">
        <v>3</v>
      </c>
      <c r="D12" s="12">
        <v>23147</v>
      </c>
      <c r="E12" s="20">
        <v>11141</v>
      </c>
      <c r="F12" s="21">
        <v>12006</v>
      </c>
      <c r="G12" s="12">
        <v>7294</v>
      </c>
      <c r="H12" s="13">
        <v>46.42</v>
      </c>
      <c r="I12" s="13">
        <v>498.64</v>
      </c>
    </row>
    <row r="13" spans="2:9" ht="15" customHeight="1" hidden="1">
      <c r="B13" s="29"/>
      <c r="C13" s="33" t="s">
        <v>4</v>
      </c>
      <c r="D13" s="12">
        <v>32670</v>
      </c>
      <c r="E13" s="20">
        <v>15766</v>
      </c>
      <c r="F13" s="21">
        <v>16904</v>
      </c>
      <c r="G13" s="12">
        <v>9803</v>
      </c>
      <c r="H13" s="13">
        <v>107.36</v>
      </c>
      <c r="I13" s="13">
        <v>304.3</v>
      </c>
    </row>
    <row r="14" spans="2:9" ht="15" customHeight="1" hidden="1">
      <c r="B14" s="29"/>
      <c r="C14" s="33" t="s">
        <v>5</v>
      </c>
      <c r="D14" s="12">
        <v>23979</v>
      </c>
      <c r="E14" s="20">
        <v>11651</v>
      </c>
      <c r="F14" s="21">
        <v>12328</v>
      </c>
      <c r="G14" s="12">
        <v>7318</v>
      </c>
      <c r="H14" s="13">
        <v>24.43</v>
      </c>
      <c r="I14" s="13">
        <v>981.54</v>
      </c>
    </row>
    <row r="15" spans="2:9" ht="15" customHeight="1" hidden="1">
      <c r="B15" s="29"/>
      <c r="C15" s="33" t="s">
        <v>6</v>
      </c>
      <c r="D15" s="12">
        <v>13099</v>
      </c>
      <c r="E15" s="20">
        <v>6189</v>
      </c>
      <c r="F15" s="21">
        <v>6910</v>
      </c>
      <c r="G15" s="12">
        <v>3468</v>
      </c>
      <c r="H15" s="13">
        <v>31.7</v>
      </c>
      <c r="I15" s="13">
        <v>413.22</v>
      </c>
    </row>
    <row r="16" spans="2:9" ht="15" customHeight="1" hidden="1">
      <c r="B16" s="29"/>
      <c r="C16" s="33" t="s">
        <v>7</v>
      </c>
      <c r="D16" s="12">
        <v>1793</v>
      </c>
      <c r="E16" s="22">
        <v>845</v>
      </c>
      <c r="F16" s="21">
        <v>948</v>
      </c>
      <c r="G16" s="14">
        <v>594</v>
      </c>
      <c r="H16" s="13">
        <v>15.35</v>
      </c>
      <c r="I16" s="13">
        <v>116.81</v>
      </c>
    </row>
    <row r="17" spans="2:9" ht="15" customHeight="1" hidden="1">
      <c r="B17" s="30"/>
      <c r="C17" s="34" t="s">
        <v>8</v>
      </c>
      <c r="D17" s="16">
        <v>10347</v>
      </c>
      <c r="E17" s="23">
        <v>5042</v>
      </c>
      <c r="F17" s="24">
        <v>5305</v>
      </c>
      <c r="G17" s="16">
        <v>2786</v>
      </c>
      <c r="H17" s="17">
        <v>42.49</v>
      </c>
      <c r="I17" s="17">
        <v>243.52</v>
      </c>
    </row>
    <row r="18" spans="2:9" s="6" customFormat="1" ht="15" customHeight="1">
      <c r="B18" s="48" t="s">
        <v>23</v>
      </c>
      <c r="C18" s="49"/>
      <c r="D18" s="9">
        <f>SUM(D19:D30)</f>
        <v>413305</v>
      </c>
      <c r="E18" s="18">
        <f>SUM(E19:E30)</f>
        <v>199742</v>
      </c>
      <c r="F18" s="19">
        <f>SUM(F19:F30)</f>
        <v>213563</v>
      </c>
      <c r="G18" s="9">
        <f>SUM(G19:G30)</f>
        <v>138157</v>
      </c>
      <c r="H18" s="10">
        <f>SUM(H19:H30)</f>
        <v>957.4100000000001</v>
      </c>
      <c r="I18" s="11">
        <f aca="true" t="shared" si="0" ref="I18:I35">ROUND(D18/H18,2)</f>
        <v>431.69</v>
      </c>
    </row>
    <row r="19" spans="2:9" ht="15" customHeight="1" hidden="1">
      <c r="B19" s="29"/>
      <c r="C19" s="33" t="s">
        <v>14</v>
      </c>
      <c r="D19" s="12">
        <f>SUM(E19:F19)</f>
        <v>252224</v>
      </c>
      <c r="E19" s="20">
        <v>122737</v>
      </c>
      <c r="F19" s="21">
        <v>129487</v>
      </c>
      <c r="G19" s="12">
        <v>88867</v>
      </c>
      <c r="H19" s="13">
        <v>340.6</v>
      </c>
      <c r="I19" s="13">
        <f t="shared" si="0"/>
        <v>740.53</v>
      </c>
    </row>
    <row r="20" spans="2:9" ht="15" customHeight="1" hidden="1">
      <c r="B20" s="29"/>
      <c r="C20" s="33" t="s">
        <v>1</v>
      </c>
      <c r="D20" s="12">
        <f aca="true" t="shared" si="1" ref="D20:D30">SUM(E20:F20)</f>
        <v>31080</v>
      </c>
      <c r="E20" s="20">
        <v>14493</v>
      </c>
      <c r="F20" s="21">
        <v>16587</v>
      </c>
      <c r="G20" s="12">
        <v>9647</v>
      </c>
      <c r="H20" s="13">
        <v>116.99</v>
      </c>
      <c r="I20" s="13">
        <f t="shared" si="0"/>
        <v>265.66</v>
      </c>
    </row>
    <row r="21" spans="2:9" ht="15" customHeight="1" hidden="1">
      <c r="B21" s="29"/>
      <c r="C21" s="33" t="s">
        <v>15</v>
      </c>
      <c r="D21" s="12">
        <f t="shared" si="1"/>
        <v>4941</v>
      </c>
      <c r="E21" s="20">
        <v>2327</v>
      </c>
      <c r="F21" s="21">
        <v>2614</v>
      </c>
      <c r="G21" s="12">
        <v>1378</v>
      </c>
      <c r="H21" s="13">
        <v>137.73</v>
      </c>
      <c r="I21" s="13">
        <f t="shared" si="0"/>
        <v>35.87</v>
      </c>
    </row>
    <row r="22" spans="2:9" ht="15" customHeight="1" hidden="1">
      <c r="B22" s="29"/>
      <c r="C22" s="33" t="s">
        <v>16</v>
      </c>
      <c r="D22" s="12">
        <f t="shared" si="1"/>
        <v>10966</v>
      </c>
      <c r="E22" s="20">
        <v>5298</v>
      </c>
      <c r="F22" s="21">
        <v>5668</v>
      </c>
      <c r="G22" s="12">
        <v>4060</v>
      </c>
      <c r="H22" s="13">
        <v>18.59</v>
      </c>
      <c r="I22" s="13">
        <f t="shared" si="0"/>
        <v>589.89</v>
      </c>
    </row>
    <row r="23" spans="2:9" ht="15" customHeight="1" hidden="1">
      <c r="B23" s="29"/>
      <c r="C23" s="33" t="s">
        <v>2</v>
      </c>
      <c r="D23" s="12">
        <f t="shared" si="1"/>
        <v>6386</v>
      </c>
      <c r="E23" s="20">
        <v>3183</v>
      </c>
      <c r="F23" s="21">
        <v>3203</v>
      </c>
      <c r="G23" s="12">
        <v>1899</v>
      </c>
      <c r="H23" s="13">
        <v>50.4</v>
      </c>
      <c r="I23" s="13">
        <f t="shared" si="0"/>
        <v>126.71</v>
      </c>
    </row>
    <row r="24" spans="2:9" ht="15" customHeight="1" hidden="1">
      <c r="B24" s="29"/>
      <c r="C24" s="33" t="s">
        <v>17</v>
      </c>
      <c r="D24" s="12">
        <f t="shared" si="1"/>
        <v>3414</v>
      </c>
      <c r="E24" s="20">
        <v>1597</v>
      </c>
      <c r="F24" s="21">
        <v>1817</v>
      </c>
      <c r="G24" s="14">
        <v>917</v>
      </c>
      <c r="H24" s="13">
        <v>25.35</v>
      </c>
      <c r="I24" s="13">
        <f t="shared" si="0"/>
        <v>134.67</v>
      </c>
    </row>
    <row r="25" spans="2:9" ht="15" customHeight="1" hidden="1">
      <c r="B25" s="29"/>
      <c r="C25" s="33" t="s">
        <v>3</v>
      </c>
      <c r="D25" s="12">
        <f t="shared" si="1"/>
        <v>22935</v>
      </c>
      <c r="E25" s="20">
        <v>10984</v>
      </c>
      <c r="F25" s="21">
        <v>11951</v>
      </c>
      <c r="G25" s="12">
        <v>7242</v>
      </c>
      <c r="H25" s="13">
        <v>46.42</v>
      </c>
      <c r="I25" s="13">
        <f t="shared" si="0"/>
        <v>494.08</v>
      </c>
    </row>
    <row r="26" spans="2:9" ht="15" customHeight="1" hidden="1">
      <c r="B26" s="29"/>
      <c r="C26" s="33" t="s">
        <v>4</v>
      </c>
      <c r="D26" s="12">
        <f t="shared" si="1"/>
        <v>32456</v>
      </c>
      <c r="E26" s="20">
        <v>15621</v>
      </c>
      <c r="F26" s="21">
        <v>16835</v>
      </c>
      <c r="G26" s="12">
        <v>9846</v>
      </c>
      <c r="H26" s="13">
        <v>107.36</v>
      </c>
      <c r="I26" s="13">
        <f t="shared" si="0"/>
        <v>302.31</v>
      </c>
    </row>
    <row r="27" spans="2:9" ht="15" customHeight="1" hidden="1">
      <c r="B27" s="29"/>
      <c r="C27" s="33" t="s">
        <v>5</v>
      </c>
      <c r="D27" s="12">
        <f t="shared" si="1"/>
        <v>23968</v>
      </c>
      <c r="E27" s="20">
        <v>11634</v>
      </c>
      <c r="F27" s="21">
        <v>12334</v>
      </c>
      <c r="G27" s="12">
        <v>7452</v>
      </c>
      <c r="H27" s="13">
        <v>24.43</v>
      </c>
      <c r="I27" s="13">
        <f t="shared" si="0"/>
        <v>981.09</v>
      </c>
    </row>
    <row r="28" spans="2:9" ht="15" customHeight="1" hidden="1">
      <c r="B28" s="29"/>
      <c r="C28" s="33" t="s">
        <v>6</v>
      </c>
      <c r="D28" s="12">
        <f t="shared" si="1"/>
        <v>12953</v>
      </c>
      <c r="E28" s="20">
        <v>6115</v>
      </c>
      <c r="F28" s="21">
        <v>6838</v>
      </c>
      <c r="G28" s="12">
        <v>3479</v>
      </c>
      <c r="H28" s="13">
        <v>31.7</v>
      </c>
      <c r="I28" s="13">
        <f t="shared" si="0"/>
        <v>408.61</v>
      </c>
    </row>
    <row r="29" spans="2:9" ht="15" customHeight="1" hidden="1">
      <c r="B29" s="29"/>
      <c r="C29" s="33" t="s">
        <v>7</v>
      </c>
      <c r="D29" s="12">
        <f t="shared" si="1"/>
        <v>1629</v>
      </c>
      <c r="E29" s="22">
        <v>758</v>
      </c>
      <c r="F29" s="21">
        <v>871</v>
      </c>
      <c r="G29" s="14">
        <v>556</v>
      </c>
      <c r="H29" s="13">
        <v>15.35</v>
      </c>
      <c r="I29" s="13">
        <f t="shared" si="0"/>
        <v>106.12</v>
      </c>
    </row>
    <row r="30" spans="2:9" ht="15" customHeight="1" hidden="1">
      <c r="B30" s="30"/>
      <c r="C30" s="34" t="s">
        <v>8</v>
      </c>
      <c r="D30" s="16">
        <f t="shared" si="1"/>
        <v>10353</v>
      </c>
      <c r="E30" s="23">
        <v>4995</v>
      </c>
      <c r="F30" s="24">
        <v>5358</v>
      </c>
      <c r="G30" s="16">
        <v>2814</v>
      </c>
      <c r="H30" s="17">
        <v>42.49</v>
      </c>
      <c r="I30" s="17">
        <f t="shared" si="0"/>
        <v>243.66</v>
      </c>
    </row>
    <row r="31" spans="2:9" s="6" customFormat="1" ht="15" customHeight="1">
      <c r="B31" s="48" t="s">
        <v>24</v>
      </c>
      <c r="C31" s="49"/>
      <c r="D31" s="9">
        <f>SUM(D32:D35)</f>
        <v>412880</v>
      </c>
      <c r="E31" s="18">
        <f>SUM(E32:E35)</f>
        <v>199608</v>
      </c>
      <c r="F31" s="19">
        <f>SUM(F32:F35)</f>
        <v>213272</v>
      </c>
      <c r="G31" s="9">
        <f>SUM(G32:G35)</f>
        <v>139625</v>
      </c>
      <c r="H31" s="10">
        <f>SUM(H32:H35)</f>
        <v>957.4100000000001</v>
      </c>
      <c r="I31" s="11">
        <f>ROUND(D31/H31,2)</f>
        <v>431.25</v>
      </c>
    </row>
    <row r="32" spans="2:9" ht="15" customHeight="1">
      <c r="B32" s="29"/>
      <c r="C32" s="35" t="s">
        <v>14</v>
      </c>
      <c r="D32" s="12">
        <v>268955</v>
      </c>
      <c r="E32" s="20">
        <v>130758</v>
      </c>
      <c r="F32" s="21">
        <v>138197</v>
      </c>
      <c r="G32" s="12">
        <v>94629</v>
      </c>
      <c r="H32" s="13">
        <f>+H19+H21+H29+H30</f>
        <v>536.1700000000001</v>
      </c>
      <c r="I32" s="13">
        <f t="shared" si="0"/>
        <v>501.62</v>
      </c>
    </row>
    <row r="33" spans="2:9" ht="15" customHeight="1">
      <c r="B33" s="29"/>
      <c r="C33" s="35" t="s">
        <v>25</v>
      </c>
      <c r="D33" s="12">
        <v>92468</v>
      </c>
      <c r="E33" s="20">
        <v>44458</v>
      </c>
      <c r="F33" s="21">
        <v>48010</v>
      </c>
      <c r="G33" s="12">
        <v>28422</v>
      </c>
      <c r="H33" s="13">
        <f>+H25+H26+H27+H28</f>
        <v>209.91</v>
      </c>
      <c r="I33" s="13">
        <f t="shared" si="0"/>
        <v>440.51</v>
      </c>
    </row>
    <row r="34" spans="2:9" ht="15" customHeight="1">
      <c r="B34" s="29"/>
      <c r="C34" s="35" t="s">
        <v>1</v>
      </c>
      <c r="D34" s="12">
        <v>30797</v>
      </c>
      <c r="E34" s="20">
        <v>14387</v>
      </c>
      <c r="F34" s="21">
        <v>16410</v>
      </c>
      <c r="G34" s="12">
        <v>9678</v>
      </c>
      <c r="H34" s="13">
        <f>+H20</f>
        <v>116.99</v>
      </c>
      <c r="I34" s="13">
        <f t="shared" si="0"/>
        <v>263.24</v>
      </c>
    </row>
    <row r="35" spans="2:9" ht="15" customHeight="1">
      <c r="B35" s="30"/>
      <c r="C35" s="36" t="s">
        <v>26</v>
      </c>
      <c r="D35" s="16">
        <v>20660</v>
      </c>
      <c r="E35" s="23">
        <v>10005</v>
      </c>
      <c r="F35" s="24">
        <v>10655</v>
      </c>
      <c r="G35" s="16">
        <v>6896</v>
      </c>
      <c r="H35" s="17">
        <f>+H22+H23+H24</f>
        <v>94.34</v>
      </c>
      <c r="I35" s="17">
        <f t="shared" si="0"/>
        <v>219</v>
      </c>
    </row>
    <row r="36" spans="2:9" s="6" customFormat="1" ht="15" customHeight="1">
      <c r="B36" s="48" t="s">
        <v>27</v>
      </c>
      <c r="C36" s="49"/>
      <c r="D36" s="9">
        <f>SUM(D37:D40)</f>
        <v>412289</v>
      </c>
      <c r="E36" s="18">
        <f>SUM(E37:E40)</f>
        <v>199264</v>
      </c>
      <c r="F36" s="19">
        <f>SUM(F37:F40)</f>
        <v>213025</v>
      </c>
      <c r="G36" s="9">
        <f>SUM(G37:G40)</f>
        <v>140621</v>
      </c>
      <c r="H36" s="10">
        <f>SUM(H37:H40)</f>
        <v>957.41</v>
      </c>
      <c r="I36" s="11">
        <f aca="true" t="shared" si="2" ref="I36:I45">ROUND(D36/H36,2)</f>
        <v>430.63</v>
      </c>
    </row>
    <row r="37" spans="2:9" ht="15" customHeight="1">
      <c r="B37" s="29"/>
      <c r="C37" s="35" t="s">
        <v>14</v>
      </c>
      <c r="D37" s="12">
        <f>+E37+F37</f>
        <v>268507</v>
      </c>
      <c r="E37" s="20">
        <v>130493</v>
      </c>
      <c r="F37" s="21">
        <v>138014</v>
      </c>
      <c r="G37" s="12">
        <v>95269</v>
      </c>
      <c r="H37" s="13">
        <v>536.17</v>
      </c>
      <c r="I37" s="13">
        <f t="shared" si="2"/>
        <v>500.79</v>
      </c>
    </row>
    <row r="38" spans="2:9" ht="15" customHeight="1">
      <c r="B38" s="29"/>
      <c r="C38" s="35" t="s">
        <v>25</v>
      </c>
      <c r="D38" s="12">
        <f>+E38+F38</f>
        <v>92434</v>
      </c>
      <c r="E38" s="20">
        <v>44473</v>
      </c>
      <c r="F38" s="21">
        <v>47961</v>
      </c>
      <c r="G38" s="12">
        <v>28638</v>
      </c>
      <c r="H38" s="13">
        <v>209.91</v>
      </c>
      <c r="I38" s="13">
        <f t="shared" si="2"/>
        <v>440.35</v>
      </c>
    </row>
    <row r="39" spans="2:9" ht="15" customHeight="1">
      <c r="B39" s="29"/>
      <c r="C39" s="35" t="s">
        <v>1</v>
      </c>
      <c r="D39" s="12">
        <f>+E39+F39</f>
        <v>30781</v>
      </c>
      <c r="E39" s="20">
        <v>14363</v>
      </c>
      <c r="F39" s="21">
        <v>16418</v>
      </c>
      <c r="G39" s="12">
        <v>9834</v>
      </c>
      <c r="H39" s="13">
        <v>116.99</v>
      </c>
      <c r="I39" s="13">
        <f t="shared" si="2"/>
        <v>263.11</v>
      </c>
    </row>
    <row r="40" spans="2:9" ht="15" customHeight="1">
      <c r="B40" s="30"/>
      <c r="C40" s="36" t="s">
        <v>26</v>
      </c>
      <c r="D40" s="16">
        <f>+E40+F40</f>
        <v>20567</v>
      </c>
      <c r="E40" s="23">
        <v>9935</v>
      </c>
      <c r="F40" s="24">
        <v>10632</v>
      </c>
      <c r="G40" s="16">
        <v>6880</v>
      </c>
      <c r="H40" s="17">
        <v>94.34</v>
      </c>
      <c r="I40" s="17">
        <f t="shared" si="2"/>
        <v>218.01</v>
      </c>
    </row>
    <row r="41" spans="2:9" s="6" customFormat="1" ht="15" customHeight="1">
      <c r="B41" s="48" t="s">
        <v>28</v>
      </c>
      <c r="C41" s="49"/>
      <c r="D41" s="9">
        <f>SUM(D42:D45)</f>
        <v>411602</v>
      </c>
      <c r="E41" s="18">
        <f>SUM(E42:E45)</f>
        <v>198956</v>
      </c>
      <c r="F41" s="19">
        <f>SUM(F42:F45)</f>
        <v>212646</v>
      </c>
      <c r="G41" s="9">
        <f>SUM(G42:G45)</f>
        <v>141661</v>
      </c>
      <c r="H41" s="10">
        <f>SUM(H42:H45)</f>
        <v>957.41</v>
      </c>
      <c r="I41" s="11">
        <f t="shared" si="2"/>
        <v>429.91</v>
      </c>
    </row>
    <row r="42" spans="2:9" ht="15" customHeight="1">
      <c r="B42" s="29"/>
      <c r="C42" s="35" t="s">
        <v>14</v>
      </c>
      <c r="D42" s="12">
        <f>+E42+F42</f>
        <v>268173</v>
      </c>
      <c r="E42" s="20">
        <v>130283</v>
      </c>
      <c r="F42" s="21">
        <v>137890</v>
      </c>
      <c r="G42" s="12">
        <v>96077</v>
      </c>
      <c r="H42" s="13">
        <v>536.17</v>
      </c>
      <c r="I42" s="13">
        <f t="shared" si="2"/>
        <v>500.16</v>
      </c>
    </row>
    <row r="43" spans="2:9" ht="15" customHeight="1">
      <c r="B43" s="29"/>
      <c r="C43" s="35" t="s">
        <v>25</v>
      </c>
      <c r="D43" s="12">
        <f>+E43+F43</f>
        <v>92300</v>
      </c>
      <c r="E43" s="20">
        <v>44485</v>
      </c>
      <c r="F43" s="21">
        <v>47815</v>
      </c>
      <c r="G43" s="12">
        <v>28832</v>
      </c>
      <c r="H43" s="13">
        <v>209.91</v>
      </c>
      <c r="I43" s="13">
        <f>ROUND(D43/H43,2)</f>
        <v>439.71</v>
      </c>
    </row>
    <row r="44" spans="2:9" ht="15" customHeight="1">
      <c r="B44" s="29"/>
      <c r="C44" s="35" t="s">
        <v>1</v>
      </c>
      <c r="D44" s="12">
        <f>+E44+F44</f>
        <v>30660</v>
      </c>
      <c r="E44" s="20">
        <v>14328</v>
      </c>
      <c r="F44" s="21">
        <v>16332</v>
      </c>
      <c r="G44" s="12">
        <v>9884</v>
      </c>
      <c r="H44" s="13">
        <v>116.99</v>
      </c>
      <c r="I44" s="13">
        <f t="shared" si="2"/>
        <v>262.07</v>
      </c>
    </row>
    <row r="45" spans="2:9" ht="15" customHeight="1">
      <c r="B45" s="30"/>
      <c r="C45" s="36" t="s">
        <v>26</v>
      </c>
      <c r="D45" s="16">
        <f>+E45+F45</f>
        <v>20469</v>
      </c>
      <c r="E45" s="23">
        <v>9860</v>
      </c>
      <c r="F45" s="24">
        <v>10609</v>
      </c>
      <c r="G45" s="16">
        <v>6868</v>
      </c>
      <c r="H45" s="17">
        <v>94.34</v>
      </c>
      <c r="I45" s="17">
        <f t="shared" si="2"/>
        <v>216.97</v>
      </c>
    </row>
    <row r="46" spans="2:9" s="6" customFormat="1" ht="15" customHeight="1">
      <c r="B46" s="48" t="s">
        <v>30</v>
      </c>
      <c r="C46" s="49"/>
      <c r="D46" s="9">
        <f>SUM(D47:D50)</f>
        <v>410163</v>
      </c>
      <c r="E46" s="18">
        <f>SUM(E47:E50)</f>
        <v>198238</v>
      </c>
      <c r="F46" s="19">
        <f>SUM(F47:F50)</f>
        <v>211925</v>
      </c>
      <c r="G46" s="9">
        <f>SUM(G47:G50)</f>
        <v>142481</v>
      </c>
      <c r="H46" s="10">
        <f>SUM(H47:H50)</f>
        <v>957.41</v>
      </c>
      <c r="I46" s="11">
        <f>ROUND(D46/H46,2)</f>
        <v>428.41</v>
      </c>
    </row>
    <row r="47" spans="2:9" ht="15" customHeight="1">
      <c r="B47" s="29"/>
      <c r="C47" s="35" t="s">
        <v>14</v>
      </c>
      <c r="D47" s="12">
        <v>267398</v>
      </c>
      <c r="E47" s="20">
        <v>129899</v>
      </c>
      <c r="F47" s="21">
        <v>137499</v>
      </c>
      <c r="G47" s="12">
        <v>96945</v>
      </c>
      <c r="H47" s="13">
        <v>536.17</v>
      </c>
      <c r="I47" s="13">
        <v>498.718689967734</v>
      </c>
    </row>
    <row r="48" spans="2:9" ht="15" customHeight="1">
      <c r="B48" s="29"/>
      <c r="C48" s="35" t="s">
        <v>25</v>
      </c>
      <c r="D48" s="12">
        <v>92110</v>
      </c>
      <c r="E48" s="20">
        <v>44373</v>
      </c>
      <c r="F48" s="21">
        <v>47737</v>
      </c>
      <c r="G48" s="12">
        <v>28832</v>
      </c>
      <c r="H48" s="13">
        <v>209.91</v>
      </c>
      <c r="I48" s="13">
        <v>438.807107808108</v>
      </c>
    </row>
    <row r="49" spans="2:9" ht="15" customHeight="1">
      <c r="B49" s="29"/>
      <c r="C49" s="35" t="s">
        <v>1</v>
      </c>
      <c r="D49" s="12">
        <v>30299</v>
      </c>
      <c r="E49" s="20">
        <v>14149</v>
      </c>
      <c r="F49" s="21">
        <v>16150</v>
      </c>
      <c r="G49" s="12">
        <v>9833</v>
      </c>
      <c r="H49" s="13">
        <v>116.99</v>
      </c>
      <c r="I49" s="13">
        <v>258.987947687837</v>
      </c>
    </row>
    <row r="50" spans="2:9" ht="15" customHeight="1">
      <c r="B50" s="30"/>
      <c r="C50" s="36" t="s">
        <v>26</v>
      </c>
      <c r="D50" s="16">
        <v>20356</v>
      </c>
      <c r="E50" s="23">
        <v>9817</v>
      </c>
      <c r="F50" s="24">
        <v>10539</v>
      </c>
      <c r="G50" s="16">
        <v>6871</v>
      </c>
      <c r="H50" s="17">
        <v>94.34</v>
      </c>
      <c r="I50" s="17">
        <v>215.772736909052</v>
      </c>
    </row>
    <row r="51" spans="2:9" s="6" customFormat="1" ht="15" customHeight="1">
      <c r="B51" s="48" t="s">
        <v>34</v>
      </c>
      <c r="C51" s="49"/>
      <c r="D51" s="9">
        <f>SUM(D52:D55)</f>
        <v>409332</v>
      </c>
      <c r="E51" s="9">
        <f>SUM(E52:E55)</f>
        <v>197034</v>
      </c>
      <c r="F51" s="9">
        <f>SUM(F52:F55)</f>
        <v>212298</v>
      </c>
      <c r="G51" s="9">
        <f>SUM(G52:G55)</f>
        <v>143038</v>
      </c>
      <c r="H51" s="10">
        <f>SUM(H52:H55)</f>
        <v>957.4300000000001</v>
      </c>
      <c r="I51" s="11">
        <f aca="true" t="shared" si="3" ref="I51:I60">ROUND(D51/H51,2)</f>
        <v>427.53</v>
      </c>
    </row>
    <row r="52" spans="2:9" ht="15" customHeight="1">
      <c r="B52" s="29"/>
      <c r="C52" s="35" t="s">
        <v>14</v>
      </c>
      <c r="D52" s="12">
        <v>266796</v>
      </c>
      <c r="E52" s="44">
        <v>128692</v>
      </c>
      <c r="F52" s="45">
        <v>138104</v>
      </c>
      <c r="G52" s="12">
        <v>97339</v>
      </c>
      <c r="H52" s="13">
        <v>536.19</v>
      </c>
      <c r="I52" s="13">
        <f t="shared" si="3"/>
        <v>497.58</v>
      </c>
    </row>
    <row r="53" spans="2:9" ht="15" customHeight="1">
      <c r="B53" s="29"/>
      <c r="C53" s="35" t="s">
        <v>25</v>
      </c>
      <c r="D53" s="12">
        <v>91900</v>
      </c>
      <c r="E53" s="44">
        <v>44235</v>
      </c>
      <c r="F53" s="45">
        <v>47665</v>
      </c>
      <c r="G53" s="12">
        <v>28754</v>
      </c>
      <c r="H53" s="13">
        <v>209.91</v>
      </c>
      <c r="I53" s="13">
        <f t="shared" si="3"/>
        <v>437.81</v>
      </c>
    </row>
    <row r="54" spans="2:9" ht="15" customHeight="1">
      <c r="B54" s="29"/>
      <c r="C54" s="35" t="s">
        <v>1</v>
      </c>
      <c r="D54" s="12">
        <v>29989</v>
      </c>
      <c r="E54" s="44">
        <v>14081</v>
      </c>
      <c r="F54" s="45">
        <v>15908</v>
      </c>
      <c r="G54" s="12">
        <v>9732</v>
      </c>
      <c r="H54" s="13">
        <v>116.99</v>
      </c>
      <c r="I54" s="13">
        <f>ROUND(D54/H54,2)</f>
        <v>256.34</v>
      </c>
    </row>
    <row r="55" spans="2:9" ht="15" customHeight="1">
      <c r="B55" s="30"/>
      <c r="C55" s="36" t="s">
        <v>26</v>
      </c>
      <c r="D55" s="16">
        <v>20647</v>
      </c>
      <c r="E55" s="46">
        <v>10026</v>
      </c>
      <c r="F55" s="47">
        <v>10621</v>
      </c>
      <c r="G55" s="16">
        <v>7213</v>
      </c>
      <c r="H55" s="17">
        <v>94.34</v>
      </c>
      <c r="I55" s="17">
        <f t="shared" si="3"/>
        <v>218.86</v>
      </c>
    </row>
    <row r="56" spans="2:9" s="6" customFormat="1" ht="15" customHeight="1">
      <c r="B56" s="48" t="s">
        <v>35</v>
      </c>
      <c r="C56" s="49"/>
      <c r="D56" s="9">
        <f>SUM(D57:D60)</f>
        <v>408480</v>
      </c>
      <c r="E56" s="42">
        <f>SUM(E57:E60)</f>
        <v>196630</v>
      </c>
      <c r="F56" s="43">
        <f>SUM(F57:F60)</f>
        <v>211850</v>
      </c>
      <c r="G56" s="9">
        <f>SUM(G57:G60)</f>
        <v>144232</v>
      </c>
      <c r="H56" s="10">
        <f>SUM(H57:H60)</f>
        <v>957.4300000000001</v>
      </c>
      <c r="I56" s="11">
        <f t="shared" si="3"/>
        <v>426.64</v>
      </c>
    </row>
    <row r="57" spans="2:9" ht="15" customHeight="1">
      <c r="B57" s="29"/>
      <c r="C57" s="35" t="s">
        <v>14</v>
      </c>
      <c r="D57" s="12">
        <v>266540</v>
      </c>
      <c r="E57" s="44">
        <v>128614</v>
      </c>
      <c r="F57" s="45">
        <v>137926</v>
      </c>
      <c r="G57" s="12">
        <v>98320</v>
      </c>
      <c r="H57" s="13">
        <v>536.19</v>
      </c>
      <c r="I57" s="13">
        <f>ROUND(D57/H57,2)</f>
        <v>497.1</v>
      </c>
    </row>
    <row r="58" spans="2:9" ht="15" customHeight="1">
      <c r="B58" s="29"/>
      <c r="C58" s="35" t="s">
        <v>25</v>
      </c>
      <c r="D58" s="12">
        <v>91700</v>
      </c>
      <c r="E58" s="44">
        <v>44064</v>
      </c>
      <c r="F58" s="45">
        <v>47636</v>
      </c>
      <c r="G58" s="12">
        <v>28989</v>
      </c>
      <c r="H58" s="13">
        <v>209.91</v>
      </c>
      <c r="I58" s="13">
        <f t="shared" si="3"/>
        <v>436.85</v>
      </c>
    </row>
    <row r="59" spans="2:9" ht="15" customHeight="1">
      <c r="B59" s="29"/>
      <c r="C59" s="35" t="s">
        <v>1</v>
      </c>
      <c r="D59" s="12">
        <v>29697</v>
      </c>
      <c r="E59" s="44">
        <v>13939</v>
      </c>
      <c r="F59" s="45">
        <v>15758</v>
      </c>
      <c r="G59" s="12">
        <v>9680</v>
      </c>
      <c r="H59" s="13">
        <v>116.99</v>
      </c>
      <c r="I59" s="13">
        <f t="shared" si="3"/>
        <v>253.84</v>
      </c>
    </row>
    <row r="60" spans="2:9" ht="15" customHeight="1">
      <c r="B60" s="30"/>
      <c r="C60" s="36" t="s">
        <v>26</v>
      </c>
      <c r="D60" s="16">
        <v>20543</v>
      </c>
      <c r="E60" s="46">
        <v>10013</v>
      </c>
      <c r="F60" s="47">
        <v>10530</v>
      </c>
      <c r="G60" s="16">
        <v>7243</v>
      </c>
      <c r="H60" s="17">
        <v>94.34</v>
      </c>
      <c r="I60" s="17">
        <f t="shared" si="3"/>
        <v>217.75</v>
      </c>
    </row>
    <row r="61" spans="2:9" s="6" customFormat="1" ht="15" customHeight="1">
      <c r="B61" s="48" t="s">
        <v>36</v>
      </c>
      <c r="C61" s="49"/>
      <c r="D61" s="9">
        <f>SUM(D62:D65)</f>
        <v>407405</v>
      </c>
      <c r="E61" s="42">
        <f>SUM(E62:E65)</f>
        <v>196201</v>
      </c>
      <c r="F61" s="43">
        <f>SUM(F62:F65)</f>
        <v>211204</v>
      </c>
      <c r="G61" s="9">
        <f>SUM(G62:G65)</f>
        <v>144273</v>
      </c>
      <c r="H61" s="10">
        <f>SUM(H62:H65)</f>
        <v>957.4300000000001</v>
      </c>
      <c r="I61" s="11">
        <f aca="true" t="shared" si="4" ref="I61:I70">ROUND(D61/H61,2)</f>
        <v>425.52</v>
      </c>
    </row>
    <row r="62" spans="2:9" ht="15" customHeight="1">
      <c r="B62" s="29"/>
      <c r="C62" s="35" t="s">
        <v>14</v>
      </c>
      <c r="D62" s="12">
        <f>E62+F62</f>
        <v>266052</v>
      </c>
      <c r="E62" s="44">
        <v>128450</v>
      </c>
      <c r="F62" s="45">
        <v>137602</v>
      </c>
      <c r="G62" s="12">
        <v>98089</v>
      </c>
      <c r="H62" s="13">
        <v>536.19</v>
      </c>
      <c r="I62" s="13">
        <f t="shared" si="4"/>
        <v>496.19</v>
      </c>
    </row>
    <row r="63" spans="2:9" ht="15" customHeight="1">
      <c r="B63" s="29"/>
      <c r="C63" s="35" t="s">
        <v>25</v>
      </c>
      <c r="D63" s="12">
        <f>E63+F63</f>
        <v>91514</v>
      </c>
      <c r="E63" s="44">
        <v>43954</v>
      </c>
      <c r="F63" s="45">
        <v>47560</v>
      </c>
      <c r="G63" s="12">
        <v>29309</v>
      </c>
      <c r="H63" s="13">
        <v>209.91</v>
      </c>
      <c r="I63" s="13">
        <f t="shared" si="4"/>
        <v>435.97</v>
      </c>
    </row>
    <row r="64" spans="2:9" ht="15" customHeight="1">
      <c r="B64" s="29"/>
      <c r="C64" s="35" t="s">
        <v>1</v>
      </c>
      <c r="D64" s="12">
        <f>E64+F64</f>
        <v>29444</v>
      </c>
      <c r="E64" s="44">
        <v>13837</v>
      </c>
      <c r="F64" s="45">
        <v>15607</v>
      </c>
      <c r="G64" s="12">
        <v>9630</v>
      </c>
      <c r="H64" s="13">
        <v>116.99</v>
      </c>
      <c r="I64" s="13">
        <f t="shared" si="4"/>
        <v>251.68</v>
      </c>
    </row>
    <row r="65" spans="2:9" ht="15" customHeight="1">
      <c r="B65" s="30"/>
      <c r="C65" s="36" t="s">
        <v>2</v>
      </c>
      <c r="D65" s="16">
        <f>E65+F65</f>
        <v>20395</v>
      </c>
      <c r="E65" s="46">
        <v>9960</v>
      </c>
      <c r="F65" s="47">
        <v>10435</v>
      </c>
      <c r="G65" s="16">
        <v>7245</v>
      </c>
      <c r="H65" s="17">
        <v>94.34</v>
      </c>
      <c r="I65" s="17">
        <f t="shared" si="4"/>
        <v>216.19</v>
      </c>
    </row>
    <row r="66" spans="2:9" s="6" customFormat="1" ht="15" customHeight="1">
      <c r="B66" s="48" t="s">
        <v>37</v>
      </c>
      <c r="C66" s="49"/>
      <c r="D66" s="9">
        <f>SUM(D67:D70)</f>
        <v>405906</v>
      </c>
      <c r="E66" s="42">
        <f>SUM(E67:E70)</f>
        <v>195495</v>
      </c>
      <c r="F66" s="43">
        <f>SUM(F67:F70)</f>
        <v>210411</v>
      </c>
      <c r="G66" s="9">
        <f>SUM(G67:G70)</f>
        <v>145274</v>
      </c>
      <c r="H66" s="10">
        <f>SUM(H67:H70)</f>
        <v>957.4300000000001</v>
      </c>
      <c r="I66" s="11">
        <f t="shared" si="4"/>
        <v>423.95</v>
      </c>
    </row>
    <row r="67" spans="2:9" ht="15" customHeight="1">
      <c r="B67" s="29"/>
      <c r="C67" s="35" t="s">
        <v>14</v>
      </c>
      <c r="D67" s="12">
        <f>E67+F67</f>
        <v>265450</v>
      </c>
      <c r="E67" s="44">
        <v>128180</v>
      </c>
      <c r="F67" s="45">
        <v>137270</v>
      </c>
      <c r="G67" s="12">
        <v>98930</v>
      </c>
      <c r="H67" s="13">
        <v>536.19</v>
      </c>
      <c r="I67" s="13">
        <f>ROUND(D67/H67,2)</f>
        <v>495.07</v>
      </c>
    </row>
    <row r="68" spans="2:9" ht="15" customHeight="1">
      <c r="B68" s="29"/>
      <c r="C68" s="35" t="s">
        <v>25</v>
      </c>
      <c r="D68" s="12">
        <f>E68+F68</f>
        <v>91166</v>
      </c>
      <c r="E68" s="44">
        <v>43799</v>
      </c>
      <c r="F68" s="45">
        <v>47367</v>
      </c>
      <c r="G68" s="12">
        <v>29494</v>
      </c>
      <c r="H68" s="13">
        <v>209.91</v>
      </c>
      <c r="I68" s="13">
        <f t="shared" si="4"/>
        <v>434.31</v>
      </c>
    </row>
    <row r="69" spans="2:9" ht="15" customHeight="1">
      <c r="B69" s="29"/>
      <c r="C69" s="35" t="s">
        <v>1</v>
      </c>
      <c r="D69" s="12">
        <f>E69+F69</f>
        <v>29071</v>
      </c>
      <c r="E69" s="44">
        <v>13641</v>
      </c>
      <c r="F69" s="45">
        <v>15430</v>
      </c>
      <c r="G69" s="12">
        <v>9586</v>
      </c>
      <c r="H69" s="13">
        <v>116.99</v>
      </c>
      <c r="I69" s="13">
        <f t="shared" si="4"/>
        <v>248.49</v>
      </c>
    </row>
    <row r="70" spans="2:9" ht="15" customHeight="1">
      <c r="B70" s="30"/>
      <c r="C70" s="36" t="s">
        <v>2</v>
      </c>
      <c r="D70" s="16">
        <f>E70+F70</f>
        <v>20219</v>
      </c>
      <c r="E70" s="46">
        <v>9875</v>
      </c>
      <c r="F70" s="47">
        <v>10344</v>
      </c>
      <c r="G70" s="16">
        <v>7264</v>
      </c>
      <c r="H70" s="17">
        <v>94.34</v>
      </c>
      <c r="I70" s="17">
        <f t="shared" si="4"/>
        <v>214.32</v>
      </c>
    </row>
    <row r="71" spans="3:9" ht="15" customHeight="1">
      <c r="C71" s="1"/>
      <c r="D71" s="5"/>
      <c r="E71" s="1"/>
      <c r="F71" s="1"/>
      <c r="G71" s="1"/>
      <c r="H71" s="1"/>
      <c r="I71" s="41" t="s">
        <v>33</v>
      </c>
    </row>
  </sheetData>
  <sheetProtection/>
  <mergeCells count="12">
    <mergeCell ref="B31:C31"/>
    <mergeCell ref="B61:C61"/>
    <mergeCell ref="B56:C56"/>
    <mergeCell ref="B51:C51"/>
    <mergeCell ref="B66:C66"/>
    <mergeCell ref="G3:G4"/>
    <mergeCell ref="B46:C46"/>
    <mergeCell ref="D3:F3"/>
    <mergeCell ref="B5:C5"/>
    <mergeCell ref="B41:C41"/>
    <mergeCell ref="B36:C36"/>
    <mergeCell ref="B18:C1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&amp;R2.人      口</oddHeader>
    <oddFooter>&amp;C-21-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2014-04-04T08:54:47Z</cp:lastPrinted>
  <dcterms:created xsi:type="dcterms:W3CDTF">2007-01-17T01:52:32Z</dcterms:created>
  <dcterms:modified xsi:type="dcterms:W3CDTF">2014-04-04T08:54:50Z</dcterms:modified>
  <cp:category/>
  <cp:version/>
  <cp:contentType/>
  <cp:contentStatus/>
</cp:coreProperties>
</file>