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B-7" sheetId="1" r:id="rId1"/>
  </sheets>
  <definedNames>
    <definedName name="_xlnm.Print_Area" localSheetId="0">'B-7'!$A$1:$J$101</definedName>
    <definedName name="_xlnm.Print_Titles" localSheetId="0">'B-7'!$1:$4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<sst xmlns="http://schemas.openxmlformats.org/spreadsheetml/2006/main" count="117" uniqueCount="40">
  <si>
    <t>増加数</t>
  </si>
  <si>
    <t>指数</t>
  </si>
  <si>
    <t>総数</t>
  </si>
  <si>
    <t>男</t>
  </si>
  <si>
    <t>女</t>
  </si>
  <si>
    <t>調査年</t>
  </si>
  <si>
    <t>昭和50年</t>
  </si>
  <si>
    <t>三国町</t>
  </si>
  <si>
    <t>丸岡町</t>
  </si>
  <si>
    <t>春江町</t>
  </si>
  <si>
    <t>坂井町</t>
  </si>
  <si>
    <t>B-7．老年人口（65歳以上）の推移</t>
  </si>
  <si>
    <t>大正14年</t>
  </si>
  <si>
    <t>昭和 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</si>
  <si>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</si>
  <si>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</si>
  <si>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</si>
  <si>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</si>
  <si>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</si>
  <si>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</si>
  <si>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</si>
  <si>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</si>
  <si>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昭和55年</t>
  </si>
  <si>
    <t>昭和60年</t>
  </si>
  <si>
    <t>平成 2年</t>
  </si>
  <si>
    <t>平成 7年</t>
  </si>
  <si>
    <t>平成12年</t>
  </si>
  <si>
    <t>平成17年</t>
  </si>
  <si>
    <t>-</t>
  </si>
  <si>
    <t>-</t>
  </si>
  <si>
    <t>高齢化率</t>
  </si>
  <si>
    <t>増加率</t>
  </si>
  <si>
    <t>(％)</t>
  </si>
  <si>
    <t>※高齢化率：総人口にしめる高齢人口の割合</t>
  </si>
  <si>
    <t>※指数：平成12年を100とした場合の割合</t>
  </si>
  <si>
    <t>65歳以上人口（人）</t>
  </si>
  <si>
    <t>総人口（人）</t>
  </si>
  <si>
    <t>各年10月1日現在</t>
  </si>
  <si>
    <t>出典：国勢調査報告書</t>
  </si>
  <si>
    <t>平成22年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</si>
</sst>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_ "/>
    <numFmt numFmtId="183" formatCode="#,###,###,##0;&quot; -&quot;###,###,##0"/>
    <numFmt numFmtId="184" formatCode="#,##0.0;&quot;△ &quot;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 shrinkToFit="1"/>
    </xf>
    <xf numFmtId="180" fontId="4" fillId="0" borderId="0" xfId="0" applyNumberFormat="1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textRotation="255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7" fillId="0" borderId="10" xfId="0" applyFont="1" applyFill="1" applyBorder="1" applyAlignment="1">
      <alignment horizontal="center" vertical="center" shrinkToFit="1"/>
    </xf>
    <xf numFmtId="178" fontId="7" fillId="0" borderId="10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right" vertical="center" shrinkToFit="1"/>
    </xf>
    <xf numFmtId="38" fontId="4" fillId="0" borderId="11" xfId="48" applyFont="1" applyFill="1" applyBorder="1" applyAlignment="1">
      <alignment vertical="center" shrinkToFit="1"/>
    </xf>
    <xf numFmtId="38" fontId="4" fillId="0" borderId="11" xfId="48" applyFont="1" applyFill="1" applyBorder="1" applyAlignment="1">
      <alignment horizontal="right" vertical="center" shrinkToFit="1"/>
    </xf>
    <xf numFmtId="180" fontId="4" fillId="0" borderId="11" xfId="48" applyNumberFormat="1" applyFont="1" applyFill="1" applyBorder="1" applyAlignment="1">
      <alignment vertical="center" shrinkToFit="1"/>
    </xf>
    <xf numFmtId="179" fontId="4" fillId="0" borderId="11" xfId="0" applyNumberFormat="1" applyFont="1" applyFill="1" applyBorder="1" applyAlignment="1">
      <alignment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38" fontId="4" fillId="0" borderId="12" xfId="48" applyFont="1" applyFill="1" applyBorder="1" applyAlignment="1">
      <alignment vertical="center" shrinkToFit="1"/>
    </xf>
    <xf numFmtId="180" fontId="4" fillId="0" borderId="12" xfId="48" applyNumberFormat="1" applyFont="1" applyFill="1" applyBorder="1" applyAlignment="1">
      <alignment vertical="center" shrinkToFit="1"/>
    </xf>
    <xf numFmtId="179" fontId="4" fillId="0" borderId="12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38" fontId="7" fillId="0" borderId="10" xfId="48" applyFont="1" applyFill="1" applyBorder="1" applyAlignment="1">
      <alignment vertical="center" shrinkToFit="1"/>
    </xf>
    <xf numFmtId="180" fontId="7" fillId="0" borderId="10" xfId="48" applyNumberFormat="1" applyFont="1" applyFill="1" applyBorder="1" applyAlignment="1">
      <alignment vertical="center" shrinkToFit="1"/>
    </xf>
    <xf numFmtId="179" fontId="7" fillId="0" borderId="10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80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vertical="center" textRotation="255" shrinkToFit="1"/>
    </xf>
    <xf numFmtId="177" fontId="0" fillId="0" borderId="0" xfId="0" applyNumberFormat="1" applyFont="1" applyFill="1" applyBorder="1" applyAlignment="1">
      <alignment vertical="center" shrinkToFit="1"/>
    </xf>
    <xf numFmtId="38" fontId="0" fillId="0" borderId="0" xfId="0" applyNumberFormat="1" applyFont="1" applyFill="1" applyBorder="1" applyAlignment="1">
      <alignment vertical="center" shrinkToFit="1"/>
    </xf>
    <xf numFmtId="180" fontId="7" fillId="0" borderId="13" xfId="48" applyNumberFormat="1" applyFont="1" applyFill="1" applyBorder="1" applyAlignment="1">
      <alignment vertical="center" shrinkToFit="1"/>
    </xf>
    <xf numFmtId="180" fontId="4" fillId="0" borderId="14" xfId="48" applyNumberFormat="1" applyFont="1" applyFill="1" applyBorder="1" applyAlignment="1">
      <alignment vertical="center" shrinkToFit="1"/>
    </xf>
    <xf numFmtId="180" fontId="4" fillId="0" borderId="15" xfId="48" applyNumberFormat="1" applyFont="1" applyFill="1" applyBorder="1" applyAlignment="1">
      <alignment vertical="center" shrinkToFit="1"/>
    </xf>
    <xf numFmtId="183" fontId="8" fillId="0" borderId="0" xfId="60" applyNumberFormat="1" applyFont="1" applyFill="1" applyBorder="1" applyAlignment="1" quotePrefix="1">
      <alignment horizontal="right" vertical="center"/>
      <protection/>
    </xf>
    <xf numFmtId="38" fontId="9" fillId="0" borderId="11" xfId="48" applyFont="1" applyFill="1" applyBorder="1" applyAlignment="1">
      <alignment vertical="center" shrinkToFit="1"/>
    </xf>
    <xf numFmtId="38" fontId="9" fillId="0" borderId="10" xfId="48" applyFont="1" applyFill="1" applyBorder="1" applyAlignment="1">
      <alignment vertical="center" shrinkToFit="1"/>
    </xf>
    <xf numFmtId="38" fontId="4" fillId="0" borderId="12" xfId="48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184" fontId="7" fillId="0" borderId="10" xfId="48" applyNumberFormat="1" applyFont="1" applyFill="1" applyBorder="1" applyAlignment="1">
      <alignment vertical="center" shrinkToFit="1"/>
    </xf>
    <xf numFmtId="184" fontId="4" fillId="0" borderId="11" xfId="48" applyNumberFormat="1" applyFont="1" applyFill="1" applyBorder="1" applyAlignment="1">
      <alignment vertical="center" shrinkToFit="1"/>
    </xf>
    <xf numFmtId="184" fontId="4" fillId="0" borderId="12" xfId="48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horizontal="distributed" vertical="center" shrinkToFit="1"/>
    </xf>
    <xf numFmtId="180" fontId="4" fillId="0" borderId="10" xfId="0" applyNumberFormat="1" applyFont="1" applyFill="1" applyBorder="1" applyAlignment="1">
      <alignment horizontal="distributed" vertical="center" shrinkToFit="1"/>
    </xf>
    <xf numFmtId="180" fontId="4" fillId="0" borderId="11" xfId="0" applyNumberFormat="1" applyFont="1" applyFill="1" applyBorder="1" applyAlignment="1">
      <alignment horizontal="distributed" vertical="center" shrinkToFit="1"/>
    </xf>
    <xf numFmtId="180" fontId="4" fillId="0" borderId="12" xfId="0" applyNumberFormat="1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79" fontId="4" fillId="0" borderId="12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38" fontId="7" fillId="0" borderId="18" xfId="48" applyFont="1" applyFill="1" applyBorder="1" applyAlignment="1">
      <alignment vertical="center" shrinkToFit="1"/>
    </xf>
    <xf numFmtId="38" fontId="7" fillId="0" borderId="19" xfId="48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distributed" vertical="center" shrinkToFit="1"/>
    </xf>
    <xf numFmtId="0" fontId="4" fillId="0" borderId="21" xfId="0" applyFont="1" applyFill="1" applyBorder="1" applyAlignment="1">
      <alignment horizontal="distributed" vertical="center" shrinkToFit="1"/>
    </xf>
    <xf numFmtId="38" fontId="4" fillId="0" borderId="20" xfId="48" applyFont="1" applyFill="1" applyBorder="1" applyAlignment="1">
      <alignment horizontal="right" vertical="center" shrinkToFit="1"/>
    </xf>
    <xf numFmtId="38" fontId="4" fillId="0" borderId="21" xfId="48" applyFont="1" applyFill="1" applyBorder="1" applyAlignment="1">
      <alignment horizontal="right" vertical="center" shrinkToFit="1"/>
    </xf>
    <xf numFmtId="38" fontId="4" fillId="0" borderId="22" xfId="48" applyFont="1" applyFill="1" applyBorder="1" applyAlignment="1">
      <alignment vertical="center" shrinkToFit="1"/>
    </xf>
    <xf numFmtId="38" fontId="4" fillId="0" borderId="23" xfId="48" applyFont="1" applyFill="1" applyBorder="1" applyAlignment="1">
      <alignment vertical="center" shrinkToFit="1"/>
    </xf>
    <xf numFmtId="181" fontId="6" fillId="0" borderId="20" xfId="60" applyNumberFormat="1" applyFont="1" applyFill="1" applyBorder="1" applyAlignment="1" quotePrefix="1">
      <alignment horizontal="right" vertical="center"/>
      <protection/>
    </xf>
    <xf numFmtId="181" fontId="6" fillId="0" borderId="21" xfId="60" applyNumberFormat="1" applyFont="1" applyFill="1" applyBorder="1" applyAlignment="1" quotePrefix="1">
      <alignment horizontal="right" vertical="center"/>
      <protection/>
    </xf>
    <xf numFmtId="181" fontId="6" fillId="0" borderId="22" xfId="60" applyNumberFormat="1" applyFont="1" applyFill="1" applyBorder="1" applyAlignment="1" quotePrefix="1">
      <alignment horizontal="right" vertical="center"/>
      <protection/>
    </xf>
    <xf numFmtId="181" fontId="6" fillId="0" borderId="23" xfId="60" applyNumberFormat="1" applyFont="1" applyFill="1" applyBorder="1" applyAlignment="1" quotePrefix="1">
      <alignment horizontal="right" vertical="center"/>
      <protection/>
    </xf>
    <xf numFmtId="0" fontId="4" fillId="0" borderId="12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24" xfId="0" applyFont="1" applyFill="1" applyBorder="1" applyAlignment="1">
      <alignment horizontal="distributed" shrinkToFit="1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180" fontId="4" fillId="0" borderId="10" xfId="0" applyNumberFormat="1" applyFont="1" applyFill="1" applyBorder="1" applyAlignment="1">
      <alignment horizontal="distributed" vertical="center" shrinkToFit="1"/>
    </xf>
    <xf numFmtId="180" fontId="4" fillId="0" borderId="12" xfId="0" applyNumberFormat="1" applyFont="1" applyFill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7"/>
  <sheetViews>
    <sheetView showGridLines="0" tabSelected="1" zoomScalePageLayoutView="0" workbookViewId="0" topLeftCell="A71">
      <selection activeCell="M58" sqref="M58"/>
    </sheetView>
  </sheetViews>
  <sheetFormatPr defaultColWidth="9.00390625" defaultRowHeight="13.5"/>
  <cols>
    <col min="1" max="1" width="3.625" style="6" customWidth="1"/>
    <col min="2" max="3" width="10.625" style="2" customWidth="1"/>
    <col min="4" max="7" width="8.625" style="2" customWidth="1"/>
    <col min="8" max="8" width="8.625" style="3" customWidth="1"/>
    <col min="9" max="10" width="7.625" style="2" customWidth="1"/>
    <col min="11" max="16384" width="9.00390625" style="6" customWidth="1"/>
  </cols>
  <sheetData>
    <row r="1" ht="30" customHeight="1">
      <c r="A1" s="1" t="s">
        <v>11</v>
      </c>
    </row>
    <row r="2" spans="2:3" ht="18" customHeight="1">
      <c r="B2" s="7" t="s">
        <v>37</v>
      </c>
      <c r="C2" s="7"/>
    </row>
    <row r="3" spans="2:10" ht="18" customHeight="1">
      <c r="B3" s="81" t="s">
        <v>5</v>
      </c>
      <c r="C3" s="81" t="s">
        <v>36</v>
      </c>
      <c r="D3" s="83" t="s">
        <v>35</v>
      </c>
      <c r="E3" s="84"/>
      <c r="F3" s="85"/>
      <c r="G3" s="76" t="s">
        <v>30</v>
      </c>
      <c r="H3" s="86" t="s">
        <v>0</v>
      </c>
      <c r="I3" s="76" t="s">
        <v>31</v>
      </c>
      <c r="J3" s="81" t="s">
        <v>1</v>
      </c>
    </row>
    <row r="4" spans="2:10" ht="15" customHeight="1">
      <c r="B4" s="82"/>
      <c r="C4" s="82"/>
      <c r="D4" s="60" t="s">
        <v>2</v>
      </c>
      <c r="E4" s="61" t="s">
        <v>3</v>
      </c>
      <c r="F4" s="62" t="s">
        <v>4</v>
      </c>
      <c r="G4" s="75" t="s">
        <v>32</v>
      </c>
      <c r="H4" s="87"/>
      <c r="I4" s="75" t="s">
        <v>32</v>
      </c>
      <c r="J4" s="82"/>
    </row>
    <row r="5" spans="2:10" ht="12" customHeight="1" hidden="1">
      <c r="B5" s="9" t="s">
        <v>12</v>
      </c>
      <c r="C5" s="41">
        <f>SUM(C6:C9)</f>
        <v>59020</v>
      </c>
      <c r="D5" s="21">
        <f>SUM(D6:D9)</f>
        <v>0</v>
      </c>
      <c r="E5" s="63">
        <f>SUM(E6:E9)</f>
        <v>0</v>
      </c>
      <c r="F5" s="64">
        <f>SUM(F6:F9)</f>
        <v>0</v>
      </c>
      <c r="G5" s="50"/>
      <c r="H5" s="52"/>
      <c r="I5" s="49"/>
      <c r="J5" s="10">
        <f>ROUND(D5/$D$85*100,1)</f>
        <v>0</v>
      </c>
    </row>
    <row r="6" spans="2:10" ht="12" customHeight="1" hidden="1">
      <c r="B6" s="11" t="s">
        <v>7</v>
      </c>
      <c r="C6" s="12">
        <v>19244</v>
      </c>
      <c r="D6" s="51"/>
      <c r="E6" s="65"/>
      <c r="F6" s="66"/>
      <c r="G6" s="50"/>
      <c r="H6" s="53"/>
      <c r="I6" s="50"/>
      <c r="J6" s="16">
        <f>ROUND(D6/$D$86*100,1)</f>
        <v>0</v>
      </c>
    </row>
    <row r="7" spans="2:10" ht="12" customHeight="1" hidden="1">
      <c r="B7" s="11" t="s">
        <v>8</v>
      </c>
      <c r="C7" s="12">
        <v>18251</v>
      </c>
      <c r="D7" s="51"/>
      <c r="E7" s="65"/>
      <c r="F7" s="66"/>
      <c r="G7" s="50"/>
      <c r="H7" s="53"/>
      <c r="I7" s="50"/>
      <c r="J7" s="16">
        <f>ROUND(D7/$D$87*100,1)</f>
        <v>0</v>
      </c>
    </row>
    <row r="8" spans="2:10" ht="12" customHeight="1" hidden="1">
      <c r="B8" s="11" t="s">
        <v>9</v>
      </c>
      <c r="C8" s="12">
        <v>11477</v>
      </c>
      <c r="D8" s="51"/>
      <c r="E8" s="65"/>
      <c r="F8" s="66"/>
      <c r="G8" s="50"/>
      <c r="H8" s="53"/>
      <c r="I8" s="50"/>
      <c r="J8" s="16">
        <f>ROUND(D8/$D$88*100,1)</f>
        <v>0</v>
      </c>
    </row>
    <row r="9" spans="2:10" ht="12" customHeight="1" hidden="1">
      <c r="B9" s="11" t="s">
        <v>10</v>
      </c>
      <c r="C9" s="17">
        <v>10048</v>
      </c>
      <c r="D9" s="51"/>
      <c r="E9" s="65"/>
      <c r="F9" s="66"/>
      <c r="G9" s="50"/>
      <c r="H9" s="54"/>
      <c r="I9" s="55"/>
      <c r="J9" s="20">
        <f>ROUND(D9/$D$89*100,1)</f>
        <v>0</v>
      </c>
    </row>
    <row r="10" spans="2:10" s="8" customFormat="1" ht="12" customHeight="1" hidden="1">
      <c r="B10" s="9" t="s">
        <v>12</v>
      </c>
      <c r="C10" s="41">
        <f>SUM(C11:C14)</f>
        <v>58103</v>
      </c>
      <c r="D10" s="21">
        <f>SUM(D11:D14)</f>
        <v>0</v>
      </c>
      <c r="E10" s="63">
        <f>SUM(E11:E14)</f>
        <v>0</v>
      </c>
      <c r="F10" s="64">
        <f>SUM(F11:F14)</f>
        <v>0</v>
      </c>
      <c r="G10" s="21"/>
      <c r="H10" s="22">
        <f>+D10-D5</f>
        <v>0</v>
      </c>
      <c r="I10" s="23" t="e">
        <f>ROUND(D10/D5*100-100,1)</f>
        <v>#DIV/0!</v>
      </c>
      <c r="J10" s="10">
        <f>ROUND(D10/$D$85*100,1)</f>
        <v>0</v>
      </c>
    </row>
    <row r="11" spans="2:10" ht="12" customHeight="1" hidden="1">
      <c r="B11" s="11" t="s">
        <v>7</v>
      </c>
      <c r="C11" s="12">
        <v>19345</v>
      </c>
      <c r="D11" s="12"/>
      <c r="E11" s="67"/>
      <c r="F11" s="68"/>
      <c r="G11" s="13"/>
      <c r="H11" s="14">
        <f>+D11-D6</f>
        <v>0</v>
      </c>
      <c r="I11" s="15" t="e">
        <f>ROUND(D11/D6*100-100,1)</f>
        <v>#DIV/0!</v>
      </c>
      <c r="J11" s="16">
        <f>ROUND(D11/$D$86*100,1)</f>
        <v>0</v>
      </c>
    </row>
    <row r="12" spans="2:10" ht="12" customHeight="1" hidden="1">
      <c r="B12" s="11" t="s">
        <v>8</v>
      </c>
      <c r="C12" s="12">
        <v>17976</v>
      </c>
      <c r="D12" s="12"/>
      <c r="E12" s="67"/>
      <c r="F12" s="68"/>
      <c r="G12" s="13"/>
      <c r="H12" s="14">
        <f>+D12-D7</f>
        <v>0</v>
      </c>
      <c r="I12" s="15" t="e">
        <f>ROUND(D12/D7*100-100,1)</f>
        <v>#DIV/0!</v>
      </c>
      <c r="J12" s="16">
        <f>ROUND(D12/$D$87*100,1)</f>
        <v>0</v>
      </c>
    </row>
    <row r="13" spans="2:10" ht="12" customHeight="1" hidden="1">
      <c r="B13" s="11" t="s">
        <v>9</v>
      </c>
      <c r="C13" s="12">
        <v>10847</v>
      </c>
      <c r="D13" s="12"/>
      <c r="E13" s="67"/>
      <c r="F13" s="68"/>
      <c r="G13" s="13"/>
      <c r="H13" s="14">
        <f>+D13-D8</f>
        <v>0</v>
      </c>
      <c r="I13" s="15" t="e">
        <f>ROUND(D13/D8*100-100,1)</f>
        <v>#DIV/0!</v>
      </c>
      <c r="J13" s="16">
        <f>ROUND(D13/$D$88*100,1)</f>
        <v>0</v>
      </c>
    </row>
    <row r="14" spans="2:10" ht="12" customHeight="1" hidden="1">
      <c r="B14" s="11" t="s">
        <v>10</v>
      </c>
      <c r="C14" s="17">
        <v>9935</v>
      </c>
      <c r="D14" s="17"/>
      <c r="E14" s="69"/>
      <c r="F14" s="70"/>
      <c r="G14" s="17"/>
      <c r="H14" s="18">
        <f>+D14-D9</f>
        <v>0</v>
      </c>
      <c r="I14" s="19" t="e">
        <f>ROUND(D14/D9*100-100,1)</f>
        <v>#DIV/0!</v>
      </c>
      <c r="J14" s="20">
        <f>ROUND(D14/$D$89*100,1)</f>
        <v>0</v>
      </c>
    </row>
    <row r="15" spans="2:10" s="8" customFormat="1" ht="12" customHeight="1" hidden="1">
      <c r="B15" s="9" t="s">
        <v>13</v>
      </c>
      <c r="C15" s="40">
        <f>SUM(C16:C19)</f>
        <v>60270</v>
      </c>
      <c r="D15" s="21">
        <f>SUM(D16:D19)</f>
        <v>0</v>
      </c>
      <c r="E15" s="63">
        <f>SUM(E16:E19)</f>
        <v>0</v>
      </c>
      <c r="F15" s="64">
        <f>SUM(F16:F19)</f>
        <v>0</v>
      </c>
      <c r="G15" s="21"/>
      <c r="H15" s="22">
        <f aca="true" t="shared" si="0" ref="H15:H46">+D15-D10</f>
        <v>0</v>
      </c>
      <c r="I15" s="23" t="e">
        <f aca="true" t="shared" si="1" ref="I15:I44">ROUND(D15/D10*100-100,1)</f>
        <v>#DIV/0!</v>
      </c>
      <c r="J15" s="10">
        <f>ROUND(D15/$D$85*100,1)</f>
        <v>0</v>
      </c>
    </row>
    <row r="16" spans="2:10" ht="12" customHeight="1" hidden="1">
      <c r="B16" s="11" t="s">
        <v>7</v>
      </c>
      <c r="C16" s="12">
        <v>19744</v>
      </c>
      <c r="D16" s="12"/>
      <c r="E16" s="67"/>
      <c r="F16" s="68"/>
      <c r="G16" s="13"/>
      <c r="H16" s="14">
        <f t="shared" si="0"/>
        <v>0</v>
      </c>
      <c r="I16" s="15" t="e">
        <f t="shared" si="1"/>
        <v>#DIV/0!</v>
      </c>
      <c r="J16" s="16">
        <f>ROUND(D16/$D$86*100,1)</f>
        <v>0</v>
      </c>
    </row>
    <row r="17" spans="2:10" ht="12" customHeight="1" hidden="1">
      <c r="B17" s="11" t="s">
        <v>8</v>
      </c>
      <c r="C17" s="12">
        <v>18809</v>
      </c>
      <c r="D17" s="12"/>
      <c r="E17" s="67"/>
      <c r="F17" s="68"/>
      <c r="G17" s="13"/>
      <c r="H17" s="14">
        <f t="shared" si="0"/>
        <v>0</v>
      </c>
      <c r="I17" s="15" t="e">
        <f t="shared" si="1"/>
        <v>#DIV/0!</v>
      </c>
      <c r="J17" s="16">
        <f>ROUND(D17/$D$87*100,1)</f>
        <v>0</v>
      </c>
    </row>
    <row r="18" spans="2:10" ht="12" customHeight="1" hidden="1">
      <c r="B18" s="11" t="s">
        <v>9</v>
      </c>
      <c r="C18" s="12">
        <v>11507</v>
      </c>
      <c r="D18" s="12"/>
      <c r="E18" s="67"/>
      <c r="F18" s="68"/>
      <c r="G18" s="13"/>
      <c r="H18" s="14">
        <f t="shared" si="0"/>
        <v>0</v>
      </c>
      <c r="I18" s="15" t="e">
        <f t="shared" si="1"/>
        <v>#DIV/0!</v>
      </c>
      <c r="J18" s="16">
        <f>ROUND(D18/$D$88*100,1)</f>
        <v>0</v>
      </c>
    </row>
    <row r="19" spans="2:10" ht="12" customHeight="1" hidden="1">
      <c r="B19" s="24" t="s">
        <v>10</v>
      </c>
      <c r="C19" s="17">
        <v>10210</v>
      </c>
      <c r="D19" s="17"/>
      <c r="E19" s="69"/>
      <c r="F19" s="70"/>
      <c r="G19" s="17"/>
      <c r="H19" s="18">
        <f t="shared" si="0"/>
        <v>0</v>
      </c>
      <c r="I19" s="19" t="e">
        <f t="shared" si="1"/>
        <v>#DIV/0!</v>
      </c>
      <c r="J19" s="20">
        <f>ROUND(D19/$D$89*100,1)</f>
        <v>0</v>
      </c>
    </row>
    <row r="20" spans="2:10" s="8" customFormat="1" ht="12" customHeight="1" hidden="1">
      <c r="B20" s="9" t="s">
        <v>14</v>
      </c>
      <c r="C20" s="40">
        <f>SUM(C21:C24)</f>
        <v>63562</v>
      </c>
      <c r="D20" s="21">
        <f>SUM(D21:D24)</f>
        <v>0</v>
      </c>
      <c r="E20" s="63">
        <f>SUM(E21:E24)</f>
        <v>0</v>
      </c>
      <c r="F20" s="64">
        <f>SUM(F21:F24)</f>
        <v>0</v>
      </c>
      <c r="G20" s="21"/>
      <c r="H20" s="22">
        <f t="shared" si="0"/>
        <v>0</v>
      </c>
      <c r="I20" s="23" t="e">
        <f t="shared" si="1"/>
        <v>#DIV/0!</v>
      </c>
      <c r="J20" s="10">
        <f>ROUND(D20/$D$85*100,1)</f>
        <v>0</v>
      </c>
    </row>
    <row r="21" spans="2:10" ht="12" customHeight="1" hidden="1">
      <c r="B21" s="11" t="s">
        <v>7</v>
      </c>
      <c r="C21" s="12">
        <v>19142</v>
      </c>
      <c r="D21" s="12"/>
      <c r="E21" s="67"/>
      <c r="F21" s="68"/>
      <c r="G21" s="13"/>
      <c r="H21" s="14">
        <f t="shared" si="0"/>
        <v>0</v>
      </c>
      <c r="I21" s="15" t="e">
        <f t="shared" si="1"/>
        <v>#DIV/0!</v>
      </c>
      <c r="J21" s="16">
        <f>ROUND(D21/$D$86*100,1)</f>
        <v>0</v>
      </c>
    </row>
    <row r="22" spans="2:10" ht="12" customHeight="1" hidden="1">
      <c r="B22" s="11" t="s">
        <v>8</v>
      </c>
      <c r="C22" s="12">
        <v>19884</v>
      </c>
      <c r="D22" s="12"/>
      <c r="E22" s="67"/>
      <c r="F22" s="68"/>
      <c r="G22" s="13"/>
      <c r="H22" s="14">
        <f t="shared" si="0"/>
        <v>0</v>
      </c>
      <c r="I22" s="15" t="e">
        <f t="shared" si="1"/>
        <v>#DIV/0!</v>
      </c>
      <c r="J22" s="16">
        <f>ROUND(D22/$D$87*100,1)</f>
        <v>0</v>
      </c>
    </row>
    <row r="23" spans="2:10" ht="12" customHeight="1" hidden="1">
      <c r="B23" s="11" t="s">
        <v>9</v>
      </c>
      <c r="C23" s="12">
        <v>14718</v>
      </c>
      <c r="D23" s="12"/>
      <c r="E23" s="67"/>
      <c r="F23" s="68"/>
      <c r="G23" s="13"/>
      <c r="H23" s="14">
        <f t="shared" si="0"/>
        <v>0</v>
      </c>
      <c r="I23" s="15" t="e">
        <f t="shared" si="1"/>
        <v>#DIV/0!</v>
      </c>
      <c r="J23" s="16">
        <f>ROUND(D23/$D$88*100,1)</f>
        <v>0</v>
      </c>
    </row>
    <row r="24" spans="2:10" ht="12" customHeight="1" hidden="1">
      <c r="B24" s="24" t="s">
        <v>10</v>
      </c>
      <c r="C24" s="17">
        <v>9818</v>
      </c>
      <c r="D24" s="17"/>
      <c r="E24" s="69"/>
      <c r="F24" s="70"/>
      <c r="G24" s="17"/>
      <c r="H24" s="18">
        <f t="shared" si="0"/>
        <v>0</v>
      </c>
      <c r="I24" s="19" t="e">
        <f t="shared" si="1"/>
        <v>#DIV/0!</v>
      </c>
      <c r="J24" s="20">
        <f>ROUND(D24/$D$89*100,1)</f>
        <v>0</v>
      </c>
    </row>
    <row r="25" spans="2:10" s="8" customFormat="1" ht="12" customHeight="1" hidden="1">
      <c r="B25" s="9" t="s">
        <v>15</v>
      </c>
      <c r="C25" s="40">
        <f>SUM(C26:C29)</f>
        <v>61660</v>
      </c>
      <c r="D25" s="21">
        <f>SUM(D26:D29)</f>
        <v>0</v>
      </c>
      <c r="E25" s="63">
        <f>SUM(E26:E29)</f>
        <v>0</v>
      </c>
      <c r="F25" s="64">
        <f>SUM(F26:F29)</f>
        <v>0</v>
      </c>
      <c r="G25" s="21"/>
      <c r="H25" s="22">
        <f t="shared" si="0"/>
        <v>0</v>
      </c>
      <c r="I25" s="23" t="e">
        <f t="shared" si="1"/>
        <v>#DIV/0!</v>
      </c>
      <c r="J25" s="10">
        <f>ROUND(D25/$D$85*100,1)</f>
        <v>0</v>
      </c>
    </row>
    <row r="26" spans="2:10" ht="12" customHeight="1" hidden="1">
      <c r="B26" s="11" t="s">
        <v>7</v>
      </c>
      <c r="C26" s="12">
        <v>18264</v>
      </c>
      <c r="D26" s="12"/>
      <c r="E26" s="67"/>
      <c r="F26" s="68"/>
      <c r="G26" s="13"/>
      <c r="H26" s="14">
        <f t="shared" si="0"/>
        <v>0</v>
      </c>
      <c r="I26" s="15" t="e">
        <f t="shared" si="1"/>
        <v>#DIV/0!</v>
      </c>
      <c r="J26" s="16">
        <f>ROUND(D26/$D$86*100,1)</f>
        <v>0</v>
      </c>
    </row>
    <row r="27" spans="2:10" ht="12" customHeight="1" hidden="1">
      <c r="B27" s="11" t="s">
        <v>8</v>
      </c>
      <c r="C27" s="12">
        <v>19699</v>
      </c>
      <c r="D27" s="12"/>
      <c r="E27" s="67"/>
      <c r="F27" s="68"/>
      <c r="G27" s="13"/>
      <c r="H27" s="14">
        <f t="shared" si="0"/>
        <v>0</v>
      </c>
      <c r="I27" s="15" t="e">
        <f t="shared" si="1"/>
        <v>#DIV/0!</v>
      </c>
      <c r="J27" s="16">
        <f>ROUND(D27/$D$87*100,1)</f>
        <v>0</v>
      </c>
    </row>
    <row r="28" spans="2:10" ht="12" customHeight="1" hidden="1">
      <c r="B28" s="11" t="s">
        <v>9</v>
      </c>
      <c r="C28" s="12">
        <v>13908</v>
      </c>
      <c r="D28" s="12"/>
      <c r="E28" s="67"/>
      <c r="F28" s="68"/>
      <c r="G28" s="13"/>
      <c r="H28" s="14">
        <f t="shared" si="0"/>
        <v>0</v>
      </c>
      <c r="I28" s="15" t="e">
        <f t="shared" si="1"/>
        <v>#DIV/0!</v>
      </c>
      <c r="J28" s="16">
        <f>ROUND(D28/$D$88*100,1)</f>
        <v>0</v>
      </c>
    </row>
    <row r="29" spans="2:10" ht="12" customHeight="1" hidden="1">
      <c r="B29" s="24" t="s">
        <v>10</v>
      </c>
      <c r="C29" s="17">
        <v>9789</v>
      </c>
      <c r="D29" s="17"/>
      <c r="E29" s="69"/>
      <c r="F29" s="70"/>
      <c r="G29" s="17"/>
      <c r="H29" s="18">
        <f t="shared" si="0"/>
        <v>0</v>
      </c>
      <c r="I29" s="19" t="e">
        <f t="shared" si="1"/>
        <v>#DIV/0!</v>
      </c>
      <c r="J29" s="20">
        <f>ROUND(D29/$D$89*100,1)</f>
        <v>0</v>
      </c>
    </row>
    <row r="30" spans="2:10" s="8" customFormat="1" ht="12" customHeight="1" hidden="1">
      <c r="B30" s="9" t="s">
        <v>16</v>
      </c>
      <c r="C30" s="40">
        <f>SUM(C31:C34)</f>
        <v>75071</v>
      </c>
      <c r="D30" s="21">
        <f>SUM(D31:D34)</f>
        <v>0</v>
      </c>
      <c r="E30" s="63">
        <f>SUM(E31:E34)</f>
        <v>0</v>
      </c>
      <c r="F30" s="64">
        <f>SUM(F31:F34)</f>
        <v>0</v>
      </c>
      <c r="G30" s="21"/>
      <c r="H30" s="22">
        <f t="shared" si="0"/>
        <v>0</v>
      </c>
      <c r="I30" s="23" t="e">
        <f t="shared" si="1"/>
        <v>#DIV/0!</v>
      </c>
      <c r="J30" s="10">
        <f>ROUND(D30/$D$85*100,1)</f>
        <v>0</v>
      </c>
    </row>
    <row r="31" spans="2:10" ht="12" customHeight="1" hidden="1">
      <c r="B31" s="11" t="s">
        <v>7</v>
      </c>
      <c r="C31" s="12">
        <v>24838</v>
      </c>
      <c r="D31" s="12"/>
      <c r="E31" s="67"/>
      <c r="F31" s="68"/>
      <c r="G31" s="13"/>
      <c r="H31" s="14">
        <f t="shared" si="0"/>
        <v>0</v>
      </c>
      <c r="I31" s="15" t="e">
        <f t="shared" si="1"/>
        <v>#DIV/0!</v>
      </c>
      <c r="J31" s="16">
        <f>ROUND(D31/$D$86*100,1)</f>
        <v>0</v>
      </c>
    </row>
    <row r="32" spans="2:10" ht="12" customHeight="1" hidden="1">
      <c r="B32" s="11" t="s">
        <v>8</v>
      </c>
      <c r="C32" s="12">
        <v>23383</v>
      </c>
      <c r="D32" s="12"/>
      <c r="E32" s="67"/>
      <c r="F32" s="68"/>
      <c r="G32" s="13"/>
      <c r="H32" s="14">
        <f t="shared" si="0"/>
        <v>0</v>
      </c>
      <c r="I32" s="15" t="e">
        <f t="shared" si="1"/>
        <v>#DIV/0!</v>
      </c>
      <c r="J32" s="16">
        <f>ROUND(D32/$D$87*100,1)</f>
        <v>0</v>
      </c>
    </row>
    <row r="33" spans="2:10" ht="12" customHeight="1" hidden="1">
      <c r="B33" s="11" t="s">
        <v>9</v>
      </c>
      <c r="C33" s="12">
        <v>15523</v>
      </c>
      <c r="D33" s="12"/>
      <c r="E33" s="67"/>
      <c r="F33" s="68"/>
      <c r="G33" s="13"/>
      <c r="H33" s="14">
        <f t="shared" si="0"/>
        <v>0</v>
      </c>
      <c r="I33" s="15" t="e">
        <f t="shared" si="1"/>
        <v>#DIV/0!</v>
      </c>
      <c r="J33" s="16">
        <f>ROUND(D33/$D$88*100,1)</f>
        <v>0</v>
      </c>
    </row>
    <row r="34" spans="2:10" ht="12" customHeight="1" hidden="1">
      <c r="B34" s="24" t="s">
        <v>10</v>
      </c>
      <c r="C34" s="17">
        <v>11327</v>
      </c>
      <c r="D34" s="17"/>
      <c r="E34" s="69"/>
      <c r="F34" s="70"/>
      <c r="G34" s="17"/>
      <c r="H34" s="18">
        <f t="shared" si="0"/>
        <v>0</v>
      </c>
      <c r="I34" s="19" t="e">
        <f t="shared" si="1"/>
        <v>#DIV/0!</v>
      </c>
      <c r="J34" s="20">
        <f>ROUND(D34/$D$89*100,1)</f>
        <v>0</v>
      </c>
    </row>
    <row r="35" spans="2:10" s="8" customFormat="1" ht="12" customHeight="1" hidden="1">
      <c r="B35" s="9" t="s">
        <v>17</v>
      </c>
      <c r="C35" s="40">
        <f>SUM(C36:C39)</f>
        <v>74050</v>
      </c>
      <c r="D35" s="21">
        <f>SUM(D36:D39)</f>
        <v>0</v>
      </c>
      <c r="E35" s="63">
        <f>SUM(E36:E39)</f>
        <v>0</v>
      </c>
      <c r="F35" s="64">
        <f>SUM(F36:F39)</f>
        <v>0</v>
      </c>
      <c r="G35" s="21"/>
      <c r="H35" s="22">
        <f t="shared" si="0"/>
        <v>0</v>
      </c>
      <c r="I35" s="23" t="e">
        <f t="shared" si="1"/>
        <v>#DIV/0!</v>
      </c>
      <c r="J35" s="10">
        <f>ROUND(D35/$D$85*100,1)</f>
        <v>0</v>
      </c>
    </row>
    <row r="36" spans="2:10" ht="12" customHeight="1" hidden="1">
      <c r="B36" s="11" t="s">
        <v>7</v>
      </c>
      <c r="C36" s="12">
        <v>24869</v>
      </c>
      <c r="D36" s="12"/>
      <c r="E36" s="67"/>
      <c r="F36" s="68"/>
      <c r="G36" s="13"/>
      <c r="H36" s="14">
        <f t="shared" si="0"/>
        <v>0</v>
      </c>
      <c r="I36" s="15" t="e">
        <f t="shared" si="1"/>
        <v>#DIV/0!</v>
      </c>
      <c r="J36" s="16">
        <f>ROUND(D36/$D$86*100,1)</f>
        <v>0</v>
      </c>
    </row>
    <row r="37" spans="2:10" ht="12" customHeight="1" hidden="1">
      <c r="B37" s="11" t="s">
        <v>8</v>
      </c>
      <c r="C37" s="12">
        <v>23092</v>
      </c>
      <c r="D37" s="12"/>
      <c r="E37" s="67"/>
      <c r="F37" s="68"/>
      <c r="G37" s="13"/>
      <c r="H37" s="14">
        <f t="shared" si="0"/>
        <v>0</v>
      </c>
      <c r="I37" s="15" t="e">
        <f t="shared" si="1"/>
        <v>#DIV/0!</v>
      </c>
      <c r="J37" s="16">
        <f>ROUND(D37/$D$87*100,1)</f>
        <v>0</v>
      </c>
    </row>
    <row r="38" spans="2:10" ht="12" customHeight="1" hidden="1">
      <c r="B38" s="11" t="s">
        <v>9</v>
      </c>
      <c r="C38" s="12">
        <v>14756</v>
      </c>
      <c r="D38" s="12"/>
      <c r="E38" s="67"/>
      <c r="F38" s="68"/>
      <c r="G38" s="13"/>
      <c r="H38" s="14">
        <f t="shared" si="0"/>
        <v>0</v>
      </c>
      <c r="I38" s="15" t="e">
        <f t="shared" si="1"/>
        <v>#DIV/0!</v>
      </c>
      <c r="J38" s="16">
        <f>ROUND(D38/$D$88*100,1)</f>
        <v>0</v>
      </c>
    </row>
    <row r="39" spans="2:10" ht="12" customHeight="1" hidden="1">
      <c r="B39" s="24" t="s">
        <v>10</v>
      </c>
      <c r="C39" s="17">
        <v>11333</v>
      </c>
      <c r="D39" s="17"/>
      <c r="E39" s="69"/>
      <c r="F39" s="70"/>
      <c r="G39" s="17"/>
      <c r="H39" s="18">
        <f t="shared" si="0"/>
        <v>0</v>
      </c>
      <c r="I39" s="19" t="e">
        <f t="shared" si="1"/>
        <v>#DIV/0!</v>
      </c>
      <c r="J39" s="20">
        <f>ROUND(D39/$D$89*100,1)</f>
        <v>0</v>
      </c>
    </row>
    <row r="40" spans="2:10" s="8" customFormat="1" ht="12" customHeight="1" hidden="1">
      <c r="B40" s="9" t="s">
        <v>18</v>
      </c>
      <c r="C40" s="40">
        <f>SUM(C41:C44)</f>
        <v>72218</v>
      </c>
      <c r="D40" s="21">
        <f>SUM(D41:D44)</f>
        <v>0</v>
      </c>
      <c r="E40" s="63">
        <f>SUM(E41:E44)</f>
        <v>0</v>
      </c>
      <c r="F40" s="64">
        <f>SUM(F41:F44)</f>
        <v>0</v>
      </c>
      <c r="G40" s="21"/>
      <c r="H40" s="22">
        <f t="shared" si="0"/>
        <v>0</v>
      </c>
      <c r="I40" s="23" t="e">
        <f t="shared" si="1"/>
        <v>#DIV/0!</v>
      </c>
      <c r="J40" s="10">
        <f>ROUND(D40/$D$85*100,1)</f>
        <v>0</v>
      </c>
    </row>
    <row r="41" spans="2:10" ht="12" customHeight="1" hidden="1">
      <c r="B41" s="11" t="s">
        <v>7</v>
      </c>
      <c r="C41" s="12">
        <v>23711</v>
      </c>
      <c r="D41" s="12"/>
      <c r="E41" s="67"/>
      <c r="F41" s="68"/>
      <c r="G41" s="13"/>
      <c r="H41" s="14">
        <f t="shared" si="0"/>
        <v>0</v>
      </c>
      <c r="I41" s="15" t="e">
        <f t="shared" si="1"/>
        <v>#DIV/0!</v>
      </c>
      <c r="J41" s="16">
        <f>ROUND(D41/$D$86*100,1)</f>
        <v>0</v>
      </c>
    </row>
    <row r="42" spans="2:10" ht="12" customHeight="1" hidden="1">
      <c r="B42" s="11" t="s">
        <v>8</v>
      </c>
      <c r="C42" s="12">
        <v>22760</v>
      </c>
      <c r="D42" s="12"/>
      <c r="E42" s="67"/>
      <c r="F42" s="68"/>
      <c r="G42" s="13"/>
      <c r="H42" s="14">
        <f t="shared" si="0"/>
        <v>0</v>
      </c>
      <c r="I42" s="15" t="e">
        <f t="shared" si="1"/>
        <v>#DIV/0!</v>
      </c>
      <c r="J42" s="16">
        <f>ROUND(D42/$D$87*100,1)</f>
        <v>0</v>
      </c>
    </row>
    <row r="43" spans="2:10" ht="12" customHeight="1" hidden="1">
      <c r="B43" s="11" t="s">
        <v>9</v>
      </c>
      <c r="C43" s="12">
        <v>14639</v>
      </c>
      <c r="D43" s="12"/>
      <c r="E43" s="67"/>
      <c r="F43" s="68"/>
      <c r="G43" s="13"/>
      <c r="H43" s="14">
        <f t="shared" si="0"/>
        <v>0</v>
      </c>
      <c r="I43" s="15" t="e">
        <f t="shared" si="1"/>
        <v>#DIV/0!</v>
      </c>
      <c r="J43" s="16">
        <f>ROUND(D43/$D$88*100,1)</f>
        <v>0</v>
      </c>
    </row>
    <row r="44" spans="2:10" ht="12" customHeight="1" hidden="1">
      <c r="B44" s="24" t="s">
        <v>10</v>
      </c>
      <c r="C44" s="17">
        <v>11108</v>
      </c>
      <c r="D44" s="17"/>
      <c r="E44" s="69"/>
      <c r="F44" s="70"/>
      <c r="G44" s="17"/>
      <c r="H44" s="18">
        <f t="shared" si="0"/>
        <v>0</v>
      </c>
      <c r="I44" s="19" t="e">
        <f t="shared" si="1"/>
        <v>#DIV/0!</v>
      </c>
      <c r="J44" s="20">
        <f>ROUND(D44/$D$89*100,1)</f>
        <v>0</v>
      </c>
    </row>
    <row r="45" spans="2:10" s="8" customFormat="1" ht="13.5" customHeight="1" hidden="1">
      <c r="B45" s="25" t="s">
        <v>19</v>
      </c>
      <c r="C45" s="40">
        <f>SUM(C46:C49)</f>
        <v>70783</v>
      </c>
      <c r="D45" s="21">
        <f>SUM(D46:D49)</f>
        <v>5177</v>
      </c>
      <c r="E45" s="63">
        <f>SUM(E46:E49)</f>
        <v>2202</v>
      </c>
      <c r="F45" s="64">
        <f>SUM(F46:F49)</f>
        <v>2975</v>
      </c>
      <c r="G45" s="45">
        <f aca="true" t="shared" si="2" ref="G45:G54">ROUND(D45/C45*100,1)</f>
        <v>7.3</v>
      </c>
      <c r="H45" s="22">
        <f t="shared" si="0"/>
        <v>5177</v>
      </c>
      <c r="I45" s="57" t="s">
        <v>29</v>
      </c>
      <c r="J45" s="10">
        <f>ROUND(D45/$D$85*100,1)</f>
        <v>30.2</v>
      </c>
    </row>
    <row r="46" spans="2:10" ht="13.5" customHeight="1" hidden="1">
      <c r="B46" s="11" t="s">
        <v>7</v>
      </c>
      <c r="C46" s="12">
        <v>22530</v>
      </c>
      <c r="D46" s="12">
        <f>+E46+F46</f>
        <v>1879</v>
      </c>
      <c r="E46" s="67">
        <v>735</v>
      </c>
      <c r="F46" s="68">
        <v>1144</v>
      </c>
      <c r="G46" s="46">
        <f t="shared" si="2"/>
        <v>8.3</v>
      </c>
      <c r="H46" s="14">
        <f t="shared" si="0"/>
        <v>1879</v>
      </c>
      <c r="I46" s="58" t="s">
        <v>28</v>
      </c>
      <c r="J46" s="16">
        <f>ROUND(D46/$D$86*100,1)</f>
        <v>37.3</v>
      </c>
    </row>
    <row r="47" spans="2:10" ht="13.5" customHeight="1" hidden="1">
      <c r="B47" s="11" t="s">
        <v>8</v>
      </c>
      <c r="C47" s="12">
        <v>23021</v>
      </c>
      <c r="D47" s="12">
        <f>+E47+F47</f>
        <v>1578</v>
      </c>
      <c r="E47" s="67">
        <v>719</v>
      </c>
      <c r="F47" s="68">
        <v>859</v>
      </c>
      <c r="G47" s="46">
        <f t="shared" si="2"/>
        <v>6.9</v>
      </c>
      <c r="H47" s="14">
        <f aca="true" t="shared" si="3" ref="H47:H78">+D47-D42</f>
        <v>1578</v>
      </c>
      <c r="I47" s="58" t="s">
        <v>28</v>
      </c>
      <c r="J47" s="16">
        <f>ROUND(D47/$D$87*100,1)</f>
        <v>28.3</v>
      </c>
    </row>
    <row r="48" spans="2:10" ht="13.5" customHeight="1" hidden="1">
      <c r="B48" s="11" t="s">
        <v>9</v>
      </c>
      <c r="C48" s="12">
        <v>14520</v>
      </c>
      <c r="D48" s="12">
        <f>+E48+F48</f>
        <v>929</v>
      </c>
      <c r="E48" s="67">
        <v>412</v>
      </c>
      <c r="F48" s="68">
        <v>517</v>
      </c>
      <c r="G48" s="46">
        <f t="shared" si="2"/>
        <v>6.4</v>
      </c>
      <c r="H48" s="14">
        <f t="shared" si="3"/>
        <v>929</v>
      </c>
      <c r="I48" s="58" t="s">
        <v>28</v>
      </c>
      <c r="J48" s="16">
        <f>ROUND(D48/$D$88*100,1)</f>
        <v>23.7</v>
      </c>
    </row>
    <row r="49" spans="2:10" ht="13.5" customHeight="1" hidden="1">
      <c r="B49" s="11" t="s">
        <v>10</v>
      </c>
      <c r="C49" s="17">
        <v>10712</v>
      </c>
      <c r="D49" s="17">
        <f>+E49+F49</f>
        <v>791</v>
      </c>
      <c r="E49" s="69">
        <v>336</v>
      </c>
      <c r="F49" s="70">
        <v>455</v>
      </c>
      <c r="G49" s="47">
        <f t="shared" si="2"/>
        <v>7.4</v>
      </c>
      <c r="H49" s="18">
        <f t="shared" si="3"/>
        <v>791</v>
      </c>
      <c r="I49" s="59" t="s">
        <v>28</v>
      </c>
      <c r="J49" s="20">
        <f>ROUND(D49/$D$89*100,1)</f>
        <v>30.1</v>
      </c>
    </row>
    <row r="50" spans="2:10" s="8" customFormat="1" ht="13.5" customHeight="1">
      <c r="B50" s="9" t="s">
        <v>20</v>
      </c>
      <c r="C50" s="40">
        <f>SUM(C51:C54)</f>
        <v>70027</v>
      </c>
      <c r="D50" s="21">
        <f>SUM(D51:D54)</f>
        <v>5646</v>
      </c>
      <c r="E50" s="63">
        <f>SUM(E51:E54)</f>
        <v>2479</v>
      </c>
      <c r="F50" s="64">
        <f>SUM(F51:F54)</f>
        <v>3167</v>
      </c>
      <c r="G50" s="45">
        <f t="shared" si="2"/>
        <v>8.1</v>
      </c>
      <c r="H50" s="22">
        <f t="shared" si="3"/>
        <v>469</v>
      </c>
      <c r="I50" s="23">
        <f aca="true" t="shared" si="4" ref="I50:I78">ROUND(D50/D45*100-100,1)</f>
        <v>9.1</v>
      </c>
      <c r="J50" s="10">
        <f>ROUND(D50/$D$85*100,1)</f>
        <v>32.9</v>
      </c>
    </row>
    <row r="51" spans="2:10" ht="13.5" customHeight="1">
      <c r="B51" s="11" t="s">
        <v>7</v>
      </c>
      <c r="C51" s="12">
        <v>22135</v>
      </c>
      <c r="D51" s="12">
        <f>+E51+F51</f>
        <v>1994</v>
      </c>
      <c r="E51" s="67">
        <v>789</v>
      </c>
      <c r="F51" s="68">
        <v>1205</v>
      </c>
      <c r="G51" s="46">
        <f t="shared" si="2"/>
        <v>9</v>
      </c>
      <c r="H51" s="14">
        <f t="shared" si="3"/>
        <v>115</v>
      </c>
      <c r="I51" s="15">
        <f t="shared" si="4"/>
        <v>6.1</v>
      </c>
      <c r="J51" s="16">
        <f>ROUND(D51/$D$86*100,1)</f>
        <v>39.6</v>
      </c>
    </row>
    <row r="52" spans="2:10" ht="13.5" customHeight="1">
      <c r="B52" s="11" t="s">
        <v>8</v>
      </c>
      <c r="C52" s="12">
        <v>23067</v>
      </c>
      <c r="D52" s="12">
        <f>+E52+F52</f>
        <v>1744</v>
      </c>
      <c r="E52" s="67">
        <v>824</v>
      </c>
      <c r="F52" s="68">
        <v>920</v>
      </c>
      <c r="G52" s="46">
        <f t="shared" si="2"/>
        <v>7.6</v>
      </c>
      <c r="H52" s="14">
        <f t="shared" si="3"/>
        <v>166</v>
      </c>
      <c r="I52" s="15">
        <f t="shared" si="4"/>
        <v>10.5</v>
      </c>
      <c r="J52" s="16">
        <f>ROUND(D52/$D$87*100,1)</f>
        <v>31.3</v>
      </c>
    </row>
    <row r="53" spans="2:10" ht="13.5" customHeight="1">
      <c r="B53" s="11" t="s">
        <v>9</v>
      </c>
      <c r="C53" s="12">
        <v>14536</v>
      </c>
      <c r="D53" s="12">
        <f>+E53+F53</f>
        <v>1053</v>
      </c>
      <c r="E53" s="67">
        <v>472</v>
      </c>
      <c r="F53" s="68">
        <v>581</v>
      </c>
      <c r="G53" s="46">
        <f t="shared" si="2"/>
        <v>7.2</v>
      </c>
      <c r="H53" s="14">
        <f t="shared" si="3"/>
        <v>124</v>
      </c>
      <c r="I53" s="15">
        <f t="shared" si="4"/>
        <v>13.3</v>
      </c>
      <c r="J53" s="16">
        <f>ROUND(D53/$D$88*100,1)</f>
        <v>26.9</v>
      </c>
    </row>
    <row r="54" spans="2:10" ht="13.5" customHeight="1">
      <c r="B54" s="24" t="s">
        <v>10</v>
      </c>
      <c r="C54" s="17">
        <v>10289</v>
      </c>
      <c r="D54" s="17">
        <f>+E54+F54</f>
        <v>855</v>
      </c>
      <c r="E54" s="69">
        <v>394</v>
      </c>
      <c r="F54" s="70">
        <v>461</v>
      </c>
      <c r="G54" s="47">
        <f t="shared" si="2"/>
        <v>8.3</v>
      </c>
      <c r="H54" s="18">
        <f t="shared" si="3"/>
        <v>64</v>
      </c>
      <c r="I54" s="19">
        <f t="shared" si="4"/>
        <v>8.1</v>
      </c>
      <c r="J54" s="20">
        <f>ROUND(D54/$D$89*100,1)</f>
        <v>32.6</v>
      </c>
    </row>
    <row r="55" spans="2:10" s="8" customFormat="1" ht="13.5" customHeight="1">
      <c r="B55" s="25" t="s">
        <v>21</v>
      </c>
      <c r="C55" s="40">
        <f>SUM(C56:C59)</f>
        <v>68797</v>
      </c>
      <c r="D55" s="21">
        <f>SUM(D56:D59)</f>
        <v>6492</v>
      </c>
      <c r="E55" s="63">
        <f>SUM(E56:E59)</f>
        <v>2892</v>
      </c>
      <c r="F55" s="64">
        <f>SUM(F56:F59)</f>
        <v>3600</v>
      </c>
      <c r="G55" s="45">
        <f aca="true" t="shared" si="5" ref="G55:G60">ROUND(D55/C55*100,1)</f>
        <v>9.4</v>
      </c>
      <c r="H55" s="22">
        <f t="shared" si="3"/>
        <v>846</v>
      </c>
      <c r="I55" s="23">
        <f t="shared" si="4"/>
        <v>15</v>
      </c>
      <c r="J55" s="10">
        <f>ROUND(D55/$D$85*100,1)</f>
        <v>37.9</v>
      </c>
    </row>
    <row r="56" spans="2:10" ht="13.5" customHeight="1">
      <c r="B56" s="11" t="s">
        <v>7</v>
      </c>
      <c r="C56" s="12">
        <v>21244</v>
      </c>
      <c r="D56" s="12">
        <f>+E56+F56</f>
        <v>2175</v>
      </c>
      <c r="E56" s="67">
        <v>895</v>
      </c>
      <c r="F56" s="68">
        <v>1280</v>
      </c>
      <c r="G56" s="46">
        <f t="shared" si="5"/>
        <v>10.2</v>
      </c>
      <c r="H56" s="14">
        <f t="shared" si="3"/>
        <v>181</v>
      </c>
      <c r="I56" s="15">
        <f t="shared" si="4"/>
        <v>9.1</v>
      </c>
      <c r="J56" s="16">
        <f>ROUND(D56/$D$86*100,1)</f>
        <v>43.2</v>
      </c>
    </row>
    <row r="57" spans="2:10" ht="13.5" customHeight="1">
      <c r="B57" s="11" t="s">
        <v>8</v>
      </c>
      <c r="C57" s="12">
        <v>22687</v>
      </c>
      <c r="D57" s="12">
        <f>+E57+F57</f>
        <v>2026</v>
      </c>
      <c r="E57" s="67">
        <v>936</v>
      </c>
      <c r="F57" s="68">
        <v>1090</v>
      </c>
      <c r="G57" s="46">
        <f t="shared" si="5"/>
        <v>8.9</v>
      </c>
      <c r="H57" s="14">
        <f t="shared" si="3"/>
        <v>282</v>
      </c>
      <c r="I57" s="15">
        <f t="shared" si="4"/>
        <v>16.2</v>
      </c>
      <c r="J57" s="16">
        <f>ROUND(D57/$D$87*100,1)</f>
        <v>36.4</v>
      </c>
    </row>
    <row r="58" spans="2:10" ht="13.5" customHeight="1">
      <c r="B58" s="11" t="s">
        <v>9</v>
      </c>
      <c r="C58" s="12">
        <v>14824</v>
      </c>
      <c r="D58" s="12">
        <f>+E58+F58</f>
        <v>1309</v>
      </c>
      <c r="E58" s="67">
        <v>603</v>
      </c>
      <c r="F58" s="68">
        <v>706</v>
      </c>
      <c r="G58" s="46">
        <f t="shared" si="5"/>
        <v>8.8</v>
      </c>
      <c r="H58" s="14">
        <f t="shared" si="3"/>
        <v>256</v>
      </c>
      <c r="I58" s="15">
        <f t="shared" si="4"/>
        <v>24.3</v>
      </c>
      <c r="J58" s="16">
        <f>ROUND(D58/$D$88*100,1)</f>
        <v>33.5</v>
      </c>
    </row>
    <row r="59" spans="2:10" ht="13.5" customHeight="1">
      <c r="B59" s="11" t="s">
        <v>10</v>
      </c>
      <c r="C59" s="17">
        <v>10042</v>
      </c>
      <c r="D59" s="17">
        <f>+E59+F59</f>
        <v>982</v>
      </c>
      <c r="E59" s="69">
        <v>458</v>
      </c>
      <c r="F59" s="70">
        <v>524</v>
      </c>
      <c r="G59" s="47">
        <f t="shared" si="5"/>
        <v>9.8</v>
      </c>
      <c r="H59" s="18">
        <f t="shared" si="3"/>
        <v>127</v>
      </c>
      <c r="I59" s="19">
        <f t="shared" si="4"/>
        <v>14.9</v>
      </c>
      <c r="J59" s="20">
        <f>ROUND(D59/$D$89*100,1)</f>
        <v>37.4</v>
      </c>
    </row>
    <row r="60" spans="2:10" s="8" customFormat="1" ht="13.5" customHeight="1">
      <c r="B60" s="9" t="s">
        <v>6</v>
      </c>
      <c r="C60" s="41">
        <f>SUM(C61:C64)</f>
        <v>72174</v>
      </c>
      <c r="D60" s="21">
        <f>SUM(D61:D64)</f>
        <v>7708</v>
      </c>
      <c r="E60" s="63">
        <f>SUM(E61:E64)</f>
        <v>3355</v>
      </c>
      <c r="F60" s="64">
        <f>SUM(F61:F64)</f>
        <v>4353</v>
      </c>
      <c r="G60" s="45">
        <f t="shared" si="5"/>
        <v>10.7</v>
      </c>
      <c r="H60" s="22">
        <f t="shared" si="3"/>
        <v>1216</v>
      </c>
      <c r="I60" s="23">
        <f t="shared" si="4"/>
        <v>18.7</v>
      </c>
      <c r="J60" s="10">
        <f>ROUND(D60/$D$85*100,1)</f>
        <v>45</v>
      </c>
    </row>
    <row r="61" spans="2:10" ht="13.5" customHeight="1">
      <c r="B61" s="11" t="s">
        <v>7</v>
      </c>
      <c r="C61" s="13">
        <v>21602</v>
      </c>
      <c r="D61" s="12">
        <f>+E61+F61</f>
        <v>2513</v>
      </c>
      <c r="E61" s="67">
        <v>1026</v>
      </c>
      <c r="F61" s="68">
        <v>1487</v>
      </c>
      <c r="G61" s="46">
        <f aca="true" t="shared" si="6" ref="G61:G94">ROUND(D61/C61*100,1)</f>
        <v>11.6</v>
      </c>
      <c r="H61" s="14">
        <f t="shared" si="3"/>
        <v>338</v>
      </c>
      <c r="I61" s="15">
        <f t="shared" si="4"/>
        <v>15.5</v>
      </c>
      <c r="J61" s="16">
        <f>ROUND(D61/$D$86*100,1)</f>
        <v>49.9</v>
      </c>
    </row>
    <row r="62" spans="2:10" ht="13.5" customHeight="1">
      <c r="B62" s="11" t="s">
        <v>8</v>
      </c>
      <c r="C62" s="13">
        <v>23416</v>
      </c>
      <c r="D62" s="12">
        <f>+E62+F62</f>
        <v>2366</v>
      </c>
      <c r="E62" s="67">
        <v>1054</v>
      </c>
      <c r="F62" s="68">
        <v>1312</v>
      </c>
      <c r="G62" s="46">
        <f t="shared" si="6"/>
        <v>10.1</v>
      </c>
      <c r="H62" s="14">
        <f t="shared" si="3"/>
        <v>340</v>
      </c>
      <c r="I62" s="15">
        <f t="shared" si="4"/>
        <v>16.8</v>
      </c>
      <c r="J62" s="16">
        <f>ROUND(D62/$D$87*100,1)</f>
        <v>42.5</v>
      </c>
    </row>
    <row r="63" spans="2:10" ht="13.5" customHeight="1">
      <c r="B63" s="11" t="s">
        <v>9</v>
      </c>
      <c r="C63" s="13">
        <v>16619</v>
      </c>
      <c r="D63" s="12">
        <f>+E63+F63</f>
        <v>1636</v>
      </c>
      <c r="E63" s="67">
        <v>763</v>
      </c>
      <c r="F63" s="68">
        <v>873</v>
      </c>
      <c r="G63" s="46">
        <f t="shared" si="6"/>
        <v>9.8</v>
      </c>
      <c r="H63" s="14">
        <f t="shared" si="3"/>
        <v>327</v>
      </c>
      <c r="I63" s="15">
        <f t="shared" si="4"/>
        <v>25</v>
      </c>
      <c r="J63" s="16">
        <f>ROUND(D63/$D$88*100,1)</f>
        <v>41.8</v>
      </c>
    </row>
    <row r="64" spans="2:10" ht="13.5" customHeight="1">
      <c r="B64" s="24" t="s">
        <v>10</v>
      </c>
      <c r="C64" s="42">
        <v>10537</v>
      </c>
      <c r="D64" s="17">
        <f>+E64+F64</f>
        <v>1193</v>
      </c>
      <c r="E64" s="69">
        <v>512</v>
      </c>
      <c r="F64" s="70">
        <v>681</v>
      </c>
      <c r="G64" s="47">
        <f t="shared" si="6"/>
        <v>11.3</v>
      </c>
      <c r="H64" s="18">
        <f t="shared" si="3"/>
        <v>211</v>
      </c>
      <c r="I64" s="19">
        <f t="shared" si="4"/>
        <v>21.5</v>
      </c>
      <c r="J64" s="20">
        <f>ROUND(D64/$D$89*100,1)</f>
        <v>45.4</v>
      </c>
    </row>
    <row r="65" spans="2:10" s="8" customFormat="1" ht="13.5" customHeight="1">
      <c r="B65" s="25" t="s">
        <v>22</v>
      </c>
      <c r="C65" s="40">
        <f>SUM(C66:C69)</f>
        <v>75983</v>
      </c>
      <c r="D65" s="21">
        <f>SUM(D66:D69)</f>
        <v>9089</v>
      </c>
      <c r="E65" s="63">
        <f>SUM(E66:E69)</f>
        <v>3856</v>
      </c>
      <c r="F65" s="64">
        <f>SUM(F66:F69)</f>
        <v>5233</v>
      </c>
      <c r="G65" s="45">
        <f>ROUND(D65/C65*100,1)</f>
        <v>12</v>
      </c>
      <c r="H65" s="22">
        <f t="shared" si="3"/>
        <v>1381</v>
      </c>
      <c r="I65" s="23">
        <f t="shared" si="4"/>
        <v>17.9</v>
      </c>
      <c r="J65" s="10">
        <f>ROUND(D65/$D$85*100,1)</f>
        <v>53</v>
      </c>
    </row>
    <row r="66" spans="2:10" ht="13.5" customHeight="1">
      <c r="B66" s="11" t="s">
        <v>7</v>
      </c>
      <c r="C66" s="13">
        <v>22030</v>
      </c>
      <c r="D66" s="12">
        <f>+E66+F66</f>
        <v>2847</v>
      </c>
      <c r="E66" s="67">
        <v>1158</v>
      </c>
      <c r="F66" s="68">
        <v>1689</v>
      </c>
      <c r="G66" s="46">
        <f t="shared" si="6"/>
        <v>12.9</v>
      </c>
      <c r="H66" s="14">
        <f t="shared" si="3"/>
        <v>334</v>
      </c>
      <c r="I66" s="15">
        <f t="shared" si="4"/>
        <v>13.3</v>
      </c>
      <c r="J66" s="16">
        <f>ROUND(D66/$D$86*100,1)</f>
        <v>56.5</v>
      </c>
    </row>
    <row r="67" spans="2:10" ht="13.5" customHeight="1">
      <c r="B67" s="11" t="s">
        <v>8</v>
      </c>
      <c r="C67" s="13">
        <v>24807</v>
      </c>
      <c r="D67" s="12">
        <f>+E67+F67</f>
        <v>2851</v>
      </c>
      <c r="E67" s="67">
        <v>1244</v>
      </c>
      <c r="F67" s="68">
        <v>1607</v>
      </c>
      <c r="G67" s="46">
        <f t="shared" si="6"/>
        <v>11.5</v>
      </c>
      <c r="H67" s="14">
        <f t="shared" si="3"/>
        <v>485</v>
      </c>
      <c r="I67" s="15">
        <f t="shared" si="4"/>
        <v>20.5</v>
      </c>
      <c r="J67" s="16">
        <f>ROUND(D67/$D$87*100,1)</f>
        <v>51.2</v>
      </c>
    </row>
    <row r="68" spans="2:10" ht="13.5" customHeight="1">
      <c r="B68" s="11" t="s">
        <v>9</v>
      </c>
      <c r="C68" s="13">
        <v>18180</v>
      </c>
      <c r="D68" s="12">
        <f>+E68+F68</f>
        <v>2031</v>
      </c>
      <c r="E68" s="67">
        <v>889</v>
      </c>
      <c r="F68" s="68">
        <v>1142</v>
      </c>
      <c r="G68" s="46">
        <f t="shared" si="6"/>
        <v>11.2</v>
      </c>
      <c r="H68" s="14">
        <f t="shared" si="3"/>
        <v>395</v>
      </c>
      <c r="I68" s="15">
        <f t="shared" si="4"/>
        <v>24.1</v>
      </c>
      <c r="J68" s="16">
        <f>ROUND(D68/$D$88*100,1)</f>
        <v>51.9</v>
      </c>
    </row>
    <row r="69" spans="2:10" ht="13.5" customHeight="1">
      <c r="B69" s="24" t="s">
        <v>10</v>
      </c>
      <c r="C69" s="42">
        <v>10966</v>
      </c>
      <c r="D69" s="17">
        <f>+E69+F69</f>
        <v>1360</v>
      </c>
      <c r="E69" s="69">
        <v>565</v>
      </c>
      <c r="F69" s="70">
        <v>795</v>
      </c>
      <c r="G69" s="47">
        <f t="shared" si="6"/>
        <v>12.4</v>
      </c>
      <c r="H69" s="18">
        <f t="shared" si="3"/>
        <v>167</v>
      </c>
      <c r="I69" s="19">
        <f t="shared" si="4"/>
        <v>14</v>
      </c>
      <c r="J69" s="20">
        <f>ROUND(D69/$D$89*100,1)</f>
        <v>51.8</v>
      </c>
    </row>
    <row r="70" spans="2:15" s="8" customFormat="1" ht="13.5" customHeight="1">
      <c r="B70" s="9" t="s">
        <v>23</v>
      </c>
      <c r="C70" s="40">
        <f>SUM(C71:C74)</f>
        <v>80707</v>
      </c>
      <c r="D70" s="21">
        <f>SUM(D71:D74)</f>
        <v>10547</v>
      </c>
      <c r="E70" s="63">
        <f>SUM(E71:E74)</f>
        <v>4292</v>
      </c>
      <c r="F70" s="64">
        <f>SUM(F71:F74)</f>
        <v>6255</v>
      </c>
      <c r="G70" s="45">
        <f>ROUND(D70/C70*100,1)</f>
        <v>13.1</v>
      </c>
      <c r="H70" s="22">
        <f t="shared" si="3"/>
        <v>1458</v>
      </c>
      <c r="I70" s="23">
        <f t="shared" si="4"/>
        <v>16</v>
      </c>
      <c r="J70" s="10">
        <f>ROUND(D70/$D$85*100,1)</f>
        <v>61.5</v>
      </c>
      <c r="L70" s="26"/>
      <c r="M70" s="26"/>
      <c r="N70" s="26"/>
      <c r="O70" s="26"/>
    </row>
    <row r="71" spans="2:15" ht="13.5" customHeight="1">
      <c r="B71" s="11" t="s">
        <v>7</v>
      </c>
      <c r="C71" s="13">
        <v>23077</v>
      </c>
      <c r="D71" s="12">
        <f>+E71+F71</f>
        <v>3290</v>
      </c>
      <c r="E71" s="67">
        <v>1286</v>
      </c>
      <c r="F71" s="68">
        <v>2004</v>
      </c>
      <c r="G71" s="46">
        <f t="shared" si="6"/>
        <v>14.3</v>
      </c>
      <c r="H71" s="14">
        <f t="shared" si="3"/>
        <v>443</v>
      </c>
      <c r="I71" s="15">
        <f t="shared" si="4"/>
        <v>15.6</v>
      </c>
      <c r="J71" s="16">
        <f>ROUND(D71/$D$86*100,1)</f>
        <v>65.3</v>
      </c>
      <c r="L71" s="27"/>
      <c r="M71" s="27"/>
      <c r="N71" s="27"/>
      <c r="O71" s="27"/>
    </row>
    <row r="72" spans="2:15" ht="13.5" customHeight="1">
      <c r="B72" s="11" t="s">
        <v>8</v>
      </c>
      <c r="C72" s="13">
        <v>27077</v>
      </c>
      <c r="D72" s="12">
        <f>+E72+F72</f>
        <v>3348</v>
      </c>
      <c r="E72" s="67">
        <v>1403</v>
      </c>
      <c r="F72" s="68">
        <v>1945</v>
      </c>
      <c r="G72" s="46">
        <f t="shared" si="6"/>
        <v>12.4</v>
      </c>
      <c r="H72" s="14">
        <f t="shared" si="3"/>
        <v>497</v>
      </c>
      <c r="I72" s="15">
        <f t="shared" si="4"/>
        <v>17.4</v>
      </c>
      <c r="J72" s="16">
        <f>ROUND(D72/$D$87*100,1)</f>
        <v>60.1</v>
      </c>
      <c r="L72" s="27"/>
      <c r="M72" s="27"/>
      <c r="N72" s="27"/>
      <c r="O72" s="27"/>
    </row>
    <row r="73" spans="2:15" ht="13.5" customHeight="1">
      <c r="B73" s="11" t="s">
        <v>9</v>
      </c>
      <c r="C73" s="13">
        <v>19323</v>
      </c>
      <c r="D73" s="12">
        <f>+E73+F73</f>
        <v>2377</v>
      </c>
      <c r="E73" s="67">
        <v>977</v>
      </c>
      <c r="F73" s="68">
        <v>1400</v>
      </c>
      <c r="G73" s="46">
        <f t="shared" si="6"/>
        <v>12.3</v>
      </c>
      <c r="H73" s="14">
        <f t="shared" si="3"/>
        <v>346</v>
      </c>
      <c r="I73" s="15">
        <f t="shared" si="4"/>
        <v>17</v>
      </c>
      <c r="J73" s="16">
        <f>ROUND(D73/$D$88*100,1)</f>
        <v>60.7</v>
      </c>
      <c r="L73" s="27"/>
      <c r="M73" s="27"/>
      <c r="N73" s="27"/>
      <c r="O73" s="27"/>
    </row>
    <row r="74" spans="2:15" ht="13.5" customHeight="1">
      <c r="B74" s="24" t="s">
        <v>10</v>
      </c>
      <c r="C74" s="42">
        <v>11230</v>
      </c>
      <c r="D74" s="17">
        <f>+E74+F74</f>
        <v>1532</v>
      </c>
      <c r="E74" s="69">
        <v>626</v>
      </c>
      <c r="F74" s="70">
        <v>906</v>
      </c>
      <c r="G74" s="47">
        <f t="shared" si="6"/>
        <v>13.6</v>
      </c>
      <c r="H74" s="18">
        <f t="shared" si="3"/>
        <v>172</v>
      </c>
      <c r="I74" s="19">
        <f t="shared" si="4"/>
        <v>12.6</v>
      </c>
      <c r="J74" s="20">
        <f>ROUND(D74/$D$89*100,1)</f>
        <v>58.3</v>
      </c>
      <c r="L74" s="27"/>
      <c r="M74" s="27"/>
      <c r="N74" s="27"/>
      <c r="O74" s="27"/>
    </row>
    <row r="75" spans="2:10" s="8" customFormat="1" ht="13.5" customHeight="1">
      <c r="B75" s="25" t="s">
        <v>24</v>
      </c>
      <c r="C75" s="40">
        <f>SUM(C76:C79)</f>
        <v>83372</v>
      </c>
      <c r="D75" s="21">
        <f>SUM(D76:D79)</f>
        <v>12454</v>
      </c>
      <c r="E75" s="63">
        <f>SUM(E76:E79)</f>
        <v>4890</v>
      </c>
      <c r="F75" s="64">
        <f>SUM(F76:F79)</f>
        <v>7564</v>
      </c>
      <c r="G75" s="45">
        <f>ROUND(D75/C75*100,1)</f>
        <v>14.9</v>
      </c>
      <c r="H75" s="22">
        <f t="shared" si="3"/>
        <v>1907</v>
      </c>
      <c r="I75" s="23">
        <f t="shared" si="4"/>
        <v>18.1</v>
      </c>
      <c r="J75" s="10">
        <f>ROUND(D75/$D$85*100,1)</f>
        <v>72.6</v>
      </c>
    </row>
    <row r="76" spans="2:10" ht="13.5" customHeight="1">
      <c r="B76" s="11" t="s">
        <v>7</v>
      </c>
      <c r="C76" s="13">
        <v>23492</v>
      </c>
      <c r="D76" s="12">
        <f>+E76+F76</f>
        <v>3888</v>
      </c>
      <c r="E76" s="67">
        <v>1476</v>
      </c>
      <c r="F76" s="68">
        <v>2412</v>
      </c>
      <c r="G76" s="46">
        <f t="shared" si="6"/>
        <v>16.6</v>
      </c>
      <c r="H76" s="14">
        <f t="shared" si="3"/>
        <v>598</v>
      </c>
      <c r="I76" s="15">
        <f t="shared" si="4"/>
        <v>18.2</v>
      </c>
      <c r="J76" s="16">
        <f>ROUND(D76/$D$86*100,1)</f>
        <v>77.2</v>
      </c>
    </row>
    <row r="77" spans="2:10" ht="13.5" customHeight="1">
      <c r="B77" s="11" t="s">
        <v>8</v>
      </c>
      <c r="C77" s="13">
        <v>28434</v>
      </c>
      <c r="D77" s="12">
        <f>+E77+F77</f>
        <v>4056</v>
      </c>
      <c r="E77" s="67">
        <v>1613</v>
      </c>
      <c r="F77" s="68">
        <v>2443</v>
      </c>
      <c r="G77" s="46">
        <f t="shared" si="6"/>
        <v>14.3</v>
      </c>
      <c r="H77" s="14">
        <f t="shared" si="3"/>
        <v>708</v>
      </c>
      <c r="I77" s="15">
        <f t="shared" si="4"/>
        <v>21.1</v>
      </c>
      <c r="J77" s="16">
        <f>ROUND(D77/$D$87*100,1)</f>
        <v>72.8</v>
      </c>
    </row>
    <row r="78" spans="2:10" ht="13.5" customHeight="1">
      <c r="B78" s="11" t="s">
        <v>9</v>
      </c>
      <c r="C78" s="13">
        <v>20058</v>
      </c>
      <c r="D78" s="12">
        <f>+E78+F78</f>
        <v>2725</v>
      </c>
      <c r="E78" s="67">
        <v>1084</v>
      </c>
      <c r="F78" s="68">
        <v>1641</v>
      </c>
      <c r="G78" s="46">
        <f t="shared" si="6"/>
        <v>13.6</v>
      </c>
      <c r="H78" s="14">
        <f t="shared" si="3"/>
        <v>348</v>
      </c>
      <c r="I78" s="15">
        <f t="shared" si="4"/>
        <v>14.6</v>
      </c>
      <c r="J78" s="16">
        <f>ROUND(D78/$D$88*100,1)</f>
        <v>69.6</v>
      </c>
    </row>
    <row r="79" spans="2:10" ht="13.5" customHeight="1">
      <c r="B79" s="11" t="s">
        <v>10</v>
      </c>
      <c r="C79" s="42">
        <v>11388</v>
      </c>
      <c r="D79" s="17">
        <f>+E79+F79</f>
        <v>1785</v>
      </c>
      <c r="E79" s="69">
        <v>717</v>
      </c>
      <c r="F79" s="70">
        <v>1068</v>
      </c>
      <c r="G79" s="47">
        <f t="shared" si="6"/>
        <v>15.7</v>
      </c>
      <c r="H79" s="18">
        <f aca="true" t="shared" si="7" ref="H79:H94">+D79-D74</f>
        <v>253</v>
      </c>
      <c r="I79" s="19">
        <f aca="true" t="shared" si="8" ref="I79:I94">ROUND(D79/D74*100-100,1)</f>
        <v>16.5</v>
      </c>
      <c r="J79" s="20">
        <f>ROUND(D79/$D$89*100,1)</f>
        <v>68</v>
      </c>
    </row>
    <row r="80" spans="2:10" s="8" customFormat="1" ht="13.5" customHeight="1">
      <c r="B80" s="9" t="s">
        <v>25</v>
      </c>
      <c r="C80" s="40">
        <f>SUM(C81:C84)</f>
        <v>86870</v>
      </c>
      <c r="D80" s="21">
        <f>SUM(D81:D84)</f>
        <v>14779</v>
      </c>
      <c r="E80" s="63">
        <f>SUM(E81:E84)</f>
        <v>5916</v>
      </c>
      <c r="F80" s="64">
        <f>SUM(F81:F84)</f>
        <v>8863</v>
      </c>
      <c r="G80" s="45">
        <f>ROUND(D80/C80*100,1)</f>
        <v>17</v>
      </c>
      <c r="H80" s="22">
        <f t="shared" si="7"/>
        <v>2325</v>
      </c>
      <c r="I80" s="23">
        <f t="shared" si="8"/>
        <v>18.7</v>
      </c>
      <c r="J80" s="10">
        <f>ROUND(D80/$D$85*100,1)</f>
        <v>86.2</v>
      </c>
    </row>
    <row r="81" spans="2:10" ht="13.5" customHeight="1">
      <c r="B81" s="11" t="s">
        <v>7</v>
      </c>
      <c r="C81" s="13">
        <v>23677</v>
      </c>
      <c r="D81" s="12">
        <f>+E81+F81</f>
        <v>4424</v>
      </c>
      <c r="E81" s="67">
        <v>1719</v>
      </c>
      <c r="F81" s="68">
        <v>2705</v>
      </c>
      <c r="G81" s="46">
        <f t="shared" si="6"/>
        <v>18.7</v>
      </c>
      <c r="H81" s="14">
        <f t="shared" si="7"/>
        <v>536</v>
      </c>
      <c r="I81" s="15">
        <f t="shared" si="8"/>
        <v>13.8</v>
      </c>
      <c r="J81" s="16">
        <f>ROUND(D81/$D$86*100,1)</f>
        <v>87.8</v>
      </c>
    </row>
    <row r="82" spans="2:10" ht="13.5" customHeight="1">
      <c r="B82" s="11" t="s">
        <v>8</v>
      </c>
      <c r="C82" s="13">
        <v>29660</v>
      </c>
      <c r="D82" s="12">
        <f>+E82+F82</f>
        <v>4794</v>
      </c>
      <c r="E82" s="67">
        <v>1914</v>
      </c>
      <c r="F82" s="68">
        <v>2880</v>
      </c>
      <c r="G82" s="46">
        <f t="shared" si="6"/>
        <v>16.2</v>
      </c>
      <c r="H82" s="14">
        <f t="shared" si="7"/>
        <v>738</v>
      </c>
      <c r="I82" s="15">
        <f t="shared" si="8"/>
        <v>18.2</v>
      </c>
      <c r="J82" s="16">
        <f>ROUND(D82/$D$87*100,1)</f>
        <v>86</v>
      </c>
    </row>
    <row r="83" spans="2:10" ht="13.5" customHeight="1">
      <c r="B83" s="11" t="s">
        <v>9</v>
      </c>
      <c r="C83" s="13">
        <v>21749</v>
      </c>
      <c r="D83" s="12">
        <f>+E83+F83</f>
        <v>3306</v>
      </c>
      <c r="E83" s="67">
        <v>1344</v>
      </c>
      <c r="F83" s="68">
        <v>1962</v>
      </c>
      <c r="G83" s="46">
        <f t="shared" si="6"/>
        <v>15.2</v>
      </c>
      <c r="H83" s="14">
        <f t="shared" si="7"/>
        <v>581</v>
      </c>
      <c r="I83" s="15">
        <f t="shared" si="8"/>
        <v>21.3</v>
      </c>
      <c r="J83" s="16">
        <f>ROUND(D83/$D$88*100,1)</f>
        <v>84.5</v>
      </c>
    </row>
    <row r="84" spans="2:10" ht="13.5" customHeight="1">
      <c r="B84" s="24" t="s">
        <v>10</v>
      </c>
      <c r="C84" s="42">
        <v>11784</v>
      </c>
      <c r="D84" s="17">
        <f>+E84+F84</f>
        <v>2255</v>
      </c>
      <c r="E84" s="69">
        <v>939</v>
      </c>
      <c r="F84" s="70">
        <v>1316</v>
      </c>
      <c r="G84" s="47">
        <f t="shared" si="6"/>
        <v>19.1</v>
      </c>
      <c r="H84" s="18">
        <f t="shared" si="7"/>
        <v>470</v>
      </c>
      <c r="I84" s="19">
        <f t="shared" si="8"/>
        <v>26.3</v>
      </c>
      <c r="J84" s="20">
        <f>ROUND(D84/$D$89*100,1)</f>
        <v>85.9</v>
      </c>
    </row>
    <row r="85" spans="2:10" s="8" customFormat="1" ht="13.5" customHeight="1">
      <c r="B85" s="25" t="s">
        <v>26</v>
      </c>
      <c r="C85" s="40">
        <f>SUM(C86:C89)</f>
        <v>91173</v>
      </c>
      <c r="D85" s="21">
        <f>SUM(D86:D89)</f>
        <v>17147</v>
      </c>
      <c r="E85" s="63">
        <f>SUM(E86:E89)</f>
        <v>7002</v>
      </c>
      <c r="F85" s="64">
        <f>SUM(F86:F89)</f>
        <v>10145</v>
      </c>
      <c r="G85" s="45">
        <f>ROUND(D85/C85*100,1)</f>
        <v>18.8</v>
      </c>
      <c r="H85" s="22">
        <f t="shared" si="7"/>
        <v>2368</v>
      </c>
      <c r="I85" s="23">
        <f t="shared" si="8"/>
        <v>16</v>
      </c>
      <c r="J85" s="10">
        <f>ROUND(D85/$D$85*100,1)</f>
        <v>100</v>
      </c>
    </row>
    <row r="86" spans="2:10" ht="13.5" customHeight="1">
      <c r="B86" s="11" t="s">
        <v>7</v>
      </c>
      <c r="C86" s="13">
        <v>23618</v>
      </c>
      <c r="D86" s="12">
        <f>+E86+F86</f>
        <v>5036</v>
      </c>
      <c r="E86" s="67">
        <v>2000</v>
      </c>
      <c r="F86" s="68">
        <v>3036</v>
      </c>
      <c r="G86" s="46">
        <f t="shared" si="6"/>
        <v>21.3</v>
      </c>
      <c r="H86" s="14">
        <f t="shared" si="7"/>
        <v>612</v>
      </c>
      <c r="I86" s="15">
        <f t="shared" si="8"/>
        <v>13.8</v>
      </c>
      <c r="J86" s="16">
        <f>ROUND(D86/$D$86*100,1)</f>
        <v>100</v>
      </c>
    </row>
    <row r="87" spans="2:10" ht="13.5" customHeight="1">
      <c r="B87" s="11" t="s">
        <v>8</v>
      </c>
      <c r="C87" s="13">
        <v>31731</v>
      </c>
      <c r="D87" s="12">
        <f>+E87+F87</f>
        <v>5572</v>
      </c>
      <c r="E87" s="67">
        <v>2283</v>
      </c>
      <c r="F87" s="68">
        <v>3289</v>
      </c>
      <c r="G87" s="46">
        <f t="shared" si="6"/>
        <v>17.6</v>
      </c>
      <c r="H87" s="14">
        <f t="shared" si="7"/>
        <v>778</v>
      </c>
      <c r="I87" s="15">
        <f t="shared" si="8"/>
        <v>16.2</v>
      </c>
      <c r="J87" s="16">
        <f>ROUND(D87/$D$87*100,1)</f>
        <v>100</v>
      </c>
    </row>
    <row r="88" spans="2:10" ht="13.5" customHeight="1">
      <c r="B88" s="11" t="s">
        <v>9</v>
      </c>
      <c r="C88" s="13">
        <v>23052</v>
      </c>
      <c r="D88" s="12">
        <f>+E88+F88</f>
        <v>3913</v>
      </c>
      <c r="E88" s="67">
        <v>1648</v>
      </c>
      <c r="F88" s="68">
        <v>2265</v>
      </c>
      <c r="G88" s="46">
        <f t="shared" si="6"/>
        <v>17</v>
      </c>
      <c r="H88" s="14">
        <f t="shared" si="7"/>
        <v>607</v>
      </c>
      <c r="I88" s="15">
        <f t="shared" si="8"/>
        <v>18.4</v>
      </c>
      <c r="J88" s="16">
        <f>ROUND(D88/$D$88*100,1)</f>
        <v>100</v>
      </c>
    </row>
    <row r="89" spans="2:10" ht="13.5" customHeight="1">
      <c r="B89" s="11" t="s">
        <v>10</v>
      </c>
      <c r="C89" s="42">
        <v>12772</v>
      </c>
      <c r="D89" s="17">
        <f>+E89+F89</f>
        <v>2626</v>
      </c>
      <c r="E89" s="69">
        <v>1071</v>
      </c>
      <c r="F89" s="70">
        <v>1555</v>
      </c>
      <c r="G89" s="47">
        <f t="shared" si="6"/>
        <v>20.6</v>
      </c>
      <c r="H89" s="18">
        <f t="shared" si="7"/>
        <v>371</v>
      </c>
      <c r="I89" s="19">
        <f t="shared" si="8"/>
        <v>16.5</v>
      </c>
      <c r="J89" s="20">
        <f>ROUND(D89/$D$89*100,1)</f>
        <v>100</v>
      </c>
    </row>
    <row r="90" spans="2:10" s="8" customFormat="1" ht="13.5" customHeight="1">
      <c r="B90" s="9" t="s">
        <v>27</v>
      </c>
      <c r="C90" s="40">
        <f>SUM(C91:C94)</f>
        <v>92318</v>
      </c>
      <c r="D90" s="21">
        <f>SUM(D91:D94)</f>
        <v>18715</v>
      </c>
      <c r="E90" s="63">
        <f>SUM(E91:E94)</f>
        <v>7721</v>
      </c>
      <c r="F90" s="64">
        <f>SUM(F91:F94)</f>
        <v>10994</v>
      </c>
      <c r="G90" s="45">
        <f>ROUND(D90/C90*100,1)</f>
        <v>20.3</v>
      </c>
      <c r="H90" s="36">
        <f t="shared" si="7"/>
        <v>1568</v>
      </c>
      <c r="I90" s="23">
        <f t="shared" si="8"/>
        <v>9.1</v>
      </c>
      <c r="J90" s="10">
        <f>ROUND(D90/$D$85*100,1)</f>
        <v>109.1</v>
      </c>
    </row>
    <row r="91" spans="2:10" ht="13.5" customHeight="1">
      <c r="B91" s="11" t="s">
        <v>7</v>
      </c>
      <c r="C91" s="43">
        <v>22936</v>
      </c>
      <c r="D91" s="12">
        <f>+E91+F91</f>
        <v>5305</v>
      </c>
      <c r="E91" s="71">
        <v>2111</v>
      </c>
      <c r="F91" s="72">
        <v>3194</v>
      </c>
      <c r="G91" s="46">
        <f t="shared" si="6"/>
        <v>23.1</v>
      </c>
      <c r="H91" s="37">
        <f t="shared" si="7"/>
        <v>269</v>
      </c>
      <c r="I91" s="15">
        <f t="shared" si="8"/>
        <v>5.3</v>
      </c>
      <c r="J91" s="16">
        <f>ROUND(D91/$D$86*100,1)</f>
        <v>105.3</v>
      </c>
    </row>
    <row r="92" spans="2:10" ht="13.5" customHeight="1">
      <c r="B92" s="11" t="s">
        <v>8</v>
      </c>
      <c r="C92" s="43">
        <v>32461</v>
      </c>
      <c r="D92" s="12">
        <f>+E92+F92</f>
        <v>6154</v>
      </c>
      <c r="E92" s="71">
        <v>2534</v>
      </c>
      <c r="F92" s="72">
        <v>3620</v>
      </c>
      <c r="G92" s="46">
        <f t="shared" si="6"/>
        <v>19</v>
      </c>
      <c r="H92" s="37">
        <f t="shared" si="7"/>
        <v>582</v>
      </c>
      <c r="I92" s="15">
        <f t="shared" si="8"/>
        <v>10.4</v>
      </c>
      <c r="J92" s="16">
        <f>ROUND(D92/$D$87*100,1)</f>
        <v>110.4</v>
      </c>
    </row>
    <row r="93" spans="2:10" ht="13.5" customHeight="1">
      <c r="B93" s="11" t="s">
        <v>9</v>
      </c>
      <c r="C93" s="43">
        <v>23968</v>
      </c>
      <c r="D93" s="12">
        <f>+E93+F93</f>
        <v>4435</v>
      </c>
      <c r="E93" s="71">
        <v>1925</v>
      </c>
      <c r="F93" s="72">
        <v>2510</v>
      </c>
      <c r="G93" s="46">
        <f t="shared" si="6"/>
        <v>18.5</v>
      </c>
      <c r="H93" s="37">
        <f t="shared" si="7"/>
        <v>522</v>
      </c>
      <c r="I93" s="15">
        <f t="shared" si="8"/>
        <v>13.3</v>
      </c>
      <c r="J93" s="16">
        <f>ROUND(D93/$D$88*100,1)</f>
        <v>113.3</v>
      </c>
    </row>
    <row r="94" spans="2:10" ht="13.5" customHeight="1">
      <c r="B94" s="24" t="s">
        <v>10</v>
      </c>
      <c r="C94" s="44">
        <v>12953</v>
      </c>
      <c r="D94" s="17">
        <f>+E94+F94</f>
        <v>2821</v>
      </c>
      <c r="E94" s="73">
        <v>1151</v>
      </c>
      <c r="F94" s="74">
        <v>1670</v>
      </c>
      <c r="G94" s="47">
        <f t="shared" si="6"/>
        <v>21.8</v>
      </c>
      <c r="H94" s="38">
        <f t="shared" si="7"/>
        <v>195</v>
      </c>
      <c r="I94" s="19">
        <f t="shared" si="8"/>
        <v>7.4</v>
      </c>
      <c r="J94" s="20">
        <f>ROUND(D94/$D$89*100,1)</f>
        <v>107.4</v>
      </c>
    </row>
    <row r="95" spans="2:10" s="8" customFormat="1" ht="13.5" customHeight="1">
      <c r="B95" s="9" t="s">
        <v>39</v>
      </c>
      <c r="C95" s="40">
        <f>SUM(C96:C99)</f>
        <v>91900</v>
      </c>
      <c r="D95" s="21">
        <f>SUM(D96:D99)</f>
        <v>20775</v>
      </c>
      <c r="E95" s="63">
        <f>SUM(E96:E99)</f>
        <v>8704</v>
      </c>
      <c r="F95" s="64">
        <f>SUM(F96:F99)</f>
        <v>12071</v>
      </c>
      <c r="G95" s="45">
        <f>ROUND(D95/C95*100,1)</f>
        <v>22.6</v>
      </c>
      <c r="H95" s="36">
        <f>+D95-D90</f>
        <v>2060</v>
      </c>
      <c r="I95" s="23">
        <f>ROUND(D95/D90*100-100,1)</f>
        <v>11</v>
      </c>
      <c r="J95" s="10">
        <f>ROUND(D95/$D$85*100,1)</f>
        <v>121.2</v>
      </c>
    </row>
    <row r="96" spans="2:10" ht="13.5" customHeight="1">
      <c r="B96" s="11" t="s">
        <v>7</v>
      </c>
      <c r="C96" s="43">
        <v>22003</v>
      </c>
      <c r="D96" s="12">
        <f>+E96+F96</f>
        <v>5613</v>
      </c>
      <c r="E96" s="71">
        <v>2300</v>
      </c>
      <c r="F96" s="72">
        <v>3313</v>
      </c>
      <c r="G96" s="46">
        <f>ROUND(D96/C96*100,1)</f>
        <v>25.5</v>
      </c>
      <c r="H96" s="37">
        <f>+D96-D91</f>
        <v>308</v>
      </c>
      <c r="I96" s="15">
        <f>ROUND(D96/D91*100-100,1)</f>
        <v>5.8</v>
      </c>
      <c r="J96" s="16">
        <f>ROUND(D96/$D$86*100,1)</f>
        <v>111.5</v>
      </c>
    </row>
    <row r="97" spans="2:10" ht="13.5" customHeight="1">
      <c r="B97" s="11" t="s">
        <v>8</v>
      </c>
      <c r="C97" s="43">
        <v>32452</v>
      </c>
      <c r="D97" s="12">
        <f>+E97+F97</f>
        <v>6923</v>
      </c>
      <c r="E97" s="71">
        <v>2900</v>
      </c>
      <c r="F97" s="72">
        <v>4023</v>
      </c>
      <c r="G97" s="46">
        <f>ROUND(D97/C97*100,1)</f>
        <v>21.3</v>
      </c>
      <c r="H97" s="37">
        <f>+D97-D92</f>
        <v>769</v>
      </c>
      <c r="I97" s="15">
        <f>ROUND(D97/D92*100-100,1)</f>
        <v>12.5</v>
      </c>
      <c r="J97" s="16">
        <f>ROUND(D97/$D$87*100,1)</f>
        <v>124.2</v>
      </c>
    </row>
    <row r="98" spans="2:10" ht="13.5" customHeight="1">
      <c r="B98" s="11" t="s">
        <v>9</v>
      </c>
      <c r="C98" s="43">
        <v>24502</v>
      </c>
      <c r="D98" s="12">
        <f>+E98+F98</f>
        <v>5151</v>
      </c>
      <c r="E98" s="71">
        <v>2251</v>
      </c>
      <c r="F98" s="72">
        <v>2900</v>
      </c>
      <c r="G98" s="46">
        <f>ROUND(D98/C98*100,1)</f>
        <v>21</v>
      </c>
      <c r="H98" s="37">
        <f>+D98-D93</f>
        <v>716</v>
      </c>
      <c r="I98" s="15">
        <f>ROUND(D98/D93*100-100,1)</f>
        <v>16.1</v>
      </c>
      <c r="J98" s="16">
        <f>ROUND(D98/$D$88*100,1)</f>
        <v>131.6</v>
      </c>
    </row>
    <row r="99" spans="2:10" ht="13.5" customHeight="1">
      <c r="B99" s="24" t="s">
        <v>10</v>
      </c>
      <c r="C99" s="44">
        <v>12943</v>
      </c>
      <c r="D99" s="17">
        <f>+E99+F99</f>
        <v>3088</v>
      </c>
      <c r="E99" s="73">
        <v>1253</v>
      </c>
      <c r="F99" s="74">
        <v>1835</v>
      </c>
      <c r="G99" s="47">
        <f>ROUND(D99/C99*100,1)</f>
        <v>23.9</v>
      </c>
      <c r="H99" s="38">
        <f>+D99-D94</f>
        <v>267</v>
      </c>
      <c r="I99" s="19">
        <f>ROUND(D99/D94*100-100,1)</f>
        <v>9.5</v>
      </c>
      <c r="J99" s="20">
        <f>ROUND(D99/$D$89*100,1)</f>
        <v>117.6</v>
      </c>
    </row>
    <row r="100" spans="2:10" ht="15" customHeight="1">
      <c r="B100" s="48" t="s">
        <v>33</v>
      </c>
      <c r="C100" s="28"/>
      <c r="J100" s="56" t="s">
        <v>38</v>
      </c>
    </row>
    <row r="101" ht="15" customHeight="1">
      <c r="B101" s="28" t="s">
        <v>34</v>
      </c>
    </row>
    <row r="102" ht="13.5">
      <c r="E102" s="39"/>
    </row>
    <row r="103" ht="13.5">
      <c r="E103" s="39"/>
    </row>
    <row r="104" ht="13.5">
      <c r="E104" s="39"/>
    </row>
    <row r="105" ht="13.5">
      <c r="E105" s="39"/>
    </row>
    <row r="107" spans="2:10" ht="13.5">
      <c r="B107" s="29"/>
      <c r="C107" s="29"/>
      <c r="D107" s="29"/>
      <c r="E107" s="29"/>
      <c r="F107" s="29"/>
      <c r="G107" s="29"/>
      <c r="H107" s="30"/>
      <c r="I107" s="29"/>
      <c r="J107" s="29"/>
    </row>
    <row r="108" spans="2:10" ht="13.5">
      <c r="B108" s="29"/>
      <c r="C108" s="29"/>
      <c r="D108" s="29"/>
      <c r="E108" s="29"/>
      <c r="F108" s="29"/>
      <c r="G108" s="29"/>
      <c r="H108" s="30"/>
      <c r="I108" s="29"/>
      <c r="J108" s="29"/>
    </row>
    <row r="109" spans="2:10" ht="13.5">
      <c r="B109" s="29"/>
      <c r="C109" s="29"/>
      <c r="D109" s="29"/>
      <c r="E109" s="29"/>
      <c r="F109" s="29"/>
      <c r="G109" s="29"/>
      <c r="H109" s="30"/>
      <c r="I109" s="29"/>
      <c r="J109" s="29"/>
    </row>
    <row r="110" spans="2:10" ht="13.5">
      <c r="B110" s="29"/>
      <c r="C110" s="29"/>
      <c r="D110" s="29"/>
      <c r="E110" s="29"/>
      <c r="F110" s="29"/>
      <c r="G110" s="29"/>
      <c r="H110" s="30"/>
      <c r="I110" s="29"/>
      <c r="J110" s="29"/>
    </row>
    <row r="111" spans="2:10" ht="13.5">
      <c r="B111" s="29"/>
      <c r="C111" s="29"/>
      <c r="D111" s="29"/>
      <c r="E111" s="29"/>
      <c r="F111" s="29"/>
      <c r="G111" s="29"/>
      <c r="H111" s="30"/>
      <c r="I111" s="29"/>
      <c r="J111" s="29"/>
    </row>
    <row r="112" spans="2:10" ht="13.5">
      <c r="B112" s="29"/>
      <c r="C112" s="29"/>
      <c r="D112" s="29"/>
      <c r="E112" s="29"/>
      <c r="F112" s="29"/>
      <c r="G112" s="29"/>
      <c r="H112" s="30"/>
      <c r="I112" s="29"/>
      <c r="J112" s="29"/>
    </row>
    <row r="113" spans="2:10" ht="13.5">
      <c r="B113" s="29"/>
      <c r="C113" s="29"/>
      <c r="D113" s="29"/>
      <c r="E113" s="29"/>
      <c r="F113" s="29"/>
      <c r="G113" s="29"/>
      <c r="H113" s="30"/>
      <c r="I113" s="29"/>
      <c r="J113" s="29"/>
    </row>
    <row r="114" spans="2:10" ht="13.5">
      <c r="B114" s="31"/>
      <c r="C114" s="31"/>
      <c r="D114" s="31"/>
      <c r="E114" s="31"/>
      <c r="F114" s="31"/>
      <c r="G114" s="31"/>
      <c r="H114" s="32"/>
      <c r="I114" s="31"/>
      <c r="J114" s="31"/>
    </row>
    <row r="115" spans="2:10" ht="13.5">
      <c r="B115" s="31"/>
      <c r="C115" s="31"/>
      <c r="D115" s="31"/>
      <c r="E115" s="31"/>
      <c r="F115" s="31"/>
      <c r="G115" s="31"/>
      <c r="H115" s="32"/>
      <c r="I115" s="31"/>
      <c r="J115" s="31"/>
    </row>
    <row r="116" spans="2:10" ht="13.5">
      <c r="B116" s="29"/>
      <c r="C116" s="29"/>
      <c r="D116" s="29"/>
      <c r="E116" s="29"/>
      <c r="F116" s="29"/>
      <c r="G116" s="29"/>
      <c r="H116" s="30"/>
      <c r="I116" s="29"/>
      <c r="J116" s="29"/>
    </row>
    <row r="117" spans="2:10" ht="13.5">
      <c r="B117" s="29"/>
      <c r="C117" s="29"/>
      <c r="D117" s="29"/>
      <c r="E117" s="29"/>
      <c r="F117" s="29"/>
      <c r="G117" s="29"/>
      <c r="H117" s="30"/>
      <c r="I117" s="29"/>
      <c r="J117" s="29"/>
    </row>
    <row r="118" spans="2:10" ht="13.5">
      <c r="B118" s="29"/>
      <c r="C118" s="29"/>
      <c r="D118" s="29"/>
      <c r="E118" s="29"/>
      <c r="F118" s="29"/>
      <c r="G118" s="29"/>
      <c r="H118" s="30"/>
      <c r="I118" s="29"/>
      <c r="J118" s="29"/>
    </row>
    <row r="119" spans="2:10" ht="13.5">
      <c r="B119" s="29"/>
      <c r="C119" s="29"/>
      <c r="D119" s="29"/>
      <c r="E119" s="29"/>
      <c r="F119" s="29"/>
      <c r="G119" s="29"/>
      <c r="H119" s="30"/>
      <c r="I119" s="29"/>
      <c r="J119" s="29"/>
    </row>
    <row r="120" spans="2:10" ht="13.5">
      <c r="B120" s="29"/>
      <c r="C120" s="29"/>
      <c r="D120" s="29"/>
      <c r="E120" s="29"/>
      <c r="F120" s="29"/>
      <c r="G120" s="29"/>
      <c r="H120" s="30"/>
      <c r="I120" s="29"/>
      <c r="J120" s="29"/>
    </row>
    <row r="121" spans="2:10" ht="13.5">
      <c r="B121" s="29"/>
      <c r="C121" s="29"/>
      <c r="D121" s="29"/>
      <c r="E121" s="29"/>
      <c r="F121" s="29"/>
      <c r="G121" s="29"/>
      <c r="H121" s="30"/>
      <c r="I121" s="29"/>
      <c r="J121" s="29"/>
    </row>
    <row r="122" spans="2:10" ht="13.5">
      <c r="B122" s="29"/>
      <c r="C122" s="29"/>
      <c r="D122" s="29"/>
      <c r="E122" s="29"/>
      <c r="F122" s="29"/>
      <c r="G122" s="29"/>
      <c r="H122" s="30"/>
      <c r="I122" s="29"/>
      <c r="J122" s="29"/>
    </row>
    <row r="123" spans="2:10" ht="13.5">
      <c r="B123" s="29"/>
      <c r="C123" s="29"/>
      <c r="D123" s="29"/>
      <c r="E123" s="29"/>
      <c r="F123" s="29"/>
      <c r="G123" s="29"/>
      <c r="H123" s="30"/>
      <c r="I123" s="29"/>
      <c r="J123" s="29"/>
    </row>
    <row r="124" spans="2:10" ht="13.5">
      <c r="B124" s="29"/>
      <c r="C124" s="29"/>
      <c r="D124" s="29"/>
      <c r="E124" s="29"/>
      <c r="F124" s="29"/>
      <c r="G124" s="29"/>
      <c r="H124" s="30"/>
      <c r="I124" s="29"/>
      <c r="J124" s="29"/>
    </row>
    <row r="125" spans="2:10" ht="13.5">
      <c r="B125" s="29"/>
      <c r="C125" s="29"/>
      <c r="D125" s="29"/>
      <c r="E125" s="29"/>
      <c r="F125" s="29"/>
      <c r="G125" s="29"/>
      <c r="H125" s="30"/>
      <c r="I125" s="29"/>
      <c r="J125" s="29"/>
    </row>
    <row r="126" spans="2:10" ht="13.5">
      <c r="B126" s="29"/>
      <c r="C126" s="29"/>
      <c r="D126" s="29"/>
      <c r="E126" s="29"/>
      <c r="F126" s="29"/>
      <c r="G126" s="29"/>
      <c r="H126" s="30"/>
      <c r="I126" s="29"/>
      <c r="J126" s="29"/>
    </row>
    <row r="127" spans="2:10" ht="13.5">
      <c r="B127" s="29"/>
      <c r="C127" s="29"/>
      <c r="D127" s="29"/>
      <c r="E127" s="29"/>
      <c r="F127" s="29"/>
      <c r="G127" s="29"/>
      <c r="H127" s="30"/>
      <c r="I127" s="29"/>
      <c r="J127" s="29"/>
    </row>
    <row r="128" spans="2:10" ht="13.5">
      <c r="B128" s="29"/>
      <c r="C128" s="29"/>
      <c r="D128" s="29"/>
      <c r="E128" s="29"/>
      <c r="F128" s="29"/>
      <c r="G128" s="29"/>
      <c r="H128" s="30"/>
      <c r="I128" s="29"/>
      <c r="J128" s="29"/>
    </row>
    <row r="129" spans="2:10" ht="13.5">
      <c r="B129" s="29"/>
      <c r="C129" s="29"/>
      <c r="D129" s="29"/>
      <c r="E129" s="29"/>
      <c r="F129" s="29"/>
      <c r="G129" s="29"/>
      <c r="H129" s="30"/>
      <c r="I129" s="29"/>
      <c r="J129" s="29"/>
    </row>
    <row r="130" spans="2:10" ht="13.5">
      <c r="B130" s="29"/>
      <c r="C130" s="29"/>
      <c r="D130" s="29"/>
      <c r="E130" s="29"/>
      <c r="F130" s="29"/>
      <c r="G130" s="29"/>
      <c r="H130" s="30"/>
      <c r="I130" s="29"/>
      <c r="J130" s="29"/>
    </row>
    <row r="131" spans="2:10" ht="13.5">
      <c r="B131" s="29"/>
      <c r="C131" s="29"/>
      <c r="D131" s="29"/>
      <c r="E131" s="29"/>
      <c r="F131" s="29"/>
      <c r="G131" s="29"/>
      <c r="H131" s="30"/>
      <c r="I131" s="29"/>
      <c r="J131" s="29"/>
    </row>
    <row r="132" spans="2:10" ht="13.5">
      <c r="B132" s="29"/>
      <c r="C132" s="29"/>
      <c r="D132" s="29"/>
      <c r="E132" s="29"/>
      <c r="F132" s="29"/>
      <c r="G132" s="29"/>
      <c r="H132" s="30"/>
      <c r="I132" s="29"/>
      <c r="J132" s="29"/>
    </row>
    <row r="133" spans="2:10" ht="13.5">
      <c r="B133" s="29"/>
      <c r="C133" s="29"/>
      <c r="D133" s="29"/>
      <c r="E133" s="29"/>
      <c r="F133" s="29"/>
      <c r="G133" s="29"/>
      <c r="H133" s="30"/>
      <c r="I133" s="29"/>
      <c r="J133" s="29"/>
    </row>
    <row r="134" spans="2:10" ht="13.5">
      <c r="B134" s="29"/>
      <c r="C134" s="29"/>
      <c r="D134" s="29"/>
      <c r="E134" s="29"/>
      <c r="F134" s="29"/>
      <c r="G134" s="29"/>
      <c r="H134" s="30"/>
      <c r="I134" s="29"/>
      <c r="J134" s="29"/>
    </row>
    <row r="135" spans="2:10" ht="13.5">
      <c r="B135" s="29"/>
      <c r="C135" s="29"/>
      <c r="D135" s="29"/>
      <c r="E135" s="29"/>
      <c r="F135" s="29"/>
      <c r="G135" s="29"/>
      <c r="H135" s="30"/>
      <c r="I135" s="29"/>
      <c r="J135" s="29"/>
    </row>
    <row r="136" spans="2:10" ht="13.5">
      <c r="B136" s="29"/>
      <c r="C136" s="29"/>
      <c r="D136" s="29"/>
      <c r="E136" s="29"/>
      <c r="F136" s="29"/>
      <c r="G136" s="29"/>
      <c r="H136" s="30"/>
      <c r="I136" s="29"/>
      <c r="J136" s="29"/>
    </row>
    <row r="137" spans="2:10" ht="13.5">
      <c r="B137" s="29"/>
      <c r="C137" s="29"/>
      <c r="D137" s="29"/>
      <c r="E137" s="29"/>
      <c r="F137" s="29"/>
      <c r="G137" s="29"/>
      <c r="H137" s="30"/>
      <c r="I137" s="29"/>
      <c r="J137" s="29"/>
    </row>
    <row r="138" spans="2:10" ht="13.5">
      <c r="B138" s="29"/>
      <c r="C138" s="29"/>
      <c r="D138" s="29"/>
      <c r="E138" s="29"/>
      <c r="F138" s="29"/>
      <c r="G138" s="29"/>
      <c r="H138" s="30"/>
      <c r="I138" s="29"/>
      <c r="J138" s="29"/>
    </row>
    <row r="139" spans="2:10" ht="13.5">
      <c r="B139" s="29"/>
      <c r="C139" s="29"/>
      <c r="D139" s="29"/>
      <c r="E139" s="29"/>
      <c r="F139" s="29"/>
      <c r="G139" s="29"/>
      <c r="H139" s="30"/>
      <c r="I139" s="29"/>
      <c r="J139" s="29"/>
    </row>
    <row r="140" spans="2:10" ht="13.5">
      <c r="B140" s="29"/>
      <c r="C140" s="29"/>
      <c r="D140" s="29"/>
      <c r="E140" s="29"/>
      <c r="F140" s="29"/>
      <c r="G140" s="29"/>
      <c r="H140" s="30"/>
      <c r="I140" s="29"/>
      <c r="J140" s="29"/>
    </row>
    <row r="141" spans="2:10" ht="13.5">
      <c r="B141" s="29"/>
      <c r="C141" s="29"/>
      <c r="D141" s="29"/>
      <c r="E141" s="29"/>
      <c r="F141" s="29"/>
      <c r="G141" s="29"/>
      <c r="H141" s="30"/>
      <c r="I141" s="29"/>
      <c r="J141" s="29"/>
    </row>
    <row r="142" spans="2:10" ht="13.5">
      <c r="B142" s="29"/>
      <c r="C142" s="29"/>
      <c r="D142" s="29"/>
      <c r="E142" s="29"/>
      <c r="F142" s="29"/>
      <c r="G142" s="29"/>
      <c r="H142" s="30"/>
      <c r="I142" s="29"/>
      <c r="J142" s="29"/>
    </row>
    <row r="143" spans="2:10" ht="13.5">
      <c r="B143" s="29"/>
      <c r="C143" s="29"/>
      <c r="D143" s="29"/>
      <c r="E143" s="29"/>
      <c r="F143" s="29"/>
      <c r="G143" s="29"/>
      <c r="H143" s="30"/>
      <c r="I143" s="29"/>
      <c r="J143" s="29"/>
    </row>
    <row r="144" spans="2:10" ht="13.5">
      <c r="B144" s="29"/>
      <c r="C144" s="29"/>
      <c r="D144" s="29"/>
      <c r="E144" s="29"/>
      <c r="F144" s="29"/>
      <c r="G144" s="29"/>
      <c r="H144" s="30"/>
      <c r="I144" s="29"/>
      <c r="J144" s="29"/>
    </row>
    <row r="145" spans="2:10" ht="13.5">
      <c r="B145" s="29"/>
      <c r="C145" s="29"/>
      <c r="D145" s="29"/>
      <c r="E145" s="29"/>
      <c r="F145" s="29"/>
      <c r="G145" s="29"/>
      <c r="H145" s="30"/>
      <c r="I145" s="29"/>
      <c r="J145" s="29"/>
    </row>
    <row r="146" spans="2:10" ht="13.5">
      <c r="B146" s="29"/>
      <c r="C146" s="29"/>
      <c r="D146" s="29"/>
      <c r="E146" s="29"/>
      <c r="F146" s="29"/>
      <c r="G146" s="29"/>
      <c r="H146" s="30"/>
      <c r="I146" s="29"/>
      <c r="J146" s="29"/>
    </row>
    <row r="147" spans="2:10" ht="13.5">
      <c r="B147" s="29"/>
      <c r="C147" s="29"/>
      <c r="D147" s="29"/>
      <c r="E147" s="29"/>
      <c r="F147" s="29"/>
      <c r="G147" s="29"/>
      <c r="H147" s="30"/>
      <c r="I147" s="29"/>
      <c r="J147" s="29"/>
    </row>
    <row r="148" spans="2:10" ht="13.5">
      <c r="B148" s="29"/>
      <c r="C148" s="29"/>
      <c r="D148" s="29"/>
      <c r="E148" s="29"/>
      <c r="F148" s="29"/>
      <c r="G148" s="29"/>
      <c r="H148" s="30"/>
      <c r="I148" s="29"/>
      <c r="J148" s="29"/>
    </row>
    <row r="149" spans="2:10" ht="13.5">
      <c r="B149" s="29"/>
      <c r="C149" s="29"/>
      <c r="D149" s="29"/>
      <c r="E149" s="29"/>
      <c r="F149" s="29"/>
      <c r="G149" s="29"/>
      <c r="H149" s="30"/>
      <c r="I149" s="29"/>
      <c r="J149" s="29"/>
    </row>
    <row r="150" spans="2:10" ht="13.5">
      <c r="B150" s="29"/>
      <c r="C150" s="29"/>
      <c r="D150" s="29"/>
      <c r="E150" s="29"/>
      <c r="F150" s="29"/>
      <c r="G150" s="29"/>
      <c r="H150" s="30"/>
      <c r="I150" s="29"/>
      <c r="J150" s="29"/>
    </row>
    <row r="151" spans="2:10" ht="13.5">
      <c r="B151" s="29"/>
      <c r="C151" s="29"/>
      <c r="D151" s="29"/>
      <c r="E151" s="29"/>
      <c r="F151" s="29"/>
      <c r="G151" s="29"/>
      <c r="H151" s="30"/>
      <c r="I151" s="29"/>
      <c r="J151" s="29"/>
    </row>
    <row r="152" spans="2:10" ht="13.5">
      <c r="B152" s="29"/>
      <c r="C152" s="29"/>
      <c r="D152" s="29"/>
      <c r="E152" s="29"/>
      <c r="F152" s="29"/>
      <c r="G152" s="29"/>
      <c r="H152" s="30"/>
      <c r="I152" s="29"/>
      <c r="J152" s="29"/>
    </row>
    <row r="153" spans="2:10" ht="13.5">
      <c r="B153" s="29"/>
      <c r="C153" s="29"/>
      <c r="D153" s="29"/>
      <c r="E153" s="29"/>
      <c r="F153" s="29"/>
      <c r="G153" s="29"/>
      <c r="H153" s="30"/>
      <c r="I153" s="29"/>
      <c r="J153" s="29"/>
    </row>
    <row r="154" spans="2:12" ht="13.5">
      <c r="B154" s="29"/>
      <c r="C154" s="29"/>
      <c r="D154" s="29"/>
      <c r="E154" s="29"/>
      <c r="F154" s="29"/>
      <c r="G154" s="29"/>
      <c r="H154" s="30"/>
      <c r="I154" s="29"/>
      <c r="J154" s="29"/>
      <c r="K154" s="27"/>
      <c r="L154" s="27"/>
    </row>
    <row r="155" spans="2:12" ht="13.5">
      <c r="B155" s="29"/>
      <c r="C155" s="29"/>
      <c r="D155" s="29"/>
      <c r="E155" s="29"/>
      <c r="F155" s="29"/>
      <c r="G155" s="29"/>
      <c r="H155" s="30"/>
      <c r="I155" s="29"/>
      <c r="J155" s="29"/>
      <c r="K155" s="27"/>
      <c r="L155" s="27"/>
    </row>
    <row r="156" spans="2:12" ht="13.5">
      <c r="B156" s="29"/>
      <c r="C156" s="29"/>
      <c r="D156" s="29"/>
      <c r="E156" s="29"/>
      <c r="F156" s="29"/>
      <c r="G156" s="29"/>
      <c r="H156" s="30"/>
      <c r="I156" s="29"/>
      <c r="J156" s="29"/>
      <c r="K156" s="27"/>
      <c r="L156" s="27"/>
    </row>
    <row r="157" spans="2:12" ht="13.5">
      <c r="B157" s="29"/>
      <c r="C157" s="29"/>
      <c r="D157" s="29"/>
      <c r="E157" s="29"/>
      <c r="F157" s="29"/>
      <c r="G157" s="29"/>
      <c r="H157" s="30"/>
      <c r="I157" s="29"/>
      <c r="J157" s="29"/>
      <c r="K157" s="27"/>
      <c r="L157" s="27"/>
    </row>
    <row r="158" spans="2:12" ht="13.5">
      <c r="B158" s="29"/>
      <c r="C158" s="29"/>
      <c r="D158" s="29"/>
      <c r="E158" s="29"/>
      <c r="F158" s="29"/>
      <c r="G158" s="29"/>
      <c r="H158" s="30"/>
      <c r="I158" s="29"/>
      <c r="J158" s="29"/>
      <c r="K158" s="27"/>
      <c r="L158" s="27"/>
    </row>
    <row r="159" spans="2:12" ht="13.5">
      <c r="B159" s="29"/>
      <c r="C159" s="29"/>
      <c r="D159" s="29"/>
      <c r="E159" s="29"/>
      <c r="F159" s="29"/>
      <c r="G159" s="29"/>
      <c r="H159" s="30"/>
      <c r="I159" s="29"/>
      <c r="J159" s="29"/>
      <c r="K159" s="27"/>
      <c r="L159" s="27"/>
    </row>
    <row r="160" spans="2:12" ht="13.5">
      <c r="B160" s="29"/>
      <c r="C160" s="29"/>
      <c r="D160" s="29"/>
      <c r="E160" s="29"/>
      <c r="F160" s="29"/>
      <c r="G160" s="29"/>
      <c r="H160" s="30"/>
      <c r="I160" s="29"/>
      <c r="J160" s="29"/>
      <c r="K160" s="27"/>
      <c r="L160" s="27"/>
    </row>
    <row r="161" spans="2:12" ht="13.5">
      <c r="B161" s="29"/>
      <c r="C161" s="29"/>
      <c r="D161" s="29"/>
      <c r="E161" s="29"/>
      <c r="F161" s="29"/>
      <c r="G161" s="29"/>
      <c r="H161" s="30"/>
      <c r="I161" s="29"/>
      <c r="J161" s="29"/>
      <c r="K161" s="27"/>
      <c r="L161" s="27"/>
    </row>
    <row r="162" spans="2:12" ht="13.5">
      <c r="B162" s="5"/>
      <c r="C162" s="5"/>
      <c r="D162" s="5"/>
      <c r="E162" s="5"/>
      <c r="F162" s="5"/>
      <c r="G162" s="5"/>
      <c r="H162" s="33"/>
      <c r="I162" s="5"/>
      <c r="J162" s="5"/>
      <c r="K162" s="27"/>
      <c r="L162" s="27"/>
    </row>
    <row r="163" spans="2:12" ht="13.5">
      <c r="B163" s="29"/>
      <c r="C163" s="29"/>
      <c r="D163" s="29"/>
      <c r="E163" s="29"/>
      <c r="F163" s="29"/>
      <c r="G163" s="29"/>
      <c r="H163" s="30"/>
      <c r="I163" s="29"/>
      <c r="J163" s="29"/>
      <c r="K163" s="27"/>
      <c r="L163" s="27"/>
    </row>
    <row r="164" spans="2:12" ht="13.5">
      <c r="B164" s="29"/>
      <c r="C164" s="29"/>
      <c r="D164" s="29"/>
      <c r="E164" s="29"/>
      <c r="F164" s="29"/>
      <c r="G164" s="29"/>
      <c r="H164" s="30"/>
      <c r="I164" s="29"/>
      <c r="J164" s="29"/>
      <c r="K164" s="27"/>
      <c r="L164" s="27"/>
    </row>
    <row r="165" spans="2:12" ht="13.5">
      <c r="B165" s="80"/>
      <c r="C165" s="80"/>
      <c r="D165" s="80"/>
      <c r="E165" s="80"/>
      <c r="F165" s="80"/>
      <c r="G165" s="80"/>
      <c r="H165" s="80"/>
      <c r="I165" s="80"/>
      <c r="J165" s="80"/>
      <c r="K165" s="4"/>
      <c r="L165" s="27"/>
    </row>
    <row r="166" spans="2:12" ht="13.5">
      <c r="B166" s="77"/>
      <c r="C166" s="5"/>
      <c r="D166" s="5"/>
      <c r="E166" s="5"/>
      <c r="F166" s="5"/>
      <c r="G166" s="5"/>
      <c r="H166" s="33"/>
      <c r="I166" s="5"/>
      <c r="J166" s="5"/>
      <c r="K166" s="79"/>
      <c r="L166" s="35"/>
    </row>
    <row r="167" spans="2:12" ht="13.5">
      <c r="B167" s="77"/>
      <c r="C167" s="5"/>
      <c r="D167" s="5"/>
      <c r="E167" s="5"/>
      <c r="F167" s="5"/>
      <c r="G167" s="5"/>
      <c r="H167" s="33"/>
      <c r="I167" s="5"/>
      <c r="J167" s="5"/>
      <c r="K167" s="79"/>
      <c r="L167" s="27"/>
    </row>
    <row r="168" spans="2:12" ht="13.5">
      <c r="B168" s="77"/>
      <c r="C168" s="5"/>
      <c r="D168" s="5"/>
      <c r="E168" s="5"/>
      <c r="F168" s="5"/>
      <c r="G168" s="5"/>
      <c r="H168" s="33"/>
      <c r="I168" s="5"/>
      <c r="J168" s="5"/>
      <c r="K168" s="79"/>
      <c r="L168" s="27"/>
    </row>
    <row r="169" spans="2:12" ht="13.5">
      <c r="B169" s="77"/>
      <c r="C169" s="5"/>
      <c r="D169" s="5"/>
      <c r="E169" s="5"/>
      <c r="F169" s="5"/>
      <c r="G169" s="5"/>
      <c r="H169" s="33"/>
      <c r="I169" s="5"/>
      <c r="J169" s="5"/>
      <c r="K169" s="79"/>
      <c r="L169" s="27"/>
    </row>
    <row r="170" spans="2:12" ht="13.5">
      <c r="B170" s="77"/>
      <c r="C170" s="5"/>
      <c r="D170" s="5"/>
      <c r="E170" s="5"/>
      <c r="F170" s="5"/>
      <c r="G170" s="5"/>
      <c r="H170" s="33"/>
      <c r="I170" s="5"/>
      <c r="J170" s="5"/>
      <c r="K170" s="79"/>
      <c r="L170" s="27"/>
    </row>
    <row r="171" spans="2:12" ht="13.5">
      <c r="B171" s="77"/>
      <c r="C171" s="5"/>
      <c r="D171" s="5"/>
      <c r="E171" s="5"/>
      <c r="F171" s="5"/>
      <c r="G171" s="5"/>
      <c r="H171" s="33"/>
      <c r="I171" s="5"/>
      <c r="J171" s="5"/>
      <c r="K171" s="79"/>
      <c r="L171" s="27"/>
    </row>
    <row r="172" spans="2:12" ht="13.5">
      <c r="B172" s="77"/>
      <c r="C172" s="5"/>
      <c r="D172" s="5"/>
      <c r="E172" s="5"/>
      <c r="F172" s="5"/>
      <c r="G172" s="5"/>
      <c r="H172" s="33"/>
      <c r="I172" s="5"/>
      <c r="J172" s="5"/>
      <c r="K172" s="79"/>
      <c r="L172" s="27"/>
    </row>
    <row r="173" spans="2:12" ht="13.5">
      <c r="B173" s="77"/>
      <c r="C173" s="5"/>
      <c r="D173" s="5"/>
      <c r="E173" s="5"/>
      <c r="F173" s="5"/>
      <c r="G173" s="5"/>
      <c r="H173" s="33"/>
      <c r="I173" s="5"/>
      <c r="J173" s="5"/>
      <c r="K173" s="79"/>
      <c r="L173" s="27"/>
    </row>
    <row r="174" spans="2:12" ht="13.5">
      <c r="B174" s="77"/>
      <c r="C174" s="5"/>
      <c r="D174" s="5"/>
      <c r="E174" s="5"/>
      <c r="F174" s="5"/>
      <c r="G174" s="5"/>
      <c r="H174" s="33"/>
      <c r="I174" s="5"/>
      <c r="J174" s="5"/>
      <c r="K174" s="79"/>
      <c r="L174" s="27"/>
    </row>
    <row r="175" spans="2:12" ht="13.5">
      <c r="B175" s="77"/>
      <c r="C175" s="5"/>
      <c r="D175" s="5"/>
      <c r="E175" s="5"/>
      <c r="F175" s="5"/>
      <c r="G175" s="5"/>
      <c r="H175" s="33"/>
      <c r="I175" s="5"/>
      <c r="J175" s="5"/>
      <c r="K175" s="79"/>
      <c r="L175" s="35"/>
    </row>
    <row r="176" spans="2:12" ht="13.5">
      <c r="B176" s="77"/>
      <c r="C176" s="5"/>
      <c r="D176" s="5"/>
      <c r="E176" s="5"/>
      <c r="F176" s="5"/>
      <c r="G176" s="5"/>
      <c r="H176" s="33"/>
      <c r="I176" s="5"/>
      <c r="J176" s="5"/>
      <c r="K176" s="79"/>
      <c r="L176" s="27"/>
    </row>
    <row r="177" spans="2:12" ht="13.5">
      <c r="B177" s="77"/>
      <c r="C177" s="5"/>
      <c r="D177" s="5"/>
      <c r="E177" s="5"/>
      <c r="F177" s="5"/>
      <c r="G177" s="5"/>
      <c r="H177" s="33"/>
      <c r="I177" s="5"/>
      <c r="J177" s="5"/>
      <c r="K177" s="79"/>
      <c r="L177" s="27"/>
    </row>
    <row r="178" spans="2:12" ht="13.5">
      <c r="B178" s="77"/>
      <c r="C178" s="5"/>
      <c r="D178" s="5"/>
      <c r="E178" s="5"/>
      <c r="F178" s="5"/>
      <c r="G178" s="5"/>
      <c r="H178" s="33"/>
      <c r="I178" s="5"/>
      <c r="J178" s="5"/>
      <c r="K178" s="79"/>
      <c r="L178" s="27"/>
    </row>
    <row r="179" spans="2:12" ht="13.5">
      <c r="B179" s="77"/>
      <c r="C179" s="5"/>
      <c r="D179" s="5"/>
      <c r="E179" s="5"/>
      <c r="F179" s="5"/>
      <c r="G179" s="5"/>
      <c r="H179" s="33"/>
      <c r="I179" s="5"/>
      <c r="J179" s="5"/>
      <c r="K179" s="79"/>
      <c r="L179" s="27"/>
    </row>
    <row r="180" spans="2:12" ht="13.5">
      <c r="B180" s="77"/>
      <c r="C180" s="5"/>
      <c r="D180" s="5"/>
      <c r="E180" s="5"/>
      <c r="F180" s="5"/>
      <c r="G180" s="5"/>
      <c r="H180" s="33"/>
      <c r="I180" s="5"/>
      <c r="J180" s="5"/>
      <c r="K180" s="79"/>
      <c r="L180" s="27"/>
    </row>
    <row r="181" spans="2:12" ht="13.5">
      <c r="B181" s="77"/>
      <c r="C181" s="5"/>
      <c r="D181" s="5"/>
      <c r="E181" s="5"/>
      <c r="F181" s="5"/>
      <c r="G181" s="5"/>
      <c r="H181" s="33"/>
      <c r="I181" s="5"/>
      <c r="J181" s="5"/>
      <c r="K181" s="79"/>
      <c r="L181" s="27"/>
    </row>
    <row r="182" spans="2:12" ht="13.5">
      <c r="B182" s="77"/>
      <c r="C182" s="5"/>
      <c r="D182" s="5"/>
      <c r="E182" s="5"/>
      <c r="F182" s="5"/>
      <c r="G182" s="5"/>
      <c r="H182" s="33"/>
      <c r="I182" s="5"/>
      <c r="J182" s="5"/>
      <c r="K182" s="79"/>
      <c r="L182" s="27"/>
    </row>
    <row r="183" spans="2:12" ht="13.5">
      <c r="B183" s="77"/>
      <c r="C183" s="5"/>
      <c r="D183" s="5"/>
      <c r="E183" s="5"/>
      <c r="F183" s="5"/>
      <c r="G183" s="5"/>
      <c r="H183" s="33"/>
      <c r="I183" s="5"/>
      <c r="J183" s="5"/>
      <c r="K183" s="79"/>
      <c r="L183" s="27"/>
    </row>
    <row r="184" spans="2:12" ht="13.5">
      <c r="B184" s="77"/>
      <c r="C184" s="5"/>
      <c r="D184" s="5"/>
      <c r="E184" s="5"/>
      <c r="F184" s="5"/>
      <c r="G184" s="5"/>
      <c r="H184" s="33"/>
      <c r="I184" s="5"/>
      <c r="J184" s="5"/>
      <c r="K184" s="79"/>
      <c r="L184" s="35"/>
    </row>
    <row r="185" spans="2:12" ht="13.5">
      <c r="B185" s="77"/>
      <c r="C185" s="5"/>
      <c r="D185" s="5"/>
      <c r="E185" s="5"/>
      <c r="F185" s="5"/>
      <c r="G185" s="5"/>
      <c r="H185" s="33"/>
      <c r="I185" s="5"/>
      <c r="J185" s="5"/>
      <c r="K185" s="79"/>
      <c r="L185" s="27"/>
    </row>
    <row r="186" spans="2:12" ht="13.5">
      <c r="B186" s="77"/>
      <c r="C186" s="5"/>
      <c r="D186" s="5"/>
      <c r="E186" s="5"/>
      <c r="F186" s="5"/>
      <c r="G186" s="5"/>
      <c r="H186" s="33"/>
      <c r="I186" s="5"/>
      <c r="J186" s="5"/>
      <c r="K186" s="79"/>
      <c r="L186" s="27"/>
    </row>
    <row r="187" spans="2:12" ht="13.5">
      <c r="B187" s="77"/>
      <c r="C187" s="5"/>
      <c r="D187" s="5"/>
      <c r="E187" s="5"/>
      <c r="F187" s="5"/>
      <c r="G187" s="5"/>
      <c r="H187" s="33"/>
      <c r="I187" s="5"/>
      <c r="J187" s="5"/>
      <c r="K187" s="79"/>
      <c r="L187" s="27"/>
    </row>
    <row r="188" spans="2:12" ht="13.5">
      <c r="B188" s="77"/>
      <c r="C188" s="5"/>
      <c r="D188" s="5"/>
      <c r="E188" s="5"/>
      <c r="F188" s="5"/>
      <c r="G188" s="5"/>
      <c r="H188" s="33"/>
      <c r="I188" s="5"/>
      <c r="J188" s="5"/>
      <c r="K188" s="79"/>
      <c r="L188" s="27"/>
    </row>
    <row r="189" spans="2:12" ht="13.5">
      <c r="B189" s="77"/>
      <c r="C189" s="5"/>
      <c r="D189" s="5"/>
      <c r="E189" s="5"/>
      <c r="F189" s="5"/>
      <c r="G189" s="5"/>
      <c r="H189" s="33"/>
      <c r="I189" s="5"/>
      <c r="J189" s="5"/>
      <c r="K189" s="79"/>
      <c r="L189" s="27"/>
    </row>
    <row r="190" spans="2:12" ht="13.5">
      <c r="B190" s="77"/>
      <c r="C190" s="5"/>
      <c r="D190" s="5"/>
      <c r="E190" s="5"/>
      <c r="F190" s="5"/>
      <c r="G190" s="5"/>
      <c r="H190" s="33"/>
      <c r="I190" s="5"/>
      <c r="J190" s="5"/>
      <c r="K190" s="79"/>
      <c r="L190" s="27"/>
    </row>
    <row r="191" spans="2:12" ht="13.5">
      <c r="B191" s="77"/>
      <c r="C191" s="5"/>
      <c r="D191" s="5"/>
      <c r="E191" s="5"/>
      <c r="F191" s="5"/>
      <c r="G191" s="5"/>
      <c r="H191" s="33"/>
      <c r="I191" s="5"/>
      <c r="J191" s="5"/>
      <c r="K191" s="79"/>
      <c r="L191" s="27"/>
    </row>
    <row r="192" spans="2:12" ht="13.5">
      <c r="B192" s="77"/>
      <c r="C192" s="5"/>
      <c r="D192" s="5"/>
      <c r="E192" s="5"/>
      <c r="F192" s="5"/>
      <c r="G192" s="5"/>
      <c r="H192" s="33"/>
      <c r="I192" s="5"/>
      <c r="J192" s="5"/>
      <c r="K192" s="79"/>
      <c r="L192" s="27"/>
    </row>
    <row r="193" spans="2:12" ht="13.5">
      <c r="B193" s="77"/>
      <c r="C193" s="5"/>
      <c r="D193" s="5"/>
      <c r="E193" s="5"/>
      <c r="F193" s="5"/>
      <c r="G193" s="5"/>
      <c r="H193" s="33"/>
      <c r="I193" s="5"/>
      <c r="J193" s="5"/>
      <c r="K193" s="79"/>
      <c r="L193" s="35"/>
    </row>
    <row r="194" spans="2:12" ht="13.5">
      <c r="B194" s="77"/>
      <c r="C194" s="5"/>
      <c r="D194" s="5"/>
      <c r="E194" s="5"/>
      <c r="F194" s="5"/>
      <c r="G194" s="5"/>
      <c r="H194" s="33"/>
      <c r="I194" s="5"/>
      <c r="J194" s="5"/>
      <c r="K194" s="79"/>
      <c r="L194" s="27"/>
    </row>
    <row r="195" spans="2:12" ht="13.5">
      <c r="B195" s="77"/>
      <c r="C195" s="5"/>
      <c r="D195" s="5"/>
      <c r="E195" s="5"/>
      <c r="F195" s="5"/>
      <c r="G195" s="5"/>
      <c r="H195" s="33"/>
      <c r="I195" s="5"/>
      <c r="J195" s="5"/>
      <c r="K195" s="79"/>
      <c r="L195" s="27"/>
    </row>
    <row r="196" spans="2:12" ht="13.5">
      <c r="B196" s="77"/>
      <c r="C196" s="5"/>
      <c r="D196" s="5"/>
      <c r="E196" s="5"/>
      <c r="F196" s="5"/>
      <c r="G196" s="5"/>
      <c r="H196" s="33"/>
      <c r="I196" s="5"/>
      <c r="J196" s="5"/>
      <c r="K196" s="79"/>
      <c r="L196" s="27"/>
    </row>
    <row r="197" spans="2:12" ht="13.5">
      <c r="B197" s="77"/>
      <c r="C197" s="5"/>
      <c r="D197" s="5"/>
      <c r="E197" s="5"/>
      <c r="F197" s="5"/>
      <c r="G197" s="5"/>
      <c r="H197" s="33"/>
      <c r="I197" s="5"/>
      <c r="J197" s="5"/>
      <c r="K197" s="79"/>
      <c r="L197" s="27"/>
    </row>
    <row r="198" spans="2:12" ht="13.5">
      <c r="B198" s="77"/>
      <c r="C198" s="5"/>
      <c r="D198" s="5"/>
      <c r="E198" s="5"/>
      <c r="F198" s="5"/>
      <c r="G198" s="5"/>
      <c r="H198" s="33"/>
      <c r="I198" s="5"/>
      <c r="J198" s="5"/>
      <c r="K198" s="79"/>
      <c r="L198" s="27"/>
    </row>
    <row r="199" spans="2:12" ht="13.5">
      <c r="B199" s="77"/>
      <c r="C199" s="5"/>
      <c r="D199" s="5"/>
      <c r="E199" s="5"/>
      <c r="F199" s="5"/>
      <c r="G199" s="5"/>
      <c r="H199" s="33"/>
      <c r="I199" s="5"/>
      <c r="J199" s="5"/>
      <c r="K199" s="79"/>
      <c r="L199" s="27"/>
    </row>
    <row r="200" spans="2:12" ht="13.5">
      <c r="B200" s="77"/>
      <c r="C200" s="5"/>
      <c r="D200" s="5"/>
      <c r="E200" s="5"/>
      <c r="F200" s="5"/>
      <c r="G200" s="5"/>
      <c r="H200" s="33"/>
      <c r="I200" s="5"/>
      <c r="J200" s="5"/>
      <c r="K200" s="79"/>
      <c r="L200" s="27"/>
    </row>
    <row r="201" spans="2:12" ht="13.5">
      <c r="B201" s="77"/>
      <c r="C201" s="5"/>
      <c r="D201" s="5"/>
      <c r="E201" s="5"/>
      <c r="F201" s="5"/>
      <c r="G201" s="5"/>
      <c r="H201" s="33"/>
      <c r="I201" s="5"/>
      <c r="J201" s="5"/>
      <c r="K201" s="79"/>
      <c r="L201" s="27"/>
    </row>
    <row r="202" spans="2:12" ht="13.5">
      <c r="B202" s="78"/>
      <c r="C202" s="29"/>
      <c r="D202" s="29"/>
      <c r="E202" s="29"/>
      <c r="F202" s="29"/>
      <c r="G202" s="29"/>
      <c r="H202" s="30"/>
      <c r="I202" s="29"/>
      <c r="J202" s="29"/>
      <c r="K202" s="79"/>
      <c r="L202" s="27"/>
    </row>
    <row r="203" spans="2:12" ht="13.5">
      <c r="B203" s="78"/>
      <c r="C203" s="29"/>
      <c r="D203" s="29"/>
      <c r="E203" s="29"/>
      <c r="F203" s="29"/>
      <c r="G203" s="29"/>
      <c r="H203" s="30"/>
      <c r="I203" s="29"/>
      <c r="J203" s="29"/>
      <c r="K203" s="79"/>
      <c r="L203" s="27"/>
    </row>
    <row r="204" spans="2:12" ht="13.5">
      <c r="B204" s="78"/>
      <c r="C204" s="29"/>
      <c r="D204" s="29"/>
      <c r="E204" s="29"/>
      <c r="F204" s="29"/>
      <c r="G204" s="29"/>
      <c r="H204" s="30"/>
      <c r="I204" s="29"/>
      <c r="J204" s="29"/>
      <c r="K204" s="79"/>
      <c r="L204" s="27"/>
    </row>
    <row r="205" spans="2:12" ht="13.5">
      <c r="B205" s="77"/>
      <c r="C205" s="5"/>
      <c r="D205" s="5"/>
      <c r="E205" s="5"/>
      <c r="F205" s="5"/>
      <c r="G205" s="5"/>
      <c r="H205" s="33"/>
      <c r="I205" s="5"/>
      <c r="J205" s="5"/>
      <c r="K205" s="79"/>
      <c r="L205" s="35"/>
    </row>
    <row r="206" spans="2:12" ht="13.5">
      <c r="B206" s="77"/>
      <c r="C206" s="5"/>
      <c r="D206" s="5"/>
      <c r="E206" s="5"/>
      <c r="F206" s="5"/>
      <c r="G206" s="5"/>
      <c r="H206" s="33"/>
      <c r="I206" s="5"/>
      <c r="J206" s="5"/>
      <c r="K206" s="79"/>
      <c r="L206" s="27"/>
    </row>
    <row r="207" spans="2:12" ht="13.5">
      <c r="B207" s="77"/>
      <c r="C207" s="5"/>
      <c r="D207" s="5"/>
      <c r="E207" s="5"/>
      <c r="F207" s="5"/>
      <c r="G207" s="5"/>
      <c r="H207" s="33"/>
      <c r="I207" s="5"/>
      <c r="J207" s="5"/>
      <c r="K207" s="79"/>
      <c r="L207" s="27"/>
    </row>
    <row r="208" spans="2:12" ht="13.5">
      <c r="B208" s="77"/>
      <c r="C208" s="5"/>
      <c r="D208" s="5"/>
      <c r="E208" s="5"/>
      <c r="F208" s="5"/>
      <c r="G208" s="5"/>
      <c r="H208" s="33"/>
      <c r="I208" s="5"/>
      <c r="J208" s="5"/>
      <c r="K208" s="79"/>
      <c r="L208" s="27"/>
    </row>
    <row r="209" spans="2:12" ht="13.5">
      <c r="B209" s="77"/>
      <c r="C209" s="5"/>
      <c r="D209" s="5"/>
      <c r="E209" s="5"/>
      <c r="F209" s="5"/>
      <c r="G209" s="5"/>
      <c r="H209" s="33"/>
      <c r="I209" s="5"/>
      <c r="J209" s="5"/>
      <c r="K209" s="79"/>
      <c r="L209" s="27"/>
    </row>
    <row r="210" spans="2:12" ht="13.5">
      <c r="B210" s="77"/>
      <c r="C210" s="5"/>
      <c r="D210" s="5"/>
      <c r="E210" s="5"/>
      <c r="F210" s="5"/>
      <c r="G210" s="5"/>
      <c r="H210" s="33"/>
      <c r="I210" s="5"/>
      <c r="J210" s="5"/>
      <c r="K210" s="79"/>
      <c r="L210" s="27"/>
    </row>
    <row r="211" spans="2:12" ht="13.5">
      <c r="B211" s="77"/>
      <c r="C211" s="5"/>
      <c r="D211" s="5"/>
      <c r="E211" s="5"/>
      <c r="F211" s="5"/>
      <c r="G211" s="5"/>
      <c r="H211" s="33"/>
      <c r="I211" s="5"/>
      <c r="J211" s="5"/>
      <c r="K211" s="79"/>
      <c r="L211" s="27"/>
    </row>
    <row r="212" spans="2:12" ht="13.5">
      <c r="B212" s="77"/>
      <c r="C212" s="5"/>
      <c r="D212" s="5"/>
      <c r="E212" s="5"/>
      <c r="F212" s="5"/>
      <c r="G212" s="5"/>
      <c r="H212" s="33"/>
      <c r="I212" s="5"/>
      <c r="J212" s="5"/>
      <c r="K212" s="79"/>
      <c r="L212" s="27"/>
    </row>
    <row r="213" spans="2:12" ht="13.5">
      <c r="B213" s="77"/>
      <c r="C213" s="5"/>
      <c r="D213" s="5"/>
      <c r="E213" s="5"/>
      <c r="F213" s="5"/>
      <c r="G213" s="5"/>
      <c r="H213" s="33"/>
      <c r="I213" s="5"/>
      <c r="J213" s="5"/>
      <c r="K213" s="79"/>
      <c r="L213" s="27"/>
    </row>
    <row r="214" spans="2:12" ht="13.5">
      <c r="B214" s="77"/>
      <c r="C214" s="5"/>
      <c r="D214" s="5"/>
      <c r="E214" s="5"/>
      <c r="F214" s="5"/>
      <c r="G214" s="5"/>
      <c r="H214" s="33"/>
      <c r="I214" s="5"/>
      <c r="J214" s="5"/>
      <c r="K214" s="79"/>
      <c r="L214" s="35"/>
    </row>
    <row r="215" spans="2:12" ht="13.5">
      <c r="B215" s="77"/>
      <c r="C215" s="5"/>
      <c r="D215" s="5"/>
      <c r="E215" s="5"/>
      <c r="F215" s="5"/>
      <c r="G215" s="5"/>
      <c r="H215" s="33"/>
      <c r="I215" s="5"/>
      <c r="J215" s="5"/>
      <c r="K215" s="79"/>
      <c r="L215" s="27"/>
    </row>
    <row r="216" spans="2:12" ht="13.5">
      <c r="B216" s="77"/>
      <c r="C216" s="5"/>
      <c r="D216" s="5"/>
      <c r="E216" s="5"/>
      <c r="F216" s="5"/>
      <c r="G216" s="5"/>
      <c r="H216" s="33"/>
      <c r="I216" s="5"/>
      <c r="J216" s="5"/>
      <c r="K216" s="79"/>
      <c r="L216" s="27"/>
    </row>
    <row r="217" spans="2:12" ht="13.5">
      <c r="B217" s="77"/>
      <c r="C217" s="5"/>
      <c r="D217" s="5"/>
      <c r="E217" s="5"/>
      <c r="F217" s="5"/>
      <c r="G217" s="5"/>
      <c r="H217" s="33"/>
      <c r="I217" s="5"/>
      <c r="J217" s="5"/>
      <c r="K217" s="79"/>
      <c r="L217" s="27"/>
    </row>
    <row r="218" spans="2:11" ht="13.5">
      <c r="B218" s="77"/>
      <c r="C218" s="5"/>
      <c r="D218" s="5"/>
      <c r="E218" s="5"/>
      <c r="F218" s="5"/>
      <c r="G218" s="5"/>
      <c r="H218" s="33"/>
      <c r="I218" s="5"/>
      <c r="J218" s="5"/>
      <c r="K218" s="79"/>
    </row>
    <row r="219" spans="2:11" ht="13.5">
      <c r="B219" s="77"/>
      <c r="C219" s="5"/>
      <c r="D219" s="5"/>
      <c r="E219" s="5"/>
      <c r="F219" s="5"/>
      <c r="G219" s="5"/>
      <c r="H219" s="33"/>
      <c r="I219" s="5"/>
      <c r="J219" s="5"/>
      <c r="K219" s="79"/>
    </row>
    <row r="220" spans="2:11" ht="13.5">
      <c r="B220" s="77"/>
      <c r="C220" s="5"/>
      <c r="D220" s="5"/>
      <c r="E220" s="5"/>
      <c r="F220" s="5"/>
      <c r="G220" s="5"/>
      <c r="H220" s="33"/>
      <c r="I220" s="5"/>
      <c r="J220" s="5"/>
      <c r="K220" s="79"/>
    </row>
    <row r="221" spans="2:11" ht="13.5">
      <c r="B221" s="77"/>
      <c r="C221" s="5"/>
      <c r="D221" s="5"/>
      <c r="E221" s="5"/>
      <c r="F221" s="5"/>
      <c r="G221" s="5"/>
      <c r="H221" s="33"/>
      <c r="I221" s="5"/>
      <c r="J221" s="5"/>
      <c r="K221" s="79"/>
    </row>
    <row r="222" spans="2:11" ht="13.5">
      <c r="B222" s="77"/>
      <c r="C222" s="5"/>
      <c r="D222" s="5"/>
      <c r="E222" s="5"/>
      <c r="F222" s="5"/>
      <c r="G222" s="5"/>
      <c r="H222" s="33"/>
      <c r="I222" s="5"/>
      <c r="J222" s="5"/>
      <c r="K222" s="79"/>
    </row>
    <row r="223" spans="2:11" ht="13.5">
      <c r="B223" s="78"/>
      <c r="C223" s="29"/>
      <c r="D223" s="29"/>
      <c r="E223" s="29"/>
      <c r="F223" s="29"/>
      <c r="G223" s="29"/>
      <c r="H223" s="30"/>
      <c r="I223" s="29"/>
      <c r="J223" s="29"/>
      <c r="K223" s="34"/>
    </row>
    <row r="224" spans="2:11" ht="13.5">
      <c r="B224" s="77"/>
      <c r="C224" s="5"/>
      <c r="D224" s="5"/>
      <c r="E224" s="5"/>
      <c r="F224" s="5"/>
      <c r="G224" s="5"/>
      <c r="H224" s="33"/>
      <c r="I224" s="5"/>
      <c r="J224" s="5"/>
      <c r="K224" s="79"/>
    </row>
    <row r="225" spans="2:11" ht="13.5">
      <c r="B225" s="77"/>
      <c r="C225" s="5"/>
      <c r="D225" s="5"/>
      <c r="E225" s="5"/>
      <c r="F225" s="5"/>
      <c r="G225" s="5"/>
      <c r="H225" s="33"/>
      <c r="I225" s="5"/>
      <c r="J225" s="5"/>
      <c r="K225" s="79"/>
    </row>
    <row r="226" spans="2:11" ht="13.5">
      <c r="B226" s="77"/>
      <c r="C226" s="5"/>
      <c r="D226" s="5"/>
      <c r="E226" s="5"/>
      <c r="F226" s="5"/>
      <c r="G226" s="5"/>
      <c r="H226" s="33"/>
      <c r="I226" s="5"/>
      <c r="J226" s="5"/>
      <c r="K226" s="79"/>
    </row>
    <row r="227" spans="2:11" ht="13.5">
      <c r="B227" s="77"/>
      <c r="C227" s="5"/>
      <c r="D227" s="5"/>
      <c r="E227" s="5"/>
      <c r="F227" s="5"/>
      <c r="G227" s="5"/>
      <c r="H227" s="33"/>
      <c r="I227" s="5"/>
      <c r="J227" s="5"/>
      <c r="K227" s="79"/>
    </row>
    <row r="228" spans="2:11" ht="13.5">
      <c r="B228" s="77"/>
      <c r="C228" s="5"/>
      <c r="D228" s="5"/>
      <c r="E228" s="5"/>
      <c r="F228" s="5"/>
      <c r="G228" s="5"/>
      <c r="H228" s="33"/>
      <c r="I228" s="5"/>
      <c r="J228" s="5"/>
      <c r="K228" s="79"/>
    </row>
    <row r="229" spans="2:11" ht="13.5">
      <c r="B229" s="77"/>
      <c r="C229" s="5"/>
      <c r="D229" s="5"/>
      <c r="E229" s="5"/>
      <c r="F229" s="5"/>
      <c r="G229" s="5"/>
      <c r="H229" s="33"/>
      <c r="I229" s="5"/>
      <c r="J229" s="5"/>
      <c r="K229" s="79"/>
    </row>
    <row r="230" spans="2:11" ht="13.5">
      <c r="B230" s="77"/>
      <c r="C230" s="5"/>
      <c r="D230" s="5"/>
      <c r="E230" s="5"/>
      <c r="F230" s="5"/>
      <c r="G230" s="5"/>
      <c r="H230" s="33"/>
      <c r="I230" s="5"/>
      <c r="J230" s="5"/>
      <c r="K230" s="79"/>
    </row>
    <row r="231" spans="2:11" ht="13.5">
      <c r="B231" s="77"/>
      <c r="C231" s="5"/>
      <c r="D231" s="5"/>
      <c r="E231" s="5"/>
      <c r="F231" s="5"/>
      <c r="G231" s="5"/>
      <c r="H231" s="33"/>
      <c r="I231" s="5"/>
      <c r="J231" s="5"/>
      <c r="K231" s="79"/>
    </row>
    <row r="232" spans="2:11" ht="13.5">
      <c r="B232" s="77"/>
      <c r="C232" s="5"/>
      <c r="D232" s="5"/>
      <c r="E232" s="5"/>
      <c r="F232" s="5"/>
      <c r="G232" s="5"/>
      <c r="H232" s="33"/>
      <c r="I232" s="5"/>
      <c r="J232" s="5"/>
      <c r="K232" s="79"/>
    </row>
    <row r="233" spans="2:11" ht="13.5">
      <c r="B233" s="78"/>
      <c r="C233" s="29"/>
      <c r="D233" s="29"/>
      <c r="E233" s="29"/>
      <c r="F233" s="29"/>
      <c r="G233" s="29"/>
      <c r="H233" s="30"/>
      <c r="I233" s="29"/>
      <c r="J233" s="29"/>
      <c r="K233" s="34"/>
    </row>
    <row r="234" spans="2:10" ht="13.5">
      <c r="B234" s="29"/>
      <c r="C234" s="29"/>
      <c r="D234" s="29"/>
      <c r="E234" s="29"/>
      <c r="F234" s="29"/>
      <c r="G234" s="29"/>
      <c r="H234" s="30"/>
      <c r="I234" s="29"/>
      <c r="J234" s="29"/>
    </row>
    <row r="235" spans="2:10" ht="13.5">
      <c r="B235" s="29"/>
      <c r="C235" s="29"/>
      <c r="D235" s="29"/>
      <c r="E235" s="29"/>
      <c r="F235" s="29"/>
      <c r="G235" s="29"/>
      <c r="H235" s="30"/>
      <c r="I235" s="29"/>
      <c r="J235" s="29"/>
    </row>
    <row r="236" spans="2:10" ht="13.5"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2:10" ht="13.5">
      <c r="B237" s="77"/>
      <c r="C237" s="5"/>
      <c r="D237" s="5"/>
      <c r="E237" s="5"/>
      <c r="F237" s="5"/>
      <c r="G237" s="5"/>
      <c r="H237" s="33"/>
      <c r="I237" s="5"/>
      <c r="J237" s="5"/>
    </row>
    <row r="238" spans="2:10" ht="13.5">
      <c r="B238" s="78"/>
      <c r="C238" s="29"/>
      <c r="D238" s="29"/>
      <c r="E238" s="29"/>
      <c r="F238" s="29"/>
      <c r="G238" s="29"/>
      <c r="H238" s="30"/>
      <c r="I238" s="29"/>
      <c r="J238" s="29"/>
    </row>
    <row r="239" spans="2:10" ht="13.5">
      <c r="B239" s="78"/>
      <c r="C239" s="29"/>
      <c r="D239" s="29"/>
      <c r="E239" s="29"/>
      <c r="F239" s="29"/>
      <c r="G239" s="29"/>
      <c r="H239" s="30"/>
      <c r="I239" s="29"/>
      <c r="J239" s="29"/>
    </row>
    <row r="240" spans="2:10" ht="13.5">
      <c r="B240" s="78"/>
      <c r="C240" s="29"/>
      <c r="D240" s="29"/>
      <c r="E240" s="29"/>
      <c r="F240" s="29"/>
      <c r="G240" s="29"/>
      <c r="H240" s="30"/>
      <c r="I240" s="29"/>
      <c r="J240" s="29"/>
    </row>
    <row r="241" spans="2:10" ht="13.5">
      <c r="B241" s="78"/>
      <c r="C241" s="29"/>
      <c r="D241" s="29"/>
      <c r="E241" s="29"/>
      <c r="F241" s="29"/>
      <c r="G241" s="29"/>
      <c r="H241" s="30"/>
      <c r="I241" s="29"/>
      <c r="J241" s="29"/>
    </row>
    <row r="242" spans="2:10" ht="13.5">
      <c r="B242" s="78"/>
      <c r="C242" s="29"/>
      <c r="D242" s="29"/>
      <c r="E242" s="29"/>
      <c r="F242" s="29"/>
      <c r="G242" s="29"/>
      <c r="H242" s="30"/>
      <c r="I242" s="29"/>
      <c r="J242" s="29"/>
    </row>
    <row r="243" spans="2:10" ht="13.5">
      <c r="B243" s="78"/>
      <c r="C243" s="29"/>
      <c r="D243" s="29"/>
      <c r="E243" s="29"/>
      <c r="F243" s="29"/>
      <c r="G243" s="29"/>
      <c r="H243" s="30"/>
      <c r="I243" s="29"/>
      <c r="J243" s="29"/>
    </row>
    <row r="244" spans="2:10" ht="13.5">
      <c r="B244" s="78"/>
      <c r="C244" s="29"/>
      <c r="D244" s="29"/>
      <c r="E244" s="29"/>
      <c r="F244" s="29"/>
      <c r="G244" s="29"/>
      <c r="H244" s="30"/>
      <c r="I244" s="29"/>
      <c r="J244" s="29"/>
    </row>
    <row r="245" spans="2:10" ht="13.5">
      <c r="B245" s="78"/>
      <c r="C245" s="29"/>
      <c r="D245" s="29"/>
      <c r="E245" s="29"/>
      <c r="F245" s="29"/>
      <c r="G245" s="29"/>
      <c r="H245" s="30"/>
      <c r="I245" s="29"/>
      <c r="J245" s="29"/>
    </row>
    <row r="246" spans="2:10" ht="13.5">
      <c r="B246" s="78"/>
      <c r="C246" s="29"/>
      <c r="D246" s="29"/>
      <c r="E246" s="29"/>
      <c r="F246" s="29"/>
      <c r="G246" s="29"/>
      <c r="H246" s="30"/>
      <c r="I246" s="29"/>
      <c r="J246" s="29"/>
    </row>
    <row r="247" spans="2:10" ht="13.5">
      <c r="B247" s="78"/>
      <c r="C247" s="29"/>
      <c r="D247" s="29"/>
      <c r="E247" s="29"/>
      <c r="F247" s="29"/>
      <c r="G247" s="29"/>
      <c r="H247" s="30"/>
      <c r="I247" s="29"/>
      <c r="J247" s="29"/>
    </row>
    <row r="248" spans="2:10" ht="13.5">
      <c r="B248" s="78"/>
      <c r="C248" s="29"/>
      <c r="D248" s="29"/>
      <c r="E248" s="29"/>
      <c r="F248" s="29"/>
      <c r="G248" s="29"/>
      <c r="H248" s="30"/>
      <c r="I248" s="29"/>
      <c r="J248" s="29"/>
    </row>
    <row r="249" spans="2:10" ht="13.5">
      <c r="B249" s="77"/>
      <c r="C249" s="5"/>
      <c r="D249" s="5"/>
      <c r="E249" s="5"/>
      <c r="F249" s="5"/>
      <c r="G249" s="5"/>
      <c r="H249" s="33"/>
      <c r="I249" s="5"/>
      <c r="J249" s="5"/>
    </row>
    <row r="250" spans="2:10" ht="13.5">
      <c r="B250" s="78"/>
      <c r="C250" s="29"/>
      <c r="D250" s="29"/>
      <c r="E250" s="29"/>
      <c r="F250" s="29"/>
      <c r="G250" s="29"/>
      <c r="H250" s="30"/>
      <c r="I250" s="29"/>
      <c r="J250" s="29"/>
    </row>
    <row r="251" spans="2:10" ht="13.5">
      <c r="B251" s="78"/>
      <c r="C251" s="29"/>
      <c r="D251" s="29"/>
      <c r="E251" s="29"/>
      <c r="F251" s="29"/>
      <c r="G251" s="29"/>
      <c r="H251" s="30"/>
      <c r="I251" s="29"/>
      <c r="J251" s="29"/>
    </row>
    <row r="252" spans="2:10" ht="13.5">
      <c r="B252" s="78"/>
      <c r="C252" s="29"/>
      <c r="D252" s="29"/>
      <c r="E252" s="29"/>
      <c r="F252" s="29"/>
      <c r="G252" s="29"/>
      <c r="H252" s="30"/>
      <c r="I252" s="29"/>
      <c r="J252" s="29"/>
    </row>
    <row r="253" spans="2:10" ht="13.5">
      <c r="B253" s="78"/>
      <c r="C253" s="29"/>
      <c r="D253" s="29"/>
      <c r="E253" s="29"/>
      <c r="F253" s="29"/>
      <c r="G253" s="29"/>
      <c r="H253" s="30"/>
      <c r="I253" s="29"/>
      <c r="J253" s="29"/>
    </row>
    <row r="254" spans="2:10" ht="13.5">
      <c r="B254" s="78"/>
      <c r="C254" s="29"/>
      <c r="D254" s="29"/>
      <c r="E254" s="29"/>
      <c r="F254" s="29"/>
      <c r="G254" s="29"/>
      <c r="H254" s="30"/>
      <c r="I254" s="29"/>
      <c r="J254" s="29"/>
    </row>
    <row r="255" spans="2:10" ht="13.5">
      <c r="B255" s="78"/>
      <c r="C255" s="29"/>
      <c r="D255" s="29"/>
      <c r="E255" s="29"/>
      <c r="F255" s="29"/>
      <c r="G255" s="29"/>
      <c r="H255" s="30"/>
      <c r="I255" s="29"/>
      <c r="J255" s="29"/>
    </row>
    <row r="256" spans="2:10" ht="13.5">
      <c r="B256" s="78"/>
      <c r="C256" s="29"/>
      <c r="D256" s="29"/>
      <c r="E256" s="29"/>
      <c r="F256" s="29"/>
      <c r="G256" s="29"/>
      <c r="H256" s="30"/>
      <c r="I256" s="29"/>
      <c r="J256" s="29"/>
    </row>
    <row r="257" spans="2:10" ht="13.5">
      <c r="B257" s="78"/>
      <c r="C257" s="29"/>
      <c r="D257" s="29"/>
      <c r="E257" s="29"/>
      <c r="F257" s="29"/>
      <c r="G257" s="29"/>
      <c r="H257" s="30"/>
      <c r="I257" s="29"/>
      <c r="J257" s="29"/>
    </row>
    <row r="258" spans="2:10" ht="13.5">
      <c r="B258" s="78"/>
      <c r="C258" s="29"/>
      <c r="D258" s="29"/>
      <c r="E258" s="29"/>
      <c r="F258" s="29"/>
      <c r="G258" s="29"/>
      <c r="H258" s="30"/>
      <c r="I258" s="29"/>
      <c r="J258" s="29"/>
    </row>
    <row r="259" spans="2:10" ht="13.5">
      <c r="B259" s="78"/>
      <c r="C259" s="29"/>
      <c r="D259" s="29"/>
      <c r="E259" s="29"/>
      <c r="F259" s="29"/>
      <c r="G259" s="29"/>
      <c r="H259" s="30"/>
      <c r="I259" s="29"/>
      <c r="J259" s="29"/>
    </row>
    <row r="260" spans="2:10" ht="13.5">
      <c r="B260" s="78"/>
      <c r="C260" s="29"/>
      <c r="D260" s="29"/>
      <c r="E260" s="29"/>
      <c r="F260" s="29"/>
      <c r="G260" s="29"/>
      <c r="H260" s="30"/>
      <c r="I260" s="29"/>
      <c r="J260" s="29"/>
    </row>
    <row r="261" spans="2:10" ht="13.5">
      <c r="B261" s="77"/>
      <c r="C261" s="5"/>
      <c r="D261" s="5"/>
      <c r="E261" s="5"/>
      <c r="F261" s="5"/>
      <c r="G261" s="5"/>
      <c r="H261" s="33"/>
      <c r="I261" s="5"/>
      <c r="J261" s="5"/>
    </row>
    <row r="262" spans="2:10" ht="13.5">
      <c r="B262" s="78"/>
      <c r="C262" s="29"/>
      <c r="D262" s="29"/>
      <c r="E262" s="29"/>
      <c r="F262" s="29"/>
      <c r="G262" s="29"/>
      <c r="H262" s="30"/>
      <c r="I262" s="29"/>
      <c r="J262" s="29"/>
    </row>
    <row r="263" spans="2:10" ht="13.5">
      <c r="B263" s="78"/>
      <c r="C263" s="29"/>
      <c r="D263" s="29"/>
      <c r="E263" s="29"/>
      <c r="F263" s="29"/>
      <c r="G263" s="29"/>
      <c r="H263" s="30"/>
      <c r="I263" s="29"/>
      <c r="J263" s="29"/>
    </row>
    <row r="264" spans="2:10" ht="13.5">
      <c r="B264" s="78"/>
      <c r="C264" s="29"/>
      <c r="D264" s="29"/>
      <c r="E264" s="29"/>
      <c r="F264" s="29"/>
      <c r="G264" s="29"/>
      <c r="H264" s="30"/>
      <c r="I264" s="29"/>
      <c r="J264" s="29"/>
    </row>
    <row r="265" spans="2:10" ht="13.5">
      <c r="B265" s="78"/>
      <c r="C265" s="29"/>
      <c r="D265" s="29"/>
      <c r="E265" s="29"/>
      <c r="F265" s="29"/>
      <c r="G265" s="29"/>
      <c r="H265" s="30"/>
      <c r="I265" s="29"/>
      <c r="J265" s="29"/>
    </row>
    <row r="266" spans="2:10" ht="13.5">
      <c r="B266" s="78"/>
      <c r="C266" s="29"/>
      <c r="D266" s="29"/>
      <c r="E266" s="29"/>
      <c r="F266" s="29"/>
      <c r="G266" s="29"/>
      <c r="H266" s="30"/>
      <c r="I266" s="29"/>
      <c r="J266" s="29"/>
    </row>
    <row r="267" spans="2:10" ht="13.5">
      <c r="B267" s="78"/>
      <c r="C267" s="29"/>
      <c r="D267" s="29"/>
      <c r="E267" s="29"/>
      <c r="F267" s="29"/>
      <c r="G267" s="29"/>
      <c r="H267" s="30"/>
      <c r="I267" s="29"/>
      <c r="J267" s="29"/>
    </row>
    <row r="268" spans="2:10" ht="13.5">
      <c r="B268" s="78"/>
      <c r="C268" s="29"/>
      <c r="D268" s="29"/>
      <c r="E268" s="29"/>
      <c r="F268" s="29"/>
      <c r="G268" s="29"/>
      <c r="H268" s="30"/>
      <c r="I268" s="29"/>
      <c r="J268" s="29"/>
    </row>
    <row r="269" spans="2:10" ht="13.5">
      <c r="B269" s="78"/>
      <c r="C269" s="29"/>
      <c r="D269" s="29"/>
      <c r="E269" s="29"/>
      <c r="F269" s="29"/>
      <c r="G269" s="29"/>
      <c r="H269" s="30"/>
      <c r="I269" s="29"/>
      <c r="J269" s="29"/>
    </row>
    <row r="270" spans="2:10" ht="13.5">
      <c r="B270" s="78"/>
      <c r="C270" s="29"/>
      <c r="D270" s="29"/>
      <c r="E270" s="29"/>
      <c r="F270" s="29"/>
      <c r="G270" s="29"/>
      <c r="H270" s="30"/>
      <c r="I270" s="29"/>
      <c r="J270" s="29"/>
    </row>
    <row r="271" spans="2:10" ht="13.5">
      <c r="B271" s="78"/>
      <c r="C271" s="29"/>
      <c r="D271" s="29"/>
      <c r="E271" s="29"/>
      <c r="F271" s="29"/>
      <c r="G271" s="29"/>
      <c r="H271" s="30"/>
      <c r="I271" s="29"/>
      <c r="J271" s="29"/>
    </row>
    <row r="272" spans="2:10" ht="13.5">
      <c r="B272" s="78"/>
      <c r="C272" s="29"/>
      <c r="D272" s="29"/>
      <c r="E272" s="29"/>
      <c r="F272" s="29"/>
      <c r="G272" s="29"/>
      <c r="H272" s="30"/>
      <c r="I272" s="29"/>
      <c r="J272" s="29"/>
    </row>
    <row r="273" spans="2:10" ht="13.5">
      <c r="B273" s="77"/>
      <c r="C273" s="5"/>
      <c r="D273" s="5"/>
      <c r="E273" s="5"/>
      <c r="F273" s="5"/>
      <c r="G273" s="5"/>
      <c r="H273" s="33"/>
      <c r="I273" s="5"/>
      <c r="J273" s="5"/>
    </row>
    <row r="274" spans="2:10" ht="13.5">
      <c r="B274" s="78"/>
      <c r="C274" s="29"/>
      <c r="D274" s="29"/>
      <c r="E274" s="29"/>
      <c r="F274" s="29"/>
      <c r="G274" s="29"/>
      <c r="H274" s="30"/>
      <c r="I274" s="29"/>
      <c r="J274" s="29"/>
    </row>
    <row r="275" spans="2:10" ht="13.5">
      <c r="B275" s="78"/>
      <c r="C275" s="29"/>
      <c r="D275" s="29"/>
      <c r="E275" s="29"/>
      <c r="F275" s="29"/>
      <c r="G275" s="29"/>
      <c r="H275" s="30"/>
      <c r="I275" s="29"/>
      <c r="J275" s="29"/>
    </row>
    <row r="276" spans="2:10" ht="13.5">
      <c r="B276" s="78"/>
      <c r="C276" s="29"/>
      <c r="D276" s="29"/>
      <c r="E276" s="29"/>
      <c r="F276" s="29"/>
      <c r="G276" s="29"/>
      <c r="H276" s="30"/>
      <c r="I276" s="29"/>
      <c r="J276" s="29"/>
    </row>
    <row r="277" spans="2:10" ht="13.5">
      <c r="B277" s="78"/>
      <c r="C277" s="29"/>
      <c r="D277" s="29"/>
      <c r="E277" s="29"/>
      <c r="F277" s="29"/>
      <c r="G277" s="29"/>
      <c r="H277" s="30"/>
      <c r="I277" s="29"/>
      <c r="J277" s="29"/>
    </row>
    <row r="278" spans="2:10" ht="13.5">
      <c r="B278" s="78"/>
      <c r="C278" s="29"/>
      <c r="D278" s="29"/>
      <c r="E278" s="29"/>
      <c r="F278" s="29"/>
      <c r="G278" s="29"/>
      <c r="H278" s="30"/>
      <c r="I278" s="29"/>
      <c r="J278" s="29"/>
    </row>
    <row r="279" spans="2:10" ht="13.5">
      <c r="B279" s="78"/>
      <c r="C279" s="29"/>
      <c r="D279" s="29"/>
      <c r="E279" s="29"/>
      <c r="F279" s="29"/>
      <c r="G279" s="29"/>
      <c r="H279" s="30"/>
      <c r="I279" s="29"/>
      <c r="J279" s="29"/>
    </row>
    <row r="280" spans="2:10" ht="13.5">
      <c r="B280" s="78"/>
      <c r="C280" s="29"/>
      <c r="D280" s="29"/>
      <c r="E280" s="29"/>
      <c r="F280" s="29"/>
      <c r="G280" s="29"/>
      <c r="H280" s="30"/>
      <c r="I280" s="29"/>
      <c r="J280" s="29"/>
    </row>
    <row r="281" spans="2:10" ht="13.5">
      <c r="B281" s="78"/>
      <c r="C281" s="29"/>
      <c r="D281" s="29"/>
      <c r="E281" s="29"/>
      <c r="F281" s="29"/>
      <c r="G281" s="29"/>
      <c r="H281" s="30"/>
      <c r="I281" s="29"/>
      <c r="J281" s="29"/>
    </row>
    <row r="282" spans="2:10" ht="13.5">
      <c r="B282" s="78"/>
      <c r="C282" s="29"/>
      <c r="D282" s="29"/>
      <c r="E282" s="29"/>
      <c r="F282" s="29"/>
      <c r="G282" s="29"/>
      <c r="H282" s="30"/>
      <c r="I282" s="29"/>
      <c r="J282" s="29"/>
    </row>
    <row r="283" spans="2:10" ht="13.5">
      <c r="B283" s="78"/>
      <c r="C283" s="29"/>
      <c r="D283" s="29"/>
      <c r="E283" s="29"/>
      <c r="F283" s="29"/>
      <c r="G283" s="29"/>
      <c r="H283" s="30"/>
      <c r="I283" s="29"/>
      <c r="J283" s="29"/>
    </row>
    <row r="284" spans="2:10" ht="13.5">
      <c r="B284" s="78"/>
      <c r="C284" s="29"/>
      <c r="D284" s="29"/>
      <c r="E284" s="29"/>
      <c r="F284" s="29"/>
      <c r="G284" s="29"/>
      <c r="H284" s="30"/>
      <c r="I284" s="29"/>
      <c r="J284" s="29"/>
    </row>
    <row r="285" spans="2:10" ht="13.5">
      <c r="B285" s="77"/>
      <c r="C285" s="5"/>
      <c r="D285" s="5"/>
      <c r="E285" s="5"/>
      <c r="F285" s="5"/>
      <c r="G285" s="5"/>
      <c r="H285" s="33"/>
      <c r="I285" s="5"/>
      <c r="J285" s="5"/>
    </row>
    <row r="286" spans="2:10" ht="13.5">
      <c r="B286" s="78"/>
      <c r="C286" s="29"/>
      <c r="D286" s="29"/>
      <c r="E286" s="29"/>
      <c r="F286" s="29"/>
      <c r="G286" s="29"/>
      <c r="H286" s="30"/>
      <c r="I286" s="29"/>
      <c r="J286" s="29"/>
    </row>
    <row r="287" spans="2:10" ht="13.5">
      <c r="B287" s="78"/>
      <c r="C287" s="29"/>
      <c r="D287" s="29"/>
      <c r="E287" s="29"/>
      <c r="F287" s="29"/>
      <c r="G287" s="29"/>
      <c r="H287" s="30"/>
      <c r="I287" s="29"/>
      <c r="J287" s="29"/>
    </row>
    <row r="288" spans="2:10" ht="13.5">
      <c r="B288" s="78"/>
      <c r="C288" s="29"/>
      <c r="D288" s="29"/>
      <c r="E288" s="29"/>
      <c r="F288" s="29"/>
      <c r="G288" s="29"/>
      <c r="H288" s="30"/>
      <c r="I288" s="29"/>
      <c r="J288" s="29"/>
    </row>
    <row r="289" spans="2:10" ht="13.5">
      <c r="B289" s="78"/>
      <c r="C289" s="29"/>
      <c r="D289" s="29"/>
      <c r="E289" s="29"/>
      <c r="F289" s="29"/>
      <c r="G289" s="29"/>
      <c r="H289" s="30"/>
      <c r="I289" s="29"/>
      <c r="J289" s="29"/>
    </row>
    <row r="290" spans="2:10" ht="13.5">
      <c r="B290" s="78"/>
      <c r="C290" s="29"/>
      <c r="D290" s="29"/>
      <c r="E290" s="29"/>
      <c r="F290" s="29"/>
      <c r="G290" s="29"/>
      <c r="H290" s="30"/>
      <c r="I290" s="29"/>
      <c r="J290" s="29"/>
    </row>
    <row r="291" spans="2:10" ht="13.5">
      <c r="B291" s="78"/>
      <c r="C291" s="29"/>
      <c r="D291" s="29"/>
      <c r="E291" s="29"/>
      <c r="F291" s="29"/>
      <c r="G291" s="29"/>
      <c r="H291" s="30"/>
      <c r="I291" s="29"/>
      <c r="J291" s="29"/>
    </row>
    <row r="292" spans="2:10" ht="13.5">
      <c r="B292" s="78"/>
      <c r="C292" s="29"/>
      <c r="D292" s="29"/>
      <c r="E292" s="29"/>
      <c r="F292" s="29"/>
      <c r="G292" s="29"/>
      <c r="H292" s="30"/>
      <c r="I292" s="29"/>
      <c r="J292" s="29"/>
    </row>
    <row r="293" spans="2:10" ht="13.5">
      <c r="B293" s="78"/>
      <c r="C293" s="29"/>
      <c r="D293" s="29"/>
      <c r="E293" s="29"/>
      <c r="F293" s="29"/>
      <c r="G293" s="29"/>
      <c r="H293" s="30"/>
      <c r="I293" s="29"/>
      <c r="J293" s="29"/>
    </row>
    <row r="294" spans="2:10" ht="13.5">
      <c r="B294" s="78"/>
      <c r="C294" s="29"/>
      <c r="D294" s="29"/>
      <c r="E294" s="29"/>
      <c r="F294" s="29"/>
      <c r="G294" s="29"/>
      <c r="H294" s="30"/>
      <c r="I294" s="29"/>
      <c r="J294" s="29"/>
    </row>
    <row r="295" spans="2:10" ht="13.5">
      <c r="B295" s="78"/>
      <c r="C295" s="29"/>
      <c r="D295" s="29"/>
      <c r="E295" s="29"/>
      <c r="F295" s="29"/>
      <c r="G295" s="29"/>
      <c r="H295" s="30"/>
      <c r="I295" s="29"/>
      <c r="J295" s="29"/>
    </row>
    <row r="296" spans="2:10" ht="13.5">
      <c r="B296" s="78"/>
      <c r="C296" s="29"/>
      <c r="D296" s="29"/>
      <c r="E296" s="29"/>
      <c r="F296" s="29"/>
      <c r="G296" s="29"/>
      <c r="H296" s="30"/>
      <c r="I296" s="29"/>
      <c r="J296" s="29"/>
    </row>
    <row r="297" spans="2:10" ht="13.5">
      <c r="B297" s="77"/>
      <c r="C297" s="5"/>
      <c r="D297" s="5"/>
      <c r="E297" s="5"/>
      <c r="F297" s="5"/>
      <c r="G297" s="5"/>
      <c r="H297" s="33"/>
      <c r="I297" s="5"/>
      <c r="J297" s="5"/>
    </row>
    <row r="298" spans="2:10" ht="13.5">
      <c r="B298" s="78"/>
      <c r="C298" s="29"/>
      <c r="D298" s="29"/>
      <c r="E298" s="29"/>
      <c r="F298" s="29"/>
      <c r="G298" s="29"/>
      <c r="H298" s="30"/>
      <c r="I298" s="29"/>
      <c r="J298" s="29"/>
    </row>
    <row r="299" spans="2:10" ht="13.5">
      <c r="B299" s="78"/>
      <c r="C299" s="29"/>
      <c r="D299" s="29"/>
      <c r="E299" s="29"/>
      <c r="F299" s="29"/>
      <c r="G299" s="29"/>
      <c r="H299" s="30"/>
      <c r="I299" s="29"/>
      <c r="J299" s="29"/>
    </row>
    <row r="300" spans="2:10" ht="13.5">
      <c r="B300" s="78"/>
      <c r="C300" s="29"/>
      <c r="D300" s="29"/>
      <c r="E300" s="29"/>
      <c r="F300" s="29"/>
      <c r="G300" s="29"/>
      <c r="H300" s="30"/>
      <c r="I300" s="29"/>
      <c r="J300" s="29"/>
    </row>
    <row r="301" spans="2:10" ht="13.5">
      <c r="B301" s="78"/>
      <c r="C301" s="29"/>
      <c r="D301" s="29"/>
      <c r="E301" s="29"/>
      <c r="F301" s="29"/>
      <c r="G301" s="29"/>
      <c r="H301" s="30"/>
      <c r="I301" s="29"/>
      <c r="J301" s="29"/>
    </row>
    <row r="302" spans="2:10" ht="13.5">
      <c r="B302" s="78"/>
      <c r="C302" s="29"/>
      <c r="D302" s="29"/>
      <c r="E302" s="29"/>
      <c r="F302" s="29"/>
      <c r="G302" s="29"/>
      <c r="H302" s="30"/>
      <c r="I302" s="29"/>
      <c r="J302" s="29"/>
    </row>
    <row r="303" spans="2:10" ht="13.5">
      <c r="B303" s="78"/>
      <c r="C303" s="29"/>
      <c r="D303" s="29"/>
      <c r="E303" s="29"/>
      <c r="F303" s="29"/>
      <c r="G303" s="29"/>
      <c r="H303" s="30"/>
      <c r="I303" s="29"/>
      <c r="J303" s="29"/>
    </row>
    <row r="304" spans="2:10" ht="13.5">
      <c r="B304" s="78"/>
      <c r="C304" s="29"/>
      <c r="D304" s="29"/>
      <c r="E304" s="29"/>
      <c r="F304" s="29"/>
      <c r="G304" s="29"/>
      <c r="H304" s="30"/>
      <c r="I304" s="29"/>
      <c r="J304" s="29"/>
    </row>
    <row r="305" spans="2:10" ht="13.5">
      <c r="B305" s="78"/>
      <c r="C305" s="29"/>
      <c r="D305" s="29"/>
      <c r="E305" s="29"/>
      <c r="F305" s="29"/>
      <c r="G305" s="29"/>
      <c r="H305" s="30"/>
      <c r="I305" s="29"/>
      <c r="J305" s="29"/>
    </row>
    <row r="306" spans="2:10" ht="13.5">
      <c r="B306" s="78"/>
      <c r="C306" s="29"/>
      <c r="D306" s="29"/>
      <c r="E306" s="29"/>
      <c r="F306" s="29"/>
      <c r="G306" s="29"/>
      <c r="H306" s="30"/>
      <c r="I306" s="29"/>
      <c r="J306" s="29"/>
    </row>
    <row r="307" spans="2:10" ht="13.5">
      <c r="B307" s="78"/>
      <c r="C307" s="29"/>
      <c r="D307" s="29"/>
      <c r="E307" s="29"/>
      <c r="F307" s="29"/>
      <c r="G307" s="29"/>
      <c r="H307" s="30"/>
      <c r="I307" s="29"/>
      <c r="J307" s="29"/>
    </row>
    <row r="308" spans="2:10" ht="13.5">
      <c r="B308" s="78"/>
      <c r="C308" s="29"/>
      <c r="D308" s="29"/>
      <c r="E308" s="29"/>
      <c r="F308" s="29"/>
      <c r="G308" s="29"/>
      <c r="H308" s="30"/>
      <c r="I308" s="29"/>
      <c r="J308" s="29"/>
    </row>
    <row r="309" spans="2:10" ht="13.5">
      <c r="B309" s="77"/>
      <c r="C309" s="5"/>
      <c r="D309" s="5"/>
      <c r="E309" s="5"/>
      <c r="F309" s="5"/>
      <c r="G309" s="5"/>
      <c r="H309" s="33"/>
      <c r="I309" s="5"/>
      <c r="J309" s="5"/>
    </row>
    <row r="310" spans="2:10" ht="13.5">
      <c r="B310" s="78"/>
      <c r="C310" s="29"/>
      <c r="D310" s="29"/>
      <c r="E310" s="29"/>
      <c r="F310" s="29"/>
      <c r="G310" s="29"/>
      <c r="H310" s="30"/>
      <c r="I310" s="29"/>
      <c r="J310" s="29"/>
    </row>
    <row r="311" spans="2:10" ht="13.5">
      <c r="B311" s="78"/>
      <c r="C311" s="29"/>
      <c r="D311" s="29"/>
      <c r="E311" s="29"/>
      <c r="F311" s="29"/>
      <c r="G311" s="29"/>
      <c r="H311" s="30"/>
      <c r="I311" s="29"/>
      <c r="J311" s="29"/>
    </row>
    <row r="312" spans="2:10" ht="13.5">
      <c r="B312" s="78"/>
      <c r="C312" s="29"/>
      <c r="D312" s="29"/>
      <c r="E312" s="29"/>
      <c r="F312" s="29"/>
      <c r="G312" s="29"/>
      <c r="H312" s="30"/>
      <c r="I312" s="29"/>
      <c r="J312" s="29"/>
    </row>
    <row r="313" spans="2:10" ht="13.5">
      <c r="B313" s="78"/>
      <c r="C313" s="29"/>
      <c r="D313" s="29"/>
      <c r="E313" s="29"/>
      <c r="F313" s="29"/>
      <c r="G313" s="29"/>
      <c r="H313" s="30"/>
      <c r="I313" s="29"/>
      <c r="J313" s="29"/>
    </row>
    <row r="314" spans="2:12" ht="13.5">
      <c r="B314" s="78"/>
      <c r="C314" s="29"/>
      <c r="D314" s="29"/>
      <c r="E314" s="29"/>
      <c r="F314" s="29"/>
      <c r="G314" s="29"/>
      <c r="H314" s="30"/>
      <c r="I314" s="29"/>
      <c r="J314" s="29"/>
      <c r="K314" s="27"/>
      <c r="L314" s="27"/>
    </row>
    <row r="315" spans="2:12" ht="13.5">
      <c r="B315" s="78"/>
      <c r="C315" s="29"/>
      <c r="D315" s="29"/>
      <c r="E315" s="29"/>
      <c r="F315" s="29"/>
      <c r="G315" s="29"/>
      <c r="H315" s="30"/>
      <c r="I315" s="29"/>
      <c r="J315" s="29"/>
      <c r="K315" s="27"/>
      <c r="L315" s="27"/>
    </row>
    <row r="316" spans="2:12" ht="13.5">
      <c r="B316" s="78"/>
      <c r="C316" s="29"/>
      <c r="D316" s="29"/>
      <c r="E316" s="29"/>
      <c r="F316" s="29"/>
      <c r="G316" s="29"/>
      <c r="H316" s="30"/>
      <c r="I316" s="29"/>
      <c r="J316" s="29"/>
      <c r="K316" s="27"/>
      <c r="L316" s="27"/>
    </row>
    <row r="317" spans="2:12" ht="13.5">
      <c r="B317" s="78"/>
      <c r="C317" s="29"/>
      <c r="D317" s="29"/>
      <c r="E317" s="29"/>
      <c r="F317" s="29"/>
      <c r="G317" s="29"/>
      <c r="H317" s="30"/>
      <c r="I317" s="29"/>
      <c r="J317" s="29"/>
      <c r="K317" s="27"/>
      <c r="L317" s="27"/>
    </row>
    <row r="318" spans="2:12" ht="13.5">
      <c r="B318" s="78"/>
      <c r="C318" s="29"/>
      <c r="D318" s="29"/>
      <c r="E318" s="29"/>
      <c r="F318" s="29"/>
      <c r="G318" s="29"/>
      <c r="H318" s="30"/>
      <c r="I318" s="29"/>
      <c r="J318" s="29"/>
      <c r="K318" s="27"/>
      <c r="L318" s="27"/>
    </row>
    <row r="319" spans="2:12" ht="13.5">
      <c r="B319" s="78"/>
      <c r="C319" s="29"/>
      <c r="D319" s="29"/>
      <c r="E319" s="29"/>
      <c r="F319" s="29"/>
      <c r="G319" s="29"/>
      <c r="H319" s="30"/>
      <c r="I319" s="29"/>
      <c r="J319" s="29"/>
      <c r="K319" s="27"/>
      <c r="L319" s="27"/>
    </row>
    <row r="320" spans="2:12" ht="13.5">
      <c r="B320" s="78"/>
      <c r="C320" s="29"/>
      <c r="D320" s="29"/>
      <c r="E320" s="29"/>
      <c r="F320" s="29"/>
      <c r="G320" s="29"/>
      <c r="H320" s="30"/>
      <c r="I320" s="29"/>
      <c r="J320" s="29"/>
      <c r="K320" s="27"/>
      <c r="L320" s="27"/>
    </row>
    <row r="321" spans="2:12" ht="13.5">
      <c r="B321" s="29"/>
      <c r="C321" s="29"/>
      <c r="D321" s="29"/>
      <c r="E321" s="29"/>
      <c r="F321" s="29"/>
      <c r="G321" s="29"/>
      <c r="H321" s="30"/>
      <c r="I321" s="29"/>
      <c r="J321" s="29"/>
      <c r="K321" s="27"/>
      <c r="L321" s="27"/>
    </row>
    <row r="322" spans="2:12" ht="13.5">
      <c r="B322" s="29"/>
      <c r="C322" s="29"/>
      <c r="D322" s="29"/>
      <c r="E322" s="29"/>
      <c r="F322" s="29"/>
      <c r="G322" s="29"/>
      <c r="H322" s="30"/>
      <c r="I322" s="29"/>
      <c r="J322" s="29"/>
      <c r="K322" s="27"/>
      <c r="L322" s="27"/>
    </row>
    <row r="323" spans="2:12" ht="13.5">
      <c r="B323" s="80"/>
      <c r="C323" s="80"/>
      <c r="D323" s="80"/>
      <c r="E323" s="80"/>
      <c r="F323" s="80"/>
      <c r="G323" s="80"/>
      <c r="H323" s="80"/>
      <c r="I323" s="80"/>
      <c r="J323" s="80"/>
      <c r="K323" s="4"/>
      <c r="L323" s="27"/>
    </row>
    <row r="324" spans="2:12" ht="13.5">
      <c r="B324" s="77"/>
      <c r="C324" s="5"/>
      <c r="D324" s="5"/>
      <c r="E324" s="5"/>
      <c r="F324" s="5"/>
      <c r="G324" s="5"/>
      <c r="H324" s="33"/>
      <c r="I324" s="5"/>
      <c r="J324" s="5"/>
      <c r="K324" s="79"/>
      <c r="L324" s="35"/>
    </row>
    <row r="325" spans="2:12" ht="13.5">
      <c r="B325" s="77"/>
      <c r="C325" s="5"/>
      <c r="D325" s="5"/>
      <c r="E325" s="5"/>
      <c r="F325" s="5"/>
      <c r="G325" s="5"/>
      <c r="H325" s="33"/>
      <c r="I325" s="5"/>
      <c r="J325" s="5"/>
      <c r="K325" s="79"/>
      <c r="L325" s="27"/>
    </row>
    <row r="326" spans="2:12" ht="13.5">
      <c r="B326" s="77"/>
      <c r="C326" s="5"/>
      <c r="D326" s="5"/>
      <c r="E326" s="5"/>
      <c r="F326" s="5"/>
      <c r="G326" s="5"/>
      <c r="H326" s="33"/>
      <c r="I326" s="5"/>
      <c r="J326" s="5"/>
      <c r="K326" s="79"/>
      <c r="L326" s="27"/>
    </row>
    <row r="327" spans="2:12" ht="13.5">
      <c r="B327" s="77"/>
      <c r="C327" s="5"/>
      <c r="D327" s="5"/>
      <c r="E327" s="5"/>
      <c r="F327" s="5"/>
      <c r="G327" s="5"/>
      <c r="H327" s="33"/>
      <c r="I327" s="5"/>
      <c r="J327" s="5"/>
      <c r="K327" s="79"/>
      <c r="L327" s="27"/>
    </row>
    <row r="328" spans="2:12" ht="13.5">
      <c r="B328" s="77"/>
      <c r="C328" s="5"/>
      <c r="D328" s="5"/>
      <c r="E328" s="5"/>
      <c r="F328" s="5"/>
      <c r="G328" s="5"/>
      <c r="H328" s="33"/>
      <c r="I328" s="5"/>
      <c r="J328" s="5"/>
      <c r="K328" s="79"/>
      <c r="L328" s="27"/>
    </row>
    <row r="329" spans="2:12" ht="13.5">
      <c r="B329" s="77"/>
      <c r="C329" s="5"/>
      <c r="D329" s="5"/>
      <c r="E329" s="5"/>
      <c r="F329" s="5"/>
      <c r="G329" s="5"/>
      <c r="H329" s="33"/>
      <c r="I329" s="5"/>
      <c r="J329" s="5"/>
      <c r="K329" s="79"/>
      <c r="L329" s="27"/>
    </row>
    <row r="330" spans="2:12" ht="13.5">
      <c r="B330" s="77"/>
      <c r="C330" s="5"/>
      <c r="D330" s="5"/>
      <c r="E330" s="5"/>
      <c r="F330" s="5"/>
      <c r="G330" s="5"/>
      <c r="H330" s="33"/>
      <c r="I330" s="5"/>
      <c r="J330" s="5"/>
      <c r="K330" s="79"/>
      <c r="L330" s="27"/>
    </row>
    <row r="331" spans="2:12" ht="13.5">
      <c r="B331" s="77"/>
      <c r="C331" s="5"/>
      <c r="D331" s="5"/>
      <c r="E331" s="5"/>
      <c r="F331" s="5"/>
      <c r="G331" s="5"/>
      <c r="H331" s="33"/>
      <c r="I331" s="5"/>
      <c r="J331" s="5"/>
      <c r="K331" s="79"/>
      <c r="L331" s="27"/>
    </row>
    <row r="332" spans="2:12" ht="13.5">
      <c r="B332" s="77"/>
      <c r="C332" s="5"/>
      <c r="D332" s="5"/>
      <c r="E332" s="5"/>
      <c r="F332" s="5"/>
      <c r="G332" s="5"/>
      <c r="H332" s="33"/>
      <c r="I332" s="5"/>
      <c r="J332" s="5"/>
      <c r="K332" s="79"/>
      <c r="L332" s="27"/>
    </row>
    <row r="333" spans="2:12" ht="13.5">
      <c r="B333" s="77"/>
      <c r="C333" s="5"/>
      <c r="D333" s="5"/>
      <c r="E333" s="5"/>
      <c r="F333" s="5"/>
      <c r="G333" s="5"/>
      <c r="H333" s="33"/>
      <c r="I333" s="5"/>
      <c r="J333" s="5"/>
      <c r="K333" s="79"/>
      <c r="L333" s="35"/>
    </row>
    <row r="334" spans="2:12" ht="13.5">
      <c r="B334" s="77"/>
      <c r="C334" s="5"/>
      <c r="D334" s="5"/>
      <c r="E334" s="5"/>
      <c r="F334" s="5"/>
      <c r="G334" s="5"/>
      <c r="H334" s="33"/>
      <c r="I334" s="5"/>
      <c r="J334" s="5"/>
      <c r="K334" s="79"/>
      <c r="L334" s="27"/>
    </row>
    <row r="335" spans="2:12" ht="13.5">
      <c r="B335" s="77"/>
      <c r="C335" s="5"/>
      <c r="D335" s="5"/>
      <c r="E335" s="5"/>
      <c r="F335" s="5"/>
      <c r="G335" s="5"/>
      <c r="H335" s="33"/>
      <c r="I335" s="5"/>
      <c r="J335" s="5"/>
      <c r="K335" s="79"/>
      <c r="L335" s="27"/>
    </row>
    <row r="336" spans="2:12" ht="13.5">
      <c r="B336" s="77"/>
      <c r="C336" s="5"/>
      <c r="D336" s="5"/>
      <c r="E336" s="5"/>
      <c r="F336" s="5"/>
      <c r="G336" s="5"/>
      <c r="H336" s="33"/>
      <c r="I336" s="5"/>
      <c r="J336" s="5"/>
      <c r="K336" s="79"/>
      <c r="L336" s="27"/>
    </row>
    <row r="337" spans="2:12" ht="13.5">
      <c r="B337" s="77"/>
      <c r="C337" s="5"/>
      <c r="D337" s="5"/>
      <c r="E337" s="5"/>
      <c r="F337" s="5"/>
      <c r="G337" s="5"/>
      <c r="H337" s="33"/>
      <c r="I337" s="5"/>
      <c r="J337" s="5"/>
      <c r="K337" s="79"/>
      <c r="L337" s="27"/>
    </row>
    <row r="338" spans="2:12" ht="13.5">
      <c r="B338" s="77"/>
      <c r="C338" s="5"/>
      <c r="D338" s="5"/>
      <c r="E338" s="5"/>
      <c r="F338" s="5"/>
      <c r="G338" s="5"/>
      <c r="H338" s="33"/>
      <c r="I338" s="5"/>
      <c r="J338" s="5"/>
      <c r="K338" s="79"/>
      <c r="L338" s="27"/>
    </row>
    <row r="339" spans="2:12" ht="13.5">
      <c r="B339" s="77"/>
      <c r="C339" s="5"/>
      <c r="D339" s="5"/>
      <c r="E339" s="5"/>
      <c r="F339" s="5"/>
      <c r="G339" s="5"/>
      <c r="H339" s="33"/>
      <c r="I339" s="5"/>
      <c r="J339" s="5"/>
      <c r="K339" s="79"/>
      <c r="L339" s="27"/>
    </row>
    <row r="340" spans="2:12" ht="13.5">
      <c r="B340" s="77"/>
      <c r="C340" s="5"/>
      <c r="D340" s="5"/>
      <c r="E340" s="5"/>
      <c r="F340" s="5"/>
      <c r="G340" s="5"/>
      <c r="H340" s="33"/>
      <c r="I340" s="5"/>
      <c r="J340" s="5"/>
      <c r="K340" s="79"/>
      <c r="L340" s="27"/>
    </row>
    <row r="341" spans="2:12" ht="13.5">
      <c r="B341" s="77"/>
      <c r="C341" s="5"/>
      <c r="D341" s="5"/>
      <c r="E341" s="5"/>
      <c r="F341" s="5"/>
      <c r="G341" s="5"/>
      <c r="H341" s="33"/>
      <c r="I341" s="5"/>
      <c r="J341" s="5"/>
      <c r="K341" s="79"/>
      <c r="L341" s="27"/>
    </row>
    <row r="342" spans="2:12" ht="13.5">
      <c r="B342" s="77"/>
      <c r="C342" s="5"/>
      <c r="D342" s="5"/>
      <c r="E342" s="5"/>
      <c r="F342" s="5"/>
      <c r="G342" s="5"/>
      <c r="H342" s="33"/>
      <c r="I342" s="5"/>
      <c r="J342" s="5"/>
      <c r="K342" s="79"/>
      <c r="L342" s="35"/>
    </row>
    <row r="343" spans="2:12" ht="13.5">
      <c r="B343" s="77"/>
      <c r="C343" s="5"/>
      <c r="D343" s="5"/>
      <c r="E343" s="5"/>
      <c r="F343" s="5"/>
      <c r="G343" s="5"/>
      <c r="H343" s="33"/>
      <c r="I343" s="5"/>
      <c r="J343" s="5"/>
      <c r="K343" s="79"/>
      <c r="L343" s="27"/>
    </row>
    <row r="344" spans="2:12" ht="13.5">
      <c r="B344" s="77"/>
      <c r="C344" s="5"/>
      <c r="D344" s="5"/>
      <c r="E344" s="5"/>
      <c r="F344" s="5"/>
      <c r="G344" s="5"/>
      <c r="H344" s="33"/>
      <c r="I344" s="5"/>
      <c r="J344" s="5"/>
      <c r="K344" s="79"/>
      <c r="L344" s="27"/>
    </row>
    <row r="345" spans="2:12" ht="13.5">
      <c r="B345" s="77"/>
      <c r="C345" s="5"/>
      <c r="D345" s="5"/>
      <c r="E345" s="5"/>
      <c r="F345" s="5"/>
      <c r="G345" s="5"/>
      <c r="H345" s="33"/>
      <c r="I345" s="5"/>
      <c r="J345" s="5"/>
      <c r="K345" s="79"/>
      <c r="L345" s="27"/>
    </row>
    <row r="346" spans="2:12" ht="13.5">
      <c r="B346" s="77"/>
      <c r="C346" s="5"/>
      <c r="D346" s="5"/>
      <c r="E346" s="5"/>
      <c r="F346" s="5"/>
      <c r="G346" s="5"/>
      <c r="H346" s="33"/>
      <c r="I346" s="5"/>
      <c r="J346" s="5"/>
      <c r="K346" s="79"/>
      <c r="L346" s="27"/>
    </row>
    <row r="347" spans="2:12" ht="13.5">
      <c r="B347" s="77"/>
      <c r="C347" s="5"/>
      <c r="D347" s="5"/>
      <c r="E347" s="5"/>
      <c r="F347" s="5"/>
      <c r="G347" s="5"/>
      <c r="H347" s="33"/>
      <c r="I347" s="5"/>
      <c r="J347" s="5"/>
      <c r="K347" s="79"/>
      <c r="L347" s="27"/>
    </row>
    <row r="348" spans="2:12" ht="13.5">
      <c r="B348" s="77"/>
      <c r="C348" s="5"/>
      <c r="D348" s="5"/>
      <c r="E348" s="5"/>
      <c r="F348" s="5"/>
      <c r="G348" s="5"/>
      <c r="H348" s="33"/>
      <c r="I348" s="5"/>
      <c r="J348" s="5"/>
      <c r="K348" s="79"/>
      <c r="L348" s="27"/>
    </row>
    <row r="349" spans="2:12" ht="13.5">
      <c r="B349" s="77"/>
      <c r="C349" s="5"/>
      <c r="D349" s="5"/>
      <c r="E349" s="5"/>
      <c r="F349" s="5"/>
      <c r="G349" s="5"/>
      <c r="H349" s="33"/>
      <c r="I349" s="5"/>
      <c r="J349" s="5"/>
      <c r="K349" s="79"/>
      <c r="L349" s="27"/>
    </row>
    <row r="350" spans="2:12" ht="13.5">
      <c r="B350" s="77"/>
      <c r="C350" s="5"/>
      <c r="D350" s="5"/>
      <c r="E350" s="5"/>
      <c r="F350" s="5"/>
      <c r="G350" s="5"/>
      <c r="H350" s="33"/>
      <c r="I350" s="5"/>
      <c r="J350" s="5"/>
      <c r="K350" s="79"/>
      <c r="L350" s="27"/>
    </row>
    <row r="351" spans="2:12" ht="13.5">
      <c r="B351" s="77"/>
      <c r="C351" s="5"/>
      <c r="D351" s="5"/>
      <c r="E351" s="5"/>
      <c r="F351" s="5"/>
      <c r="G351" s="5"/>
      <c r="H351" s="33"/>
      <c r="I351" s="5"/>
      <c r="J351" s="5"/>
      <c r="K351" s="79"/>
      <c r="L351" s="35"/>
    </row>
    <row r="352" spans="2:12" ht="13.5">
      <c r="B352" s="77"/>
      <c r="C352" s="5"/>
      <c r="D352" s="5"/>
      <c r="E352" s="5"/>
      <c r="F352" s="5"/>
      <c r="G352" s="5"/>
      <c r="H352" s="33"/>
      <c r="I352" s="5"/>
      <c r="J352" s="5"/>
      <c r="K352" s="79"/>
      <c r="L352" s="27"/>
    </row>
    <row r="353" spans="2:12" ht="13.5">
      <c r="B353" s="77"/>
      <c r="C353" s="5"/>
      <c r="D353" s="5"/>
      <c r="E353" s="5"/>
      <c r="F353" s="5"/>
      <c r="G353" s="5"/>
      <c r="H353" s="33"/>
      <c r="I353" s="5"/>
      <c r="J353" s="5"/>
      <c r="K353" s="79"/>
      <c r="L353" s="27"/>
    </row>
    <row r="354" spans="2:12" ht="13.5">
      <c r="B354" s="77"/>
      <c r="C354" s="5"/>
      <c r="D354" s="5"/>
      <c r="E354" s="5"/>
      <c r="F354" s="5"/>
      <c r="G354" s="5"/>
      <c r="H354" s="33"/>
      <c r="I354" s="5"/>
      <c r="J354" s="5"/>
      <c r="K354" s="79"/>
      <c r="L354" s="27"/>
    </row>
    <row r="355" spans="2:12" ht="13.5">
      <c r="B355" s="77"/>
      <c r="C355" s="5"/>
      <c r="D355" s="5"/>
      <c r="E355" s="5"/>
      <c r="F355" s="5"/>
      <c r="G355" s="5"/>
      <c r="H355" s="33"/>
      <c r="I355" s="5"/>
      <c r="J355" s="5"/>
      <c r="K355" s="79"/>
      <c r="L355" s="27"/>
    </row>
    <row r="356" spans="2:12" ht="13.5">
      <c r="B356" s="77"/>
      <c r="C356" s="5"/>
      <c r="D356" s="5"/>
      <c r="E356" s="5"/>
      <c r="F356" s="5"/>
      <c r="G356" s="5"/>
      <c r="H356" s="33"/>
      <c r="I356" s="5"/>
      <c r="J356" s="5"/>
      <c r="K356" s="79"/>
      <c r="L356" s="27"/>
    </row>
    <row r="357" spans="2:12" ht="13.5">
      <c r="B357" s="77"/>
      <c r="C357" s="5"/>
      <c r="D357" s="5"/>
      <c r="E357" s="5"/>
      <c r="F357" s="5"/>
      <c r="G357" s="5"/>
      <c r="H357" s="33"/>
      <c r="I357" s="5"/>
      <c r="J357" s="5"/>
      <c r="K357" s="79"/>
      <c r="L357" s="27"/>
    </row>
    <row r="358" spans="2:12" ht="13.5">
      <c r="B358" s="77"/>
      <c r="C358" s="5"/>
      <c r="D358" s="5"/>
      <c r="E358" s="5"/>
      <c r="F358" s="5"/>
      <c r="G358" s="5"/>
      <c r="H358" s="33"/>
      <c r="I358" s="5"/>
      <c r="J358" s="5"/>
      <c r="K358" s="79"/>
      <c r="L358" s="27"/>
    </row>
    <row r="359" spans="2:12" ht="13.5">
      <c r="B359" s="77"/>
      <c r="C359" s="5"/>
      <c r="D359" s="5"/>
      <c r="E359" s="5"/>
      <c r="F359" s="5"/>
      <c r="G359" s="5"/>
      <c r="H359" s="33"/>
      <c r="I359" s="5"/>
      <c r="J359" s="5"/>
      <c r="K359" s="79"/>
      <c r="L359" s="27"/>
    </row>
    <row r="360" spans="2:12" ht="13.5">
      <c r="B360" s="77"/>
      <c r="C360" s="5"/>
      <c r="D360" s="5"/>
      <c r="E360" s="5"/>
      <c r="F360" s="5"/>
      <c r="G360" s="5"/>
      <c r="H360" s="33"/>
      <c r="I360" s="5"/>
      <c r="J360" s="5"/>
      <c r="K360" s="79"/>
      <c r="L360" s="35"/>
    </row>
    <row r="361" spans="2:12" ht="13.5">
      <c r="B361" s="77"/>
      <c r="C361" s="5"/>
      <c r="D361" s="5"/>
      <c r="E361" s="5"/>
      <c r="F361" s="5"/>
      <c r="G361" s="5"/>
      <c r="H361" s="33"/>
      <c r="I361" s="5"/>
      <c r="J361" s="5"/>
      <c r="K361" s="79"/>
      <c r="L361" s="27"/>
    </row>
    <row r="362" spans="2:12" ht="13.5">
      <c r="B362" s="77"/>
      <c r="C362" s="5"/>
      <c r="D362" s="5"/>
      <c r="E362" s="5"/>
      <c r="F362" s="5"/>
      <c r="G362" s="5"/>
      <c r="H362" s="33"/>
      <c r="I362" s="5"/>
      <c r="J362" s="5"/>
      <c r="K362" s="79"/>
      <c r="L362" s="27"/>
    </row>
    <row r="363" spans="2:12" ht="13.5">
      <c r="B363" s="77"/>
      <c r="C363" s="5"/>
      <c r="D363" s="5"/>
      <c r="E363" s="5"/>
      <c r="F363" s="5"/>
      <c r="G363" s="5"/>
      <c r="H363" s="33"/>
      <c r="I363" s="5"/>
      <c r="J363" s="5"/>
      <c r="K363" s="79"/>
      <c r="L363" s="27"/>
    </row>
    <row r="364" spans="2:12" ht="13.5">
      <c r="B364" s="77"/>
      <c r="C364" s="5"/>
      <c r="D364" s="5"/>
      <c r="E364" s="5"/>
      <c r="F364" s="5"/>
      <c r="G364" s="5"/>
      <c r="H364" s="33"/>
      <c r="I364" s="5"/>
      <c r="J364" s="5"/>
      <c r="K364" s="79"/>
      <c r="L364" s="27"/>
    </row>
    <row r="365" spans="2:12" ht="13.5">
      <c r="B365" s="77"/>
      <c r="C365" s="5"/>
      <c r="D365" s="5"/>
      <c r="E365" s="5"/>
      <c r="F365" s="5"/>
      <c r="G365" s="5"/>
      <c r="H365" s="33"/>
      <c r="I365" s="5"/>
      <c r="J365" s="5"/>
      <c r="K365" s="79"/>
      <c r="L365" s="27"/>
    </row>
    <row r="366" spans="2:12" ht="13.5">
      <c r="B366" s="77"/>
      <c r="C366" s="5"/>
      <c r="D366" s="5"/>
      <c r="E366" s="5"/>
      <c r="F366" s="5"/>
      <c r="G366" s="5"/>
      <c r="H366" s="33"/>
      <c r="I366" s="5"/>
      <c r="J366" s="5"/>
      <c r="K366" s="79"/>
      <c r="L366" s="27"/>
    </row>
    <row r="367" spans="2:12" ht="13.5">
      <c r="B367" s="77"/>
      <c r="C367" s="5"/>
      <c r="D367" s="5"/>
      <c r="E367" s="5"/>
      <c r="F367" s="5"/>
      <c r="G367" s="5"/>
      <c r="H367" s="33"/>
      <c r="I367" s="5"/>
      <c r="J367" s="5"/>
      <c r="K367" s="79"/>
      <c r="L367" s="27"/>
    </row>
    <row r="368" spans="2:12" ht="13.5">
      <c r="B368" s="77"/>
      <c r="C368" s="5"/>
      <c r="D368" s="5"/>
      <c r="E368" s="5"/>
      <c r="F368" s="5"/>
      <c r="G368" s="5"/>
      <c r="H368" s="33"/>
      <c r="I368" s="5"/>
      <c r="J368" s="5"/>
      <c r="K368" s="79"/>
      <c r="L368" s="27"/>
    </row>
    <row r="369" spans="2:12" ht="13.5">
      <c r="B369" s="77"/>
      <c r="C369" s="5"/>
      <c r="D369" s="5"/>
      <c r="E369" s="5"/>
      <c r="F369" s="5"/>
      <c r="G369" s="5"/>
      <c r="H369" s="33"/>
      <c r="I369" s="5"/>
      <c r="J369" s="5"/>
      <c r="K369" s="79"/>
      <c r="L369" s="35"/>
    </row>
    <row r="370" spans="2:12" ht="13.5">
      <c r="B370" s="77"/>
      <c r="C370" s="5"/>
      <c r="D370" s="5"/>
      <c r="E370" s="5"/>
      <c r="F370" s="5"/>
      <c r="G370" s="5"/>
      <c r="H370" s="33"/>
      <c r="I370" s="5"/>
      <c r="J370" s="5"/>
      <c r="K370" s="79"/>
      <c r="L370" s="27"/>
    </row>
    <row r="371" spans="2:12" ht="13.5">
      <c r="B371" s="77"/>
      <c r="C371" s="5"/>
      <c r="D371" s="5"/>
      <c r="E371" s="5"/>
      <c r="F371" s="5"/>
      <c r="G371" s="5"/>
      <c r="H371" s="33"/>
      <c r="I371" s="5"/>
      <c r="J371" s="5"/>
      <c r="K371" s="79"/>
      <c r="L371" s="27"/>
    </row>
    <row r="372" spans="2:12" ht="13.5">
      <c r="B372" s="77"/>
      <c r="C372" s="5"/>
      <c r="D372" s="5"/>
      <c r="E372" s="5"/>
      <c r="F372" s="5"/>
      <c r="G372" s="5"/>
      <c r="H372" s="33"/>
      <c r="I372" s="5"/>
      <c r="J372" s="5"/>
      <c r="K372" s="79"/>
      <c r="L372" s="27"/>
    </row>
    <row r="373" spans="2:12" ht="13.5">
      <c r="B373" s="77"/>
      <c r="C373" s="5"/>
      <c r="D373" s="5"/>
      <c r="E373" s="5"/>
      <c r="F373" s="5"/>
      <c r="G373" s="5"/>
      <c r="H373" s="33"/>
      <c r="I373" s="5"/>
      <c r="J373" s="5"/>
      <c r="K373" s="79"/>
      <c r="L373" s="27"/>
    </row>
    <row r="374" spans="2:12" ht="13.5">
      <c r="B374" s="77"/>
      <c r="C374" s="5"/>
      <c r="D374" s="5"/>
      <c r="E374" s="5"/>
      <c r="F374" s="5"/>
      <c r="G374" s="5"/>
      <c r="H374" s="33"/>
      <c r="I374" s="5"/>
      <c r="J374" s="5"/>
      <c r="K374" s="79"/>
      <c r="L374" s="27"/>
    </row>
    <row r="375" spans="2:12" ht="13.5">
      <c r="B375" s="78"/>
      <c r="C375" s="29"/>
      <c r="D375" s="29"/>
      <c r="E375" s="29"/>
      <c r="F375" s="29"/>
      <c r="G375" s="29"/>
      <c r="H375" s="30"/>
      <c r="I375" s="29"/>
      <c r="J375" s="29"/>
      <c r="K375" s="79"/>
      <c r="L375" s="27"/>
    </row>
    <row r="376" spans="2:12" ht="13.5">
      <c r="B376" s="78"/>
      <c r="C376" s="29"/>
      <c r="D376" s="29"/>
      <c r="E376" s="29"/>
      <c r="F376" s="29"/>
      <c r="G376" s="29"/>
      <c r="H376" s="30"/>
      <c r="I376" s="29"/>
      <c r="J376" s="29"/>
      <c r="K376" s="79"/>
      <c r="L376" s="27"/>
    </row>
    <row r="377" spans="2:12" ht="13.5">
      <c r="B377" s="78"/>
      <c r="C377" s="29"/>
      <c r="D377" s="29"/>
      <c r="E377" s="29"/>
      <c r="F377" s="29"/>
      <c r="G377" s="29"/>
      <c r="H377" s="30"/>
      <c r="I377" s="29"/>
      <c r="J377" s="29"/>
      <c r="K377" s="79"/>
      <c r="L377" s="27"/>
    </row>
  </sheetData>
  <sheetProtection/>
  <mergeCells count="68">
    <mergeCell ref="J3:J4"/>
    <mergeCell ref="B3:B4"/>
    <mergeCell ref="C3:C4"/>
    <mergeCell ref="D3:F3"/>
    <mergeCell ref="H3:H4"/>
    <mergeCell ref="B165:J165"/>
    <mergeCell ref="B166:B174"/>
    <mergeCell ref="K166:K168"/>
    <mergeCell ref="K169:K171"/>
    <mergeCell ref="K172:K174"/>
    <mergeCell ref="B175:B183"/>
    <mergeCell ref="K175:K177"/>
    <mergeCell ref="K178:K180"/>
    <mergeCell ref="K181:K183"/>
    <mergeCell ref="B184:B192"/>
    <mergeCell ref="K184:K186"/>
    <mergeCell ref="K187:K189"/>
    <mergeCell ref="K190:K192"/>
    <mergeCell ref="B193:B204"/>
    <mergeCell ref="K193:K195"/>
    <mergeCell ref="K196:K198"/>
    <mergeCell ref="K199:K201"/>
    <mergeCell ref="K202:K204"/>
    <mergeCell ref="B237:B248"/>
    <mergeCell ref="B205:B213"/>
    <mergeCell ref="K205:K207"/>
    <mergeCell ref="K208:K210"/>
    <mergeCell ref="K211:K213"/>
    <mergeCell ref="B214:B223"/>
    <mergeCell ref="K214:K216"/>
    <mergeCell ref="K217:K219"/>
    <mergeCell ref="K220:K222"/>
    <mergeCell ref="B323:J323"/>
    <mergeCell ref="B324:B332"/>
    <mergeCell ref="K324:K326"/>
    <mergeCell ref="K327:K329"/>
    <mergeCell ref="K330:K332"/>
    <mergeCell ref="B224:B233"/>
    <mergeCell ref="K224:K226"/>
    <mergeCell ref="K227:K229"/>
    <mergeCell ref="K230:K232"/>
    <mergeCell ref="B236:J236"/>
    <mergeCell ref="B342:B350"/>
    <mergeCell ref="K342:K344"/>
    <mergeCell ref="K345:K347"/>
    <mergeCell ref="K348:K350"/>
    <mergeCell ref="B351:B359"/>
    <mergeCell ref="B249:B260"/>
    <mergeCell ref="B261:B272"/>
    <mergeCell ref="K333:K335"/>
    <mergeCell ref="K336:K338"/>
    <mergeCell ref="K339:K341"/>
    <mergeCell ref="K375:K377"/>
    <mergeCell ref="B360:B368"/>
    <mergeCell ref="K360:K362"/>
    <mergeCell ref="K363:K365"/>
    <mergeCell ref="K366:K368"/>
    <mergeCell ref="B369:B377"/>
    <mergeCell ref="B273:B284"/>
    <mergeCell ref="B285:B296"/>
    <mergeCell ref="B297:B308"/>
    <mergeCell ref="B309:B320"/>
    <mergeCell ref="K369:K371"/>
    <mergeCell ref="K372:K374"/>
    <mergeCell ref="B333:B341"/>
    <mergeCell ref="K351:K353"/>
    <mergeCell ref="K354:K356"/>
    <mergeCell ref="K357:K359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&amp;R2.人      口</oddHeader>
    <oddFooter>&amp;C-19-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2014-04-04T08:52:50Z</cp:lastPrinted>
  <dcterms:created xsi:type="dcterms:W3CDTF">2006-12-19T02:13:48Z</dcterms:created>
  <dcterms:modified xsi:type="dcterms:W3CDTF">2014-04-04T08:52:51Z</dcterms:modified>
  <cp:category/>
  <cp:version/>
  <cp:contentType/>
  <cp:contentStatus/>
</cp:coreProperties>
</file>