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4"/>
  </bookViews>
  <sheets>
    <sheet name="G-1" sheetId="2" r:id="rId1"/>
    <sheet name="G-2" sheetId="3" r:id="rId2"/>
    <sheet name="G-3" sheetId="4" r:id="rId3"/>
    <sheet name="G-4" sheetId="5" r:id="rId4"/>
    <sheet name="G-5" sheetId="6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3" i="6" l="1"/>
  <c r="J73" i="6"/>
  <c r="H73" i="6"/>
  <c r="F73" i="6"/>
  <c r="F72" i="6" s="1"/>
  <c r="L72" i="6"/>
  <c r="K72" i="6"/>
  <c r="J72" i="6"/>
  <c r="I72" i="6"/>
  <c r="H72" i="6"/>
  <c r="G72" i="6"/>
  <c r="E72" i="6"/>
  <c r="L71" i="6"/>
  <c r="J71" i="6"/>
  <c r="H71" i="6"/>
  <c r="F71" i="6"/>
  <c r="L70" i="6"/>
  <c r="J70" i="6"/>
  <c r="H70" i="6"/>
  <c r="F70" i="6"/>
  <c r="L69" i="6"/>
  <c r="J69" i="6"/>
  <c r="H69" i="6"/>
  <c r="F69" i="6"/>
  <c r="L68" i="6"/>
  <c r="J68" i="6"/>
  <c r="H68" i="6"/>
  <c r="F68" i="6"/>
  <c r="F67" i="6" s="1"/>
  <c r="K67" i="6"/>
  <c r="L67" i="6" s="1"/>
  <c r="I67" i="6"/>
  <c r="J67" i="6" s="1"/>
  <c r="G67" i="6"/>
  <c r="H67" i="6" s="1"/>
  <c r="E67" i="6"/>
  <c r="L66" i="6"/>
  <c r="J66" i="6"/>
  <c r="H66" i="6"/>
  <c r="F66" i="6"/>
  <c r="L65" i="6"/>
  <c r="J65" i="6"/>
  <c r="H65" i="6"/>
  <c r="F65" i="6"/>
  <c r="L64" i="6"/>
  <c r="J64" i="6"/>
  <c r="H64" i="6"/>
  <c r="F64" i="6"/>
  <c r="L63" i="6"/>
  <c r="J63" i="6"/>
  <c r="H63" i="6"/>
  <c r="F63" i="6"/>
  <c r="K62" i="6"/>
  <c r="I62" i="6"/>
  <c r="J62" i="6" s="1"/>
  <c r="G62" i="6"/>
  <c r="E62" i="6"/>
  <c r="F62" i="6" s="1"/>
  <c r="L61" i="6"/>
  <c r="J61" i="6"/>
  <c r="H61" i="6"/>
  <c r="F61" i="6"/>
  <c r="L60" i="6"/>
  <c r="J60" i="6"/>
  <c r="H60" i="6"/>
  <c r="F60" i="6"/>
  <c r="L59" i="6"/>
  <c r="J59" i="6"/>
  <c r="H59" i="6"/>
  <c r="F59" i="6"/>
  <c r="K58" i="6"/>
  <c r="I58" i="6"/>
  <c r="J58" i="6" s="1"/>
  <c r="G58" i="6"/>
  <c r="E58" i="6"/>
  <c r="F58" i="6" s="1"/>
  <c r="K57" i="6"/>
  <c r="I57" i="6"/>
  <c r="J57" i="6" s="1"/>
  <c r="G57" i="6"/>
  <c r="E57" i="6"/>
  <c r="L56" i="6"/>
  <c r="J56" i="6"/>
  <c r="J55" i="6" s="1"/>
  <c r="H56" i="6"/>
  <c r="F56" i="6"/>
  <c r="F55" i="6" s="1"/>
  <c r="L55" i="6"/>
  <c r="K55" i="6"/>
  <c r="I55" i="6"/>
  <c r="H55" i="6"/>
  <c r="G55" i="6"/>
  <c r="E55" i="6"/>
  <c r="L54" i="6"/>
  <c r="J54" i="6"/>
  <c r="H54" i="6"/>
  <c r="F54" i="6"/>
  <c r="L53" i="6"/>
  <c r="J53" i="6"/>
  <c r="H53" i="6"/>
  <c r="F53" i="6"/>
  <c r="L52" i="6"/>
  <c r="J52" i="6"/>
  <c r="H52" i="6"/>
  <c r="F52" i="6"/>
  <c r="L51" i="6"/>
  <c r="J51" i="6"/>
  <c r="H51" i="6"/>
  <c r="F51" i="6"/>
  <c r="F50" i="6" s="1"/>
  <c r="K50" i="6"/>
  <c r="I50" i="6"/>
  <c r="J50" i="6" s="1"/>
  <c r="G50" i="6"/>
  <c r="E50" i="6"/>
  <c r="L49" i="6"/>
  <c r="J49" i="6"/>
  <c r="H49" i="6"/>
  <c r="F49" i="6"/>
  <c r="L48" i="6"/>
  <c r="J48" i="6"/>
  <c r="H48" i="6"/>
  <c r="F48" i="6"/>
  <c r="L47" i="6"/>
  <c r="J47" i="6"/>
  <c r="H47" i="6"/>
  <c r="F47" i="6"/>
  <c r="L46" i="6"/>
  <c r="J46" i="6"/>
  <c r="H46" i="6"/>
  <c r="F46" i="6"/>
  <c r="K45" i="6"/>
  <c r="L62" i="6" s="1"/>
  <c r="I45" i="6"/>
  <c r="J45" i="6" s="1"/>
  <c r="G45" i="6"/>
  <c r="H62" i="6" s="1"/>
  <c r="E45" i="6"/>
  <c r="F45" i="6" s="1"/>
  <c r="L44" i="6"/>
  <c r="J44" i="6"/>
  <c r="H44" i="6"/>
  <c r="F44" i="6"/>
  <c r="L43" i="6"/>
  <c r="J43" i="6"/>
  <c r="H43" i="6"/>
  <c r="F43" i="6"/>
  <c r="L42" i="6"/>
  <c r="J42" i="6"/>
  <c r="H42" i="6"/>
  <c r="F42" i="6"/>
  <c r="K41" i="6"/>
  <c r="L58" i="6" s="1"/>
  <c r="I41" i="6"/>
  <c r="J41" i="6" s="1"/>
  <c r="G41" i="6"/>
  <c r="H58" i="6" s="1"/>
  <c r="E41" i="6"/>
  <c r="F41" i="6" s="1"/>
  <c r="K40" i="6"/>
  <c r="L57" i="6" s="1"/>
  <c r="I40" i="6"/>
  <c r="J40" i="6" s="1"/>
  <c r="G40" i="6"/>
  <c r="H57" i="6" s="1"/>
  <c r="L39" i="6"/>
  <c r="J39" i="6"/>
  <c r="J38" i="6" s="1"/>
  <c r="H39" i="6"/>
  <c r="F39" i="6"/>
  <c r="F38" i="6" s="1"/>
  <c r="L38" i="6"/>
  <c r="K38" i="6"/>
  <c r="I38" i="6"/>
  <c r="H38" i="6"/>
  <c r="G38" i="6"/>
  <c r="E38" i="6"/>
  <c r="L37" i="6"/>
  <c r="J37" i="6"/>
  <c r="H37" i="6"/>
  <c r="F37" i="6"/>
  <c r="L36" i="6"/>
  <c r="J36" i="6"/>
  <c r="H36" i="6"/>
  <c r="F36" i="6"/>
  <c r="L35" i="6"/>
  <c r="J35" i="6"/>
  <c r="H35" i="6"/>
  <c r="F35" i="6"/>
  <c r="L34" i="6"/>
  <c r="J34" i="6"/>
  <c r="H34" i="6"/>
  <c r="F34" i="6"/>
  <c r="F33" i="6" s="1"/>
  <c r="K33" i="6"/>
  <c r="L50" i="6" s="1"/>
  <c r="I33" i="6"/>
  <c r="J33" i="6" s="1"/>
  <c r="G33" i="6"/>
  <c r="H50" i="6" s="1"/>
  <c r="E33" i="6"/>
  <c r="L32" i="6"/>
  <c r="J32" i="6"/>
  <c r="H32" i="6"/>
  <c r="F32" i="6"/>
  <c r="L31" i="6"/>
  <c r="J31" i="6"/>
  <c r="H31" i="6"/>
  <c r="F31" i="6"/>
  <c r="L30" i="6"/>
  <c r="J30" i="6"/>
  <c r="H30" i="6"/>
  <c r="F30" i="6"/>
  <c r="L29" i="6"/>
  <c r="J29" i="6"/>
  <c r="H29" i="6"/>
  <c r="F29" i="6"/>
  <c r="K28" i="6"/>
  <c r="L45" i="6" s="1"/>
  <c r="I28" i="6"/>
  <c r="J28" i="6" s="1"/>
  <c r="H28" i="6"/>
  <c r="G28" i="6"/>
  <c r="H45" i="6" s="1"/>
  <c r="E28" i="6"/>
  <c r="F28" i="6" s="1"/>
  <c r="L27" i="6"/>
  <c r="J27" i="6"/>
  <c r="H27" i="6"/>
  <c r="F27" i="6"/>
  <c r="L26" i="6"/>
  <c r="J26" i="6"/>
  <c r="H26" i="6"/>
  <c r="F26" i="6"/>
  <c r="L25" i="6"/>
  <c r="J25" i="6"/>
  <c r="H25" i="6"/>
  <c r="F25" i="6"/>
  <c r="K24" i="6"/>
  <c r="L41" i="6" s="1"/>
  <c r="I24" i="6"/>
  <c r="J24" i="6" s="1"/>
  <c r="H24" i="6"/>
  <c r="G24" i="6"/>
  <c r="H41" i="6" s="1"/>
  <c r="E24" i="6"/>
  <c r="F24" i="6" s="1"/>
  <c r="K23" i="6"/>
  <c r="L40" i="6" s="1"/>
  <c r="I23" i="6"/>
  <c r="H23" i="6"/>
  <c r="G23" i="6"/>
  <c r="H40" i="6" s="1"/>
  <c r="E23" i="6"/>
  <c r="F23" i="6" s="1"/>
  <c r="L21" i="6"/>
  <c r="K21" i="6"/>
  <c r="J21" i="6"/>
  <c r="I21" i="6"/>
  <c r="I6" i="6" s="1"/>
  <c r="H21" i="6"/>
  <c r="G21" i="6"/>
  <c r="F21" i="6"/>
  <c r="E21" i="6"/>
  <c r="K16" i="6"/>
  <c r="L33" i="6" s="1"/>
  <c r="I16" i="6"/>
  <c r="G16" i="6"/>
  <c r="H33" i="6" s="1"/>
  <c r="E16" i="6"/>
  <c r="K11" i="6"/>
  <c r="L28" i="6" s="1"/>
  <c r="I11" i="6"/>
  <c r="G11" i="6"/>
  <c r="E11" i="6"/>
  <c r="K7" i="6"/>
  <c r="L24" i="6" s="1"/>
  <c r="I7" i="6"/>
  <c r="G7" i="6"/>
  <c r="E7" i="6"/>
  <c r="K6" i="6"/>
  <c r="L23" i="6" s="1"/>
  <c r="G6" i="6"/>
  <c r="E6" i="6"/>
  <c r="D32" i="5"/>
  <c r="C32" i="5"/>
  <c r="F27" i="5"/>
  <c r="E27" i="5"/>
  <c r="D27" i="5"/>
  <c r="C27" i="5"/>
  <c r="K22" i="5"/>
  <c r="J22" i="5"/>
  <c r="I22" i="5"/>
  <c r="G22" i="5"/>
  <c r="F22" i="5"/>
  <c r="E22" i="5"/>
  <c r="D22" i="5"/>
  <c r="C22" i="5"/>
  <c r="D17" i="5"/>
  <c r="C17" i="5"/>
  <c r="K12" i="5"/>
  <c r="J12" i="5"/>
  <c r="I12" i="5"/>
  <c r="G12" i="5"/>
  <c r="F12" i="5"/>
  <c r="E12" i="5"/>
  <c r="D12" i="5"/>
  <c r="C12" i="5"/>
  <c r="K7" i="5"/>
  <c r="J7" i="5"/>
  <c r="I7" i="5"/>
  <c r="G7" i="5"/>
  <c r="F7" i="5"/>
  <c r="E7" i="5"/>
  <c r="D7" i="5"/>
  <c r="C7" i="5"/>
  <c r="G27" i="4"/>
  <c r="F27" i="4"/>
  <c r="E27" i="4"/>
  <c r="D27" i="4"/>
  <c r="C27" i="4"/>
  <c r="E23" i="4"/>
  <c r="E22" i="4" s="1"/>
  <c r="G22" i="4"/>
  <c r="F22" i="4"/>
  <c r="D22" i="4"/>
  <c r="C22" i="4"/>
  <c r="E17" i="4"/>
  <c r="D17" i="4"/>
  <c r="C17" i="4"/>
  <c r="I12" i="4"/>
  <c r="D12" i="4"/>
  <c r="C12" i="4"/>
  <c r="D7" i="4"/>
  <c r="K145" i="3"/>
  <c r="E144" i="3"/>
  <c r="E143" i="3"/>
  <c r="K142" i="3"/>
  <c r="E141" i="3"/>
  <c r="E140" i="3"/>
  <c r="K127" i="3"/>
  <c r="J127" i="3"/>
  <c r="I127" i="3"/>
  <c r="E127" i="3" s="1"/>
  <c r="K126" i="3"/>
  <c r="J126" i="3"/>
  <c r="I126" i="3"/>
  <c r="H126" i="3"/>
  <c r="G126" i="3"/>
  <c r="F126" i="3"/>
  <c r="E126" i="3"/>
  <c r="K125" i="3"/>
  <c r="J125" i="3"/>
  <c r="I125" i="3"/>
  <c r="H125" i="3"/>
  <c r="G125" i="3"/>
  <c r="F125" i="3"/>
  <c r="E125" i="3"/>
  <c r="E115" i="3"/>
  <c r="K112" i="3"/>
  <c r="J112" i="3"/>
  <c r="H112" i="3"/>
  <c r="E112" i="3"/>
  <c r="K111" i="3"/>
  <c r="J111" i="3"/>
  <c r="I111" i="3"/>
  <c r="H111" i="3"/>
  <c r="G111" i="3"/>
  <c r="F111" i="3"/>
  <c r="E111" i="3"/>
  <c r="K110" i="3"/>
  <c r="J110" i="3"/>
  <c r="I110" i="3"/>
  <c r="H110" i="3"/>
  <c r="G110" i="3"/>
  <c r="F110" i="3"/>
  <c r="E110" i="3"/>
  <c r="E105" i="3"/>
  <c r="E104" i="3"/>
  <c r="E103" i="3"/>
  <c r="E102" i="3"/>
  <c r="E101" i="3"/>
  <c r="E95" i="3" s="1"/>
  <c r="K97" i="3"/>
  <c r="I97" i="3"/>
  <c r="H97" i="3"/>
  <c r="G97" i="3"/>
  <c r="E97" i="3"/>
  <c r="K96" i="3"/>
  <c r="J96" i="3"/>
  <c r="I96" i="3"/>
  <c r="H96" i="3"/>
  <c r="G96" i="3"/>
  <c r="F96" i="3"/>
  <c r="E96" i="3"/>
  <c r="K95" i="3"/>
  <c r="J95" i="3"/>
  <c r="I95" i="3"/>
  <c r="H95" i="3"/>
  <c r="G95" i="3"/>
  <c r="F95" i="3"/>
  <c r="K82" i="3"/>
  <c r="J82" i="3"/>
  <c r="I82" i="3"/>
  <c r="H82" i="3"/>
  <c r="E82" i="3"/>
  <c r="K81" i="3"/>
  <c r="J81" i="3"/>
  <c r="I81" i="3"/>
  <c r="H81" i="3"/>
  <c r="G81" i="3"/>
  <c r="F81" i="3"/>
  <c r="E81" i="3"/>
  <c r="K80" i="3"/>
  <c r="J80" i="3"/>
  <c r="I80" i="3"/>
  <c r="H80" i="3"/>
  <c r="G80" i="3"/>
  <c r="F80" i="3"/>
  <c r="E80" i="3"/>
  <c r="J73" i="3"/>
  <c r="E72" i="3"/>
  <c r="E71" i="3"/>
  <c r="E70" i="3"/>
  <c r="E69" i="3"/>
  <c r="E68" i="3"/>
  <c r="E57" i="3"/>
  <c r="E54" i="3" s="1"/>
  <c r="E56" i="3"/>
  <c r="J55" i="3"/>
  <c r="H55" i="3"/>
  <c r="E55" i="3"/>
  <c r="J54" i="3"/>
  <c r="I54" i="3"/>
  <c r="H54" i="3"/>
  <c r="G54" i="3"/>
  <c r="F54" i="3"/>
  <c r="J53" i="3"/>
  <c r="I53" i="3"/>
  <c r="H53" i="3"/>
  <c r="G53" i="3"/>
  <c r="F53" i="3"/>
  <c r="E53" i="3"/>
  <c r="J40" i="3"/>
  <c r="H40" i="3"/>
  <c r="E40" i="3"/>
  <c r="J39" i="3"/>
  <c r="I39" i="3"/>
  <c r="H39" i="3"/>
  <c r="G39" i="3"/>
  <c r="F39" i="3"/>
  <c r="E39" i="3"/>
  <c r="J38" i="3"/>
  <c r="I38" i="3"/>
  <c r="H38" i="3"/>
  <c r="G38" i="3"/>
  <c r="F38" i="3"/>
  <c r="E38" i="3"/>
  <c r="E34" i="3"/>
  <c r="E33" i="3"/>
  <c r="E32" i="3"/>
  <c r="E31" i="3"/>
  <c r="E30" i="3"/>
  <c r="E24" i="3" s="1"/>
  <c r="E29" i="3"/>
  <c r="J25" i="3"/>
  <c r="G25" i="3"/>
  <c r="E25" i="3"/>
  <c r="J24" i="3"/>
  <c r="I24" i="3"/>
  <c r="H24" i="3"/>
  <c r="G24" i="3"/>
  <c r="F24" i="3"/>
  <c r="J23" i="3"/>
  <c r="I23" i="3"/>
  <c r="H23" i="3"/>
  <c r="G23" i="3"/>
  <c r="F23" i="3"/>
  <c r="E23" i="3"/>
  <c r="E19" i="3"/>
  <c r="E18" i="3"/>
  <c r="E17" i="3"/>
  <c r="I10" i="3"/>
  <c r="H10" i="3"/>
  <c r="G10" i="3"/>
  <c r="E10" i="3"/>
  <c r="J9" i="3"/>
  <c r="I9" i="3"/>
  <c r="H9" i="3"/>
  <c r="G9" i="3"/>
  <c r="F9" i="3"/>
  <c r="E9" i="3"/>
  <c r="J8" i="3"/>
  <c r="I8" i="3"/>
  <c r="H8" i="3"/>
  <c r="G8" i="3"/>
  <c r="F8" i="3"/>
  <c r="E8" i="3"/>
  <c r="E39" i="2"/>
  <c r="D39" i="2"/>
  <c r="C39" i="2"/>
  <c r="K38" i="2"/>
  <c r="J38" i="2"/>
  <c r="I38" i="2"/>
  <c r="H38" i="2"/>
  <c r="G38" i="2"/>
  <c r="F38" i="2"/>
  <c r="E38" i="2"/>
  <c r="D38" i="2"/>
  <c r="C38" i="2"/>
  <c r="K36" i="2"/>
  <c r="J36" i="2"/>
  <c r="I36" i="2"/>
  <c r="H36" i="2"/>
  <c r="G36" i="2"/>
  <c r="F36" i="2"/>
  <c r="E36" i="2"/>
  <c r="D36" i="2"/>
  <c r="C36" i="2"/>
  <c r="K31" i="2"/>
  <c r="J31" i="2"/>
  <c r="I31" i="2"/>
  <c r="H31" i="2"/>
  <c r="G31" i="2"/>
  <c r="F31" i="2"/>
  <c r="E31" i="2"/>
  <c r="D31" i="2"/>
  <c r="C31" i="2"/>
  <c r="E30" i="2"/>
  <c r="D30" i="2"/>
  <c r="D26" i="2" s="1"/>
  <c r="C30" i="2"/>
  <c r="E29" i="2"/>
  <c r="D29" i="2"/>
  <c r="C29" i="2"/>
  <c r="C26" i="2" s="1"/>
  <c r="E28" i="2"/>
  <c r="D28" i="2"/>
  <c r="C28" i="2"/>
  <c r="E27" i="2"/>
  <c r="E26" i="2" s="1"/>
  <c r="D27" i="2"/>
  <c r="C27" i="2"/>
  <c r="K26" i="2"/>
  <c r="J26" i="2"/>
  <c r="I26" i="2"/>
  <c r="H26" i="2"/>
  <c r="G26" i="2"/>
  <c r="F26" i="2"/>
  <c r="E25" i="2"/>
  <c r="E21" i="2" s="1"/>
  <c r="D25" i="2"/>
  <c r="C25" i="2"/>
  <c r="E24" i="2"/>
  <c r="D24" i="2"/>
  <c r="D21" i="2" s="1"/>
  <c r="C24" i="2"/>
  <c r="E23" i="2"/>
  <c r="D23" i="2"/>
  <c r="C23" i="2"/>
  <c r="E22" i="2"/>
  <c r="D22" i="2"/>
  <c r="C22" i="2"/>
  <c r="K21" i="2"/>
  <c r="J21" i="2"/>
  <c r="I21" i="2"/>
  <c r="H21" i="2"/>
  <c r="G21" i="2"/>
  <c r="F21" i="2"/>
  <c r="C21" i="2"/>
  <c r="E20" i="2"/>
  <c r="D20" i="2"/>
  <c r="C20" i="2"/>
  <c r="E19" i="2"/>
  <c r="E16" i="2" s="1"/>
  <c r="D19" i="2"/>
  <c r="C19" i="2"/>
  <c r="E18" i="2"/>
  <c r="D18" i="2"/>
  <c r="C18" i="2"/>
  <c r="E17" i="2"/>
  <c r="D17" i="2"/>
  <c r="C17" i="2"/>
  <c r="C16" i="2" s="1"/>
  <c r="K16" i="2"/>
  <c r="J16" i="2"/>
  <c r="I16" i="2"/>
  <c r="H16" i="2"/>
  <c r="G16" i="2"/>
  <c r="F16" i="2"/>
  <c r="D16" i="2"/>
  <c r="E15" i="2"/>
  <c r="D15" i="2"/>
  <c r="C15" i="2"/>
  <c r="C11" i="2" s="1"/>
  <c r="E14" i="2"/>
  <c r="D14" i="2"/>
  <c r="C14" i="2"/>
  <c r="E13" i="2"/>
  <c r="D13" i="2"/>
  <c r="C13" i="2"/>
  <c r="E12" i="2"/>
  <c r="D12" i="2"/>
  <c r="D11" i="2" s="1"/>
  <c r="C12" i="2"/>
  <c r="K11" i="2"/>
  <c r="J11" i="2"/>
  <c r="I11" i="2"/>
  <c r="H11" i="2"/>
  <c r="G11" i="2"/>
  <c r="F11" i="2"/>
  <c r="E11" i="2"/>
  <c r="E10" i="2"/>
  <c r="D10" i="2"/>
  <c r="D6" i="2" s="1"/>
  <c r="C10" i="2"/>
  <c r="E9" i="2"/>
  <c r="D9" i="2"/>
  <c r="C9" i="2"/>
  <c r="C6" i="2" s="1"/>
  <c r="E8" i="2"/>
  <c r="D8" i="2"/>
  <c r="C8" i="2"/>
  <c r="E7" i="2"/>
  <c r="E6" i="2" s="1"/>
  <c r="D7" i="2"/>
  <c r="C7" i="2"/>
  <c r="K6" i="2"/>
  <c r="J6" i="2"/>
  <c r="I6" i="2"/>
  <c r="H6" i="2"/>
  <c r="G6" i="2"/>
  <c r="F6" i="2"/>
  <c r="J23" i="6" l="1"/>
  <c r="E40" i="6"/>
  <c r="F40" i="6" s="1"/>
  <c r="F57" i="6" l="1"/>
</calcChain>
</file>

<file path=xl/sharedStrings.xml><?xml version="1.0" encoding="utf-8"?>
<sst xmlns="http://schemas.openxmlformats.org/spreadsheetml/2006/main" count="590" uniqueCount="132">
  <si>
    <t>G-1．年次別卸売業、小売業の状況</t>
    <rPh sb="4" eb="6">
      <t>ネンジ</t>
    </rPh>
    <rPh sb="6" eb="7">
      <t>ベツ</t>
    </rPh>
    <rPh sb="7" eb="10">
      <t>オロシウリギョウ</t>
    </rPh>
    <rPh sb="11" eb="14">
      <t>コウリギョウ</t>
    </rPh>
    <rPh sb="15" eb="17">
      <t>ジョウキョウ</t>
    </rPh>
    <phoneticPr fontId="4"/>
  </si>
  <si>
    <t>各年6月1日現在(平成24年は2月1日現在）</t>
    <rPh sb="0" eb="1">
      <t>カク</t>
    </rPh>
    <rPh sb="1" eb="2">
      <t>ネン</t>
    </rPh>
    <rPh sb="3" eb="4">
      <t>ツキ</t>
    </rPh>
    <rPh sb="5" eb="6">
      <t>ニチ</t>
    </rPh>
    <rPh sb="9" eb="11">
      <t>ヘイセイ</t>
    </rPh>
    <rPh sb="13" eb="14">
      <t>ネン</t>
    </rPh>
    <rPh sb="16" eb="17">
      <t>ガツ</t>
    </rPh>
    <rPh sb="18" eb="19">
      <t>ニチ</t>
    </rPh>
    <rPh sb="19" eb="21">
      <t>ゲンザイ</t>
    </rPh>
    <phoneticPr fontId="4"/>
  </si>
  <si>
    <t>単位：人、万円</t>
    <phoneticPr fontId="4"/>
  </si>
  <si>
    <t>年次</t>
    <rPh sb="0" eb="2">
      <t>ネンジ</t>
    </rPh>
    <phoneticPr fontId="4"/>
  </si>
  <si>
    <t>総数</t>
  </si>
  <si>
    <t>卸売業</t>
  </si>
  <si>
    <t>小売業</t>
  </si>
  <si>
    <t>事業所数</t>
    <rPh sb="0" eb="2">
      <t>ジギョウ</t>
    </rPh>
    <rPh sb="2" eb="3">
      <t>ショ</t>
    </rPh>
    <phoneticPr fontId="4"/>
  </si>
  <si>
    <t>従業者数</t>
  </si>
  <si>
    <t>年間販売額</t>
  </si>
  <si>
    <t>平成 6年</t>
    <rPh sb="0" eb="2">
      <t>ヘイセイ</t>
    </rPh>
    <rPh sb="4" eb="5">
      <t>ネン</t>
    </rPh>
    <phoneticPr fontId="4"/>
  </si>
  <si>
    <t>三国町</t>
    <rPh sb="0" eb="3">
      <t>ミクニチョウ</t>
    </rPh>
    <phoneticPr fontId="4"/>
  </si>
  <si>
    <t>丸岡町</t>
    <rPh sb="0" eb="3">
      <t>マルオカチョウ</t>
    </rPh>
    <phoneticPr fontId="4"/>
  </si>
  <si>
    <t>春江町</t>
    <rPh sb="0" eb="3">
      <t>ハルエチョウ</t>
    </rPh>
    <phoneticPr fontId="4"/>
  </si>
  <si>
    <t>坂井町</t>
    <rPh sb="0" eb="2">
      <t>サカイ</t>
    </rPh>
    <rPh sb="2" eb="3">
      <t>チョウ</t>
    </rPh>
    <phoneticPr fontId="4"/>
  </si>
  <si>
    <t>平成 9年</t>
    <rPh sb="0" eb="2">
      <t>ヘイセイ</t>
    </rPh>
    <rPh sb="4" eb="5">
      <t>ネン</t>
    </rPh>
    <phoneticPr fontId="4"/>
  </si>
  <si>
    <t>平成11年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</si>
  <si>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</si>
  <si>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</si>
  <si>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</si>
  <si>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</si>
  <si>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坂井市</t>
    <rPh sb="0" eb="3">
      <t>サカイシ</t>
    </rPh>
    <phoneticPr fontId="4"/>
  </si>
  <si>
    <t>平成26年</t>
    <rPh sb="0" eb="2">
      <t>ヘイセイ</t>
    </rPh>
    <rPh sb="4" eb="5">
      <t>ネン</t>
    </rPh>
    <phoneticPr fontId="4"/>
  </si>
  <si>
    <t>資料：福井県の商業</t>
    <rPh sb="0" eb="2">
      <t>シリョウ</t>
    </rPh>
    <rPh sb="3" eb="6">
      <t>フクイケン</t>
    </rPh>
    <rPh sb="7" eb="9">
      <t>ショウギョウ</t>
    </rPh>
    <phoneticPr fontId="4"/>
  </si>
  <si>
    <t>G-2．産業分類別商業の推移</t>
    <rPh sb="4" eb="6">
      <t>サンギョウ</t>
    </rPh>
    <rPh sb="6" eb="8">
      <t>ブンルイ</t>
    </rPh>
    <rPh sb="8" eb="9">
      <t>ベツ</t>
    </rPh>
    <rPh sb="9" eb="11">
      <t>ショウギョウ</t>
    </rPh>
    <rPh sb="12" eb="14">
      <t>スイイ</t>
    </rPh>
    <phoneticPr fontId="4"/>
  </si>
  <si>
    <t>各年6月1日現在(平成24年は2月1日現在）</t>
    <rPh sb="0" eb="2">
      <t>カクトシ</t>
    </rPh>
    <rPh sb="3" eb="4">
      <t>ガツ</t>
    </rPh>
    <rPh sb="5" eb="8">
      <t>ニチゲンザイ</t>
    </rPh>
    <rPh sb="9" eb="11">
      <t>ヘイセイ</t>
    </rPh>
    <rPh sb="13" eb="14">
      <t>ネン</t>
    </rPh>
    <rPh sb="16" eb="17">
      <t>ガツ</t>
    </rPh>
    <rPh sb="18" eb="21">
      <t>ニチゲンザイ</t>
    </rPh>
    <phoneticPr fontId="10"/>
  </si>
  <si>
    <t>単位：人、万円</t>
    <rPh sb="0" eb="2">
      <t>タンイ</t>
    </rPh>
    <rPh sb="3" eb="4">
      <t>ヒト</t>
    </rPh>
    <rPh sb="5" eb="7">
      <t>マンエン</t>
    </rPh>
    <phoneticPr fontId="10"/>
  </si>
  <si>
    <t>年次</t>
    <rPh sb="0" eb="2">
      <t>ネンジ</t>
    </rPh>
    <phoneticPr fontId="10"/>
  </si>
  <si>
    <t>区分</t>
    <rPh sb="0" eb="2">
      <t>クブン</t>
    </rPh>
    <phoneticPr fontId="10"/>
  </si>
  <si>
    <t>卸売業計</t>
    <rPh sb="3" eb="4">
      <t>ケイ</t>
    </rPh>
    <phoneticPr fontId="4"/>
  </si>
  <si>
    <t>繊維・衣服等</t>
    <rPh sb="0" eb="2">
      <t>センイ</t>
    </rPh>
    <rPh sb="3" eb="5">
      <t>イフク</t>
    </rPh>
    <rPh sb="5" eb="6">
      <t>トウ</t>
    </rPh>
    <phoneticPr fontId="4"/>
  </si>
  <si>
    <t>飲食料品</t>
    <rPh sb="0" eb="2">
      <t>インショク</t>
    </rPh>
    <rPh sb="2" eb="3">
      <t>リョウ</t>
    </rPh>
    <rPh sb="3" eb="4">
      <t>ヒン</t>
    </rPh>
    <phoneticPr fontId="4"/>
  </si>
  <si>
    <t>建築材料・</t>
  </si>
  <si>
    <t>機械器具</t>
    <rPh sb="0" eb="2">
      <t>キカイ</t>
    </rPh>
    <rPh sb="2" eb="4">
      <t>キグ</t>
    </rPh>
    <phoneticPr fontId="4"/>
  </si>
  <si>
    <t>その他</t>
    <rPh sb="2" eb="3">
      <t>タ</t>
    </rPh>
    <phoneticPr fontId="4"/>
  </si>
  <si>
    <t>鉱物・</t>
    <phoneticPr fontId="10"/>
  </si>
  <si>
    <t>金属材料</t>
    <rPh sb="0" eb="2">
      <t>キンゾク</t>
    </rPh>
    <rPh sb="2" eb="4">
      <t>ザイリョウ</t>
    </rPh>
    <phoneticPr fontId="4"/>
  </si>
  <si>
    <t>事業所数</t>
    <rPh sb="0" eb="3">
      <t>ジギョウショ</t>
    </rPh>
    <rPh sb="3" eb="4">
      <t>スウ</t>
    </rPh>
    <phoneticPr fontId="10"/>
  </si>
  <si>
    <t>従業者数</t>
    <rPh sb="0" eb="1">
      <t>ジュウ</t>
    </rPh>
    <rPh sb="1" eb="4">
      <t>ギョウシャスウ</t>
    </rPh>
    <phoneticPr fontId="10"/>
  </si>
  <si>
    <t>商品販売額</t>
    <rPh sb="0" eb="2">
      <t>ショウヒン</t>
    </rPh>
    <rPh sb="2" eb="4">
      <t>ハンバイ</t>
    </rPh>
    <rPh sb="4" eb="5">
      <t>ガク</t>
    </rPh>
    <phoneticPr fontId="10"/>
  </si>
  <si>
    <t>x</t>
    <phoneticPr fontId="10"/>
  </si>
  <si>
    <t>三国町</t>
    <rPh sb="0" eb="3">
      <t>ミクニチョウ</t>
    </rPh>
    <phoneticPr fontId="10"/>
  </si>
  <si>
    <t>丸岡町</t>
    <rPh sb="0" eb="3">
      <t>マルオカチョウ</t>
    </rPh>
    <phoneticPr fontId="10"/>
  </si>
  <si>
    <t>春江町</t>
    <rPh sb="0" eb="3">
      <t>ハルエチョウ</t>
    </rPh>
    <phoneticPr fontId="10"/>
  </si>
  <si>
    <t>坂井町</t>
    <rPh sb="0" eb="2">
      <t>サカイ</t>
    </rPh>
    <rPh sb="2" eb="3">
      <t>チョウ</t>
    </rPh>
    <phoneticPr fontId="10"/>
  </si>
  <si>
    <t>小売業計</t>
    <rPh sb="3" eb="4">
      <t>ケイ</t>
    </rPh>
    <phoneticPr fontId="4"/>
  </si>
  <si>
    <t>各種商品</t>
    <rPh sb="0" eb="2">
      <t>カクシュ</t>
    </rPh>
    <rPh sb="2" eb="4">
      <t>ショウヒン</t>
    </rPh>
    <phoneticPr fontId="4"/>
  </si>
  <si>
    <t>織物・</t>
  </si>
  <si>
    <t>自動車・
自転車</t>
    <rPh sb="0" eb="3">
      <t>ジドウシャ</t>
    </rPh>
    <rPh sb="5" eb="8">
      <t>ジテンシャ</t>
    </rPh>
    <phoneticPr fontId="4"/>
  </si>
  <si>
    <t>家具・</t>
  </si>
  <si>
    <t>衣服・</t>
  </si>
  <si>
    <t>じゅう器・</t>
  </si>
  <si>
    <t>身の回り品</t>
    <rPh sb="0" eb="1">
      <t>ミ</t>
    </rPh>
    <rPh sb="2" eb="3">
      <t>マワ</t>
    </rPh>
    <rPh sb="4" eb="5">
      <t>ヒン</t>
    </rPh>
    <phoneticPr fontId="4"/>
  </si>
  <si>
    <t>家庭用機械器具</t>
    <rPh sb="0" eb="3">
      <t>カテイヨウ</t>
    </rPh>
    <rPh sb="3" eb="5">
      <t>キカイ</t>
    </rPh>
    <rPh sb="5" eb="7">
      <t>キグ</t>
    </rPh>
    <phoneticPr fontId="4"/>
  </si>
  <si>
    <t>資料：福井県の商業</t>
    <rPh sb="0" eb="2">
      <t>シリョウ</t>
    </rPh>
    <rPh sb="3" eb="6">
      <t>フクイケン</t>
    </rPh>
    <rPh sb="7" eb="9">
      <t>ショウギョウ</t>
    </rPh>
    <phoneticPr fontId="10"/>
  </si>
  <si>
    <t>G-3．大規模小売店舗の状況</t>
    <rPh sb="4" eb="7">
      <t>ダイキボ</t>
    </rPh>
    <rPh sb="7" eb="9">
      <t>コウリ</t>
    </rPh>
    <rPh sb="9" eb="11">
      <t>テンポ</t>
    </rPh>
    <rPh sb="12" eb="14">
      <t>ジョウキョウ</t>
    </rPh>
    <phoneticPr fontId="4"/>
  </si>
  <si>
    <t>各年6月1日現在</t>
    <rPh sb="0" eb="2">
      <t>カクネン</t>
    </rPh>
    <rPh sb="3" eb="4">
      <t>ガツ</t>
    </rPh>
    <rPh sb="5" eb="6">
      <t>ニチ</t>
    </rPh>
    <phoneticPr fontId="11"/>
  </si>
  <si>
    <t>年次</t>
    <rPh sb="0" eb="2">
      <t>ネンジ</t>
    </rPh>
    <phoneticPr fontId="11"/>
  </si>
  <si>
    <t>大規模</t>
    <rPh sb="0" eb="3">
      <t>ダイキボ</t>
    </rPh>
    <phoneticPr fontId="11"/>
  </si>
  <si>
    <t>商店数</t>
  </si>
  <si>
    <t>年　間</t>
    <phoneticPr fontId="11"/>
  </si>
  <si>
    <t>その他の</t>
    <phoneticPr fontId="11"/>
  </si>
  <si>
    <t>商品</t>
    <rPh sb="0" eb="2">
      <t>ショウヒン</t>
    </rPh>
    <phoneticPr fontId="11"/>
  </si>
  <si>
    <t>売場</t>
    <phoneticPr fontId="11"/>
  </si>
  <si>
    <t>駐車</t>
    <phoneticPr fontId="11"/>
  </si>
  <si>
    <t>小売</t>
    <phoneticPr fontId="11"/>
  </si>
  <si>
    <t>計</t>
  </si>
  <si>
    <t>男</t>
  </si>
  <si>
    <t>女</t>
  </si>
  <si>
    <t>販売額</t>
    <rPh sb="0" eb="3">
      <t>ハンバイガク</t>
    </rPh>
    <phoneticPr fontId="11"/>
  </si>
  <si>
    <t>収入額</t>
    <phoneticPr fontId="11"/>
  </si>
  <si>
    <t>手持額</t>
    <rPh sb="0" eb="2">
      <t>テモチ</t>
    </rPh>
    <rPh sb="2" eb="3">
      <t>ガク</t>
    </rPh>
    <phoneticPr fontId="11"/>
  </si>
  <si>
    <t>面積</t>
    <rPh sb="0" eb="2">
      <t>メンセキ</t>
    </rPh>
    <phoneticPr fontId="11"/>
  </si>
  <si>
    <t>台数</t>
    <rPh sb="0" eb="2">
      <t>ダイスウ</t>
    </rPh>
    <phoneticPr fontId="11"/>
  </si>
  <si>
    <t>店舗数</t>
    <phoneticPr fontId="11"/>
  </si>
  <si>
    <t>（人）</t>
    <rPh sb="1" eb="2">
      <t>ヒト</t>
    </rPh>
    <phoneticPr fontId="11"/>
  </si>
  <si>
    <t>（万円）</t>
    <rPh sb="1" eb="3">
      <t>マンエン</t>
    </rPh>
    <phoneticPr fontId="11"/>
  </si>
  <si>
    <t>（万円）</t>
    <rPh sb="1" eb="2">
      <t>マン</t>
    </rPh>
    <rPh sb="2" eb="3">
      <t>エン</t>
    </rPh>
    <phoneticPr fontId="11"/>
  </si>
  <si>
    <t>（㎡）</t>
    <phoneticPr fontId="11"/>
  </si>
  <si>
    <t>（台）</t>
    <rPh sb="1" eb="2">
      <t>ダイ</t>
    </rPh>
    <phoneticPr fontId="11"/>
  </si>
  <si>
    <t>平成 6年</t>
    <phoneticPr fontId="11"/>
  </si>
  <si>
    <t>x</t>
    <phoneticPr fontId="11"/>
  </si>
  <si>
    <t>三国町</t>
    <rPh sb="0" eb="3">
      <t>ミクニチョウ</t>
    </rPh>
    <phoneticPr fontId="11"/>
  </si>
  <si>
    <t>丸岡町</t>
    <rPh sb="0" eb="3">
      <t>マルオカチョウ</t>
    </rPh>
    <phoneticPr fontId="11"/>
  </si>
  <si>
    <t>春江町</t>
    <rPh sb="0" eb="3">
      <t>ハルエチョウ</t>
    </rPh>
    <phoneticPr fontId="11"/>
  </si>
  <si>
    <t>坂井町</t>
    <rPh sb="0" eb="2">
      <t>サカイ</t>
    </rPh>
    <rPh sb="2" eb="3">
      <t>チョウ</t>
    </rPh>
    <phoneticPr fontId="11"/>
  </si>
  <si>
    <t>平成 9年</t>
    <phoneticPr fontId="11"/>
  </si>
  <si>
    <t>-</t>
    <phoneticPr fontId="11"/>
  </si>
  <si>
    <t>平成11年</t>
    <phoneticPr fontId="11"/>
  </si>
  <si>
    <t>平成14年</t>
    <phoneticPr fontId="11"/>
  </si>
  <si>
    <t>平成16年</t>
    <phoneticPr fontId="11"/>
  </si>
  <si>
    <t>G-4．コンビニエンス・ストアの状況</t>
    <rPh sb="16" eb="18">
      <t>ジョウキョウ</t>
    </rPh>
    <phoneticPr fontId="4"/>
  </si>
  <si>
    <t>商　品</t>
    <phoneticPr fontId="11"/>
  </si>
  <si>
    <t>手持額</t>
    <rPh sb="0" eb="2">
      <t>テモ</t>
    </rPh>
    <rPh sb="2" eb="3">
      <t>ガク</t>
    </rPh>
    <phoneticPr fontId="11"/>
  </si>
  <si>
    <t>平成 6年</t>
    <rPh sb="0" eb="2">
      <t>ヘイセイ</t>
    </rPh>
    <phoneticPr fontId="11"/>
  </si>
  <si>
    <t>平成 9年</t>
    <rPh sb="0" eb="2">
      <t>ヘイセイ</t>
    </rPh>
    <phoneticPr fontId="11"/>
  </si>
  <si>
    <t>平成11年</t>
    <rPh sb="0" eb="2">
      <t>ヘイセイ</t>
    </rPh>
    <phoneticPr fontId="11"/>
  </si>
  <si>
    <t>平成19年</t>
    <phoneticPr fontId="11"/>
  </si>
  <si>
    <t>平成26年</t>
    <phoneticPr fontId="11"/>
  </si>
  <si>
    <t>G-5．商業集積地区別の状況</t>
    <rPh sb="4" eb="6">
      <t>ショウギョウ</t>
    </rPh>
    <rPh sb="6" eb="8">
      <t>シュウセキ</t>
    </rPh>
    <rPh sb="8" eb="9">
      <t>チ</t>
    </rPh>
    <rPh sb="9" eb="11">
      <t>クベツ</t>
    </rPh>
    <rPh sb="12" eb="14">
      <t>ジョウキョウ</t>
    </rPh>
    <phoneticPr fontId="4"/>
  </si>
  <si>
    <t>各年6月1日現在</t>
    <rPh sb="0" eb="2">
      <t>カクネン</t>
    </rPh>
    <rPh sb="3" eb="4">
      <t>ツキ</t>
    </rPh>
    <rPh sb="5" eb="6">
      <t>ニチ</t>
    </rPh>
    <rPh sb="6" eb="8">
      <t>ゲンザイ</t>
    </rPh>
    <phoneticPr fontId="11"/>
  </si>
  <si>
    <t>従業者数（人）</t>
    <rPh sb="5" eb="6">
      <t>ニン</t>
    </rPh>
    <phoneticPr fontId="11"/>
  </si>
  <si>
    <t>年間販売額(万円)</t>
  </si>
  <si>
    <t>売場面積(㎡)</t>
  </si>
  <si>
    <t>前回比(%)</t>
    <phoneticPr fontId="11"/>
  </si>
  <si>
    <t>平成 9年</t>
    <rPh sb="0" eb="2">
      <t>ヘイセイ</t>
    </rPh>
    <rPh sb="4" eb="5">
      <t>ネン</t>
    </rPh>
    <phoneticPr fontId="11"/>
  </si>
  <si>
    <t>三国町</t>
  </si>
  <si>
    <t>東尋坊商店街</t>
  </si>
  <si>
    <r>
      <t>三国</t>
    </r>
    <r>
      <rPr>
        <sz val="8"/>
        <rFont val="ＭＳ Ｐゴシック"/>
        <family val="3"/>
        <charset val="128"/>
      </rPr>
      <t>ｼｮｯ</t>
    </r>
    <r>
      <rPr>
        <sz val="8"/>
        <color indexed="64"/>
        <rFont val="ＭＳ Ｐゴシック"/>
        <family val="3"/>
        <charset val="128"/>
      </rPr>
      <t>ﾋﾟ</t>
    </r>
    <r>
      <rPr>
        <sz val="8"/>
        <rFont val="ＭＳ Ｐゴシック"/>
        <family val="3"/>
        <charset val="128"/>
      </rPr>
      <t>ﾝ</t>
    </r>
    <r>
      <rPr>
        <sz val="8"/>
        <color indexed="64"/>
        <rFont val="ＭＳ Ｐゴシック"/>
        <family val="3"/>
        <charset val="128"/>
      </rPr>
      <t>ｸﾞ</t>
    </r>
    <r>
      <rPr>
        <sz val="8"/>
        <rFont val="ＭＳ Ｐゴシック"/>
        <family val="3"/>
        <charset val="128"/>
      </rPr>
      <t>ﾜｰﾙ</t>
    </r>
    <r>
      <rPr>
        <sz val="8"/>
        <color indexed="64"/>
        <rFont val="ＭＳ Ｐゴシック"/>
        <family val="3"/>
        <charset val="128"/>
      </rPr>
      <t>ﾄﾞ
ｲｰｻﾞ商店街</t>
    </r>
    <rPh sb="20" eb="23">
      <t>ショウテンガイ</t>
    </rPh>
    <phoneticPr fontId="11"/>
  </si>
  <si>
    <t>本町商店街</t>
  </si>
  <si>
    <t>丸岡町</t>
  </si>
  <si>
    <t>室町･新町繁栄会</t>
    <rPh sb="3" eb="5">
      <t>シンマチ</t>
    </rPh>
    <phoneticPr fontId="11"/>
  </si>
  <si>
    <r>
      <t>上谷</t>
    </r>
    <r>
      <rPr>
        <sz val="9"/>
        <rFont val="ＭＳ Ｐゴシック"/>
        <family val="3"/>
        <charset val="128"/>
      </rPr>
      <t>,</t>
    </r>
    <r>
      <rPr>
        <sz val="9"/>
        <color indexed="64"/>
        <rFont val="ＭＳ Ｐゴシック"/>
        <family val="3"/>
        <charset val="128"/>
      </rPr>
      <t>中谷</t>
    </r>
    <r>
      <rPr>
        <sz val="9"/>
        <rFont val="ＭＳ Ｐゴシック"/>
        <family val="3"/>
        <charset val="128"/>
      </rPr>
      <t>,</t>
    </r>
    <r>
      <rPr>
        <sz val="9"/>
        <color indexed="64"/>
        <rFont val="ＭＳ Ｐゴシック"/>
        <family val="3"/>
        <charset val="128"/>
      </rPr>
      <t>下谷商店街</t>
    </r>
  </si>
  <si>
    <t>中央商店街</t>
  </si>
  <si>
    <r>
      <t>国道</t>
    </r>
    <r>
      <rPr>
        <sz val="9"/>
        <rFont val="ＭＳ Ｐゴシック"/>
        <family val="3"/>
        <charset val="128"/>
      </rPr>
      <t>8</t>
    </r>
    <r>
      <rPr>
        <sz val="9"/>
        <color indexed="64"/>
        <rFont val="ＭＳ Ｐゴシック"/>
        <family val="3"/>
        <charset val="128"/>
      </rPr>
      <t>号線沿商店街</t>
    </r>
  </si>
  <si>
    <t>春江町</t>
  </si>
  <si>
    <t>南大道り商店街</t>
  </si>
  <si>
    <r>
      <t>春江</t>
    </r>
    <r>
      <rPr>
        <sz val="9"/>
        <rFont val="ＭＳ Ｐゴシック"/>
        <family val="3"/>
        <charset val="128"/>
      </rPr>
      <t>ｼｮｯ</t>
    </r>
    <r>
      <rPr>
        <sz val="9"/>
        <color indexed="64"/>
        <rFont val="ＭＳ Ｐゴシック"/>
        <family val="3"/>
        <charset val="128"/>
      </rPr>
      <t>ﾋﾟ</t>
    </r>
    <r>
      <rPr>
        <sz val="9"/>
        <rFont val="ＭＳ Ｐゴシック"/>
        <family val="3"/>
        <charset val="128"/>
      </rPr>
      <t>ﾝ</t>
    </r>
    <r>
      <rPr>
        <sz val="9"/>
        <color indexed="64"/>
        <rFont val="ＭＳ Ｐゴシック"/>
        <family val="3"/>
        <charset val="128"/>
      </rPr>
      <t>ｸﾞ</t>
    </r>
    <r>
      <rPr>
        <sz val="9"/>
        <rFont val="ＭＳ Ｐゴシック"/>
        <family val="3"/>
        <charset val="128"/>
      </rPr>
      <t>ｾﾝﾀ-商店街</t>
    </r>
    <rPh sb="14" eb="17">
      <t>ショウテンガイ</t>
    </rPh>
    <phoneticPr fontId="11"/>
  </si>
  <si>
    <r>
      <t xml:space="preserve">嶺北縦貫沿商店街
</t>
    </r>
    <r>
      <rPr>
        <sz val="6"/>
        <rFont val="ＭＳ Ｐゴシック"/>
        <family val="3"/>
        <charset val="128"/>
      </rPr>
      <t>(</t>
    </r>
    <r>
      <rPr>
        <sz val="6"/>
        <color indexed="64"/>
        <rFont val="ＭＳ Ｐゴシック"/>
        <family val="3"/>
        <charset val="128"/>
      </rPr>
      <t>江留中</t>
    </r>
    <r>
      <rPr>
        <sz val="6"/>
        <rFont val="ＭＳ Ｐゴシック"/>
        <family val="3"/>
        <charset val="128"/>
      </rPr>
      <t>･</t>
    </r>
    <r>
      <rPr>
        <sz val="6"/>
        <color indexed="64"/>
        <rFont val="ＭＳ Ｐゴシック"/>
        <family val="3"/>
        <charset val="128"/>
      </rPr>
      <t>随応寺地区）</t>
    </r>
    <phoneticPr fontId="11"/>
  </si>
  <si>
    <r>
      <t xml:space="preserve">嶺北縦貫沿
</t>
    </r>
    <r>
      <rPr>
        <sz val="6"/>
        <rFont val="ＭＳ Ｐゴシック"/>
        <family val="3"/>
        <charset val="128"/>
      </rPr>
      <t>(</t>
    </r>
    <r>
      <rPr>
        <sz val="6"/>
        <color indexed="64"/>
        <rFont val="ＭＳ Ｐゴシック"/>
        <family val="3"/>
        <charset val="128"/>
      </rPr>
      <t>江留下地区</t>
    </r>
    <r>
      <rPr>
        <sz val="6"/>
        <rFont val="ＭＳ Ｐゴシック"/>
        <family val="3"/>
        <charset val="128"/>
      </rPr>
      <t>)</t>
    </r>
    <rPh sb="10" eb="12">
      <t>チク</t>
    </rPh>
    <phoneticPr fontId="11"/>
  </si>
  <si>
    <t>坂井町</t>
  </si>
  <si>
    <t>駅前商店街</t>
  </si>
  <si>
    <t>平成14年</t>
    <rPh sb="0" eb="2">
      <t>ヘイセイ</t>
    </rPh>
    <rPh sb="4" eb="5">
      <t>ネン</t>
    </rPh>
    <phoneticPr fontId="11"/>
  </si>
  <si>
    <r>
      <rPr>
        <sz val="8"/>
        <color indexed="64"/>
        <rFont val="ＭＳ Ｐゴシック"/>
        <family val="3"/>
        <charset val="128"/>
      </rPr>
      <t>嶺北縦貫沿商店街</t>
    </r>
    <r>
      <rPr>
        <sz val="9"/>
        <color indexed="64"/>
        <rFont val="ＭＳ Ｐゴシック"/>
        <family val="3"/>
        <charset val="128"/>
      </rPr>
      <t xml:space="preserve">
</t>
    </r>
    <r>
      <rPr>
        <sz val="6"/>
        <rFont val="ＭＳ Ｐゴシック"/>
        <family val="3"/>
        <charset val="128"/>
      </rPr>
      <t>(</t>
    </r>
    <r>
      <rPr>
        <sz val="6"/>
        <color indexed="64"/>
        <rFont val="ＭＳ Ｐゴシック"/>
        <family val="3"/>
        <charset val="128"/>
      </rPr>
      <t>江留中</t>
    </r>
    <r>
      <rPr>
        <sz val="6"/>
        <rFont val="ＭＳ Ｐゴシック"/>
        <family val="3"/>
        <charset val="128"/>
      </rPr>
      <t>･</t>
    </r>
    <r>
      <rPr>
        <sz val="6"/>
        <color indexed="64"/>
        <rFont val="ＭＳ Ｐゴシック"/>
        <family val="3"/>
        <charset val="128"/>
      </rPr>
      <t>随応寺地区）</t>
    </r>
    <phoneticPr fontId="11"/>
  </si>
  <si>
    <r>
      <rPr>
        <sz val="8"/>
        <color indexed="64"/>
        <rFont val="ＭＳ Ｐゴシック"/>
        <family val="3"/>
        <charset val="128"/>
      </rPr>
      <t>嶺北縦貫沿</t>
    </r>
    <r>
      <rPr>
        <sz val="9"/>
        <color indexed="64"/>
        <rFont val="ＭＳ Ｐゴシック"/>
        <family val="3"/>
        <charset val="128"/>
      </rPr>
      <t xml:space="preserve">
</t>
    </r>
    <r>
      <rPr>
        <sz val="6"/>
        <rFont val="ＭＳ Ｐゴシック"/>
        <family val="3"/>
        <charset val="128"/>
      </rPr>
      <t>(</t>
    </r>
    <r>
      <rPr>
        <sz val="6"/>
        <color indexed="64"/>
        <rFont val="ＭＳ Ｐゴシック"/>
        <family val="3"/>
        <charset val="128"/>
      </rPr>
      <t>江留下地区</t>
    </r>
    <r>
      <rPr>
        <sz val="6"/>
        <rFont val="ＭＳ Ｐゴシック"/>
        <family val="3"/>
        <charset val="128"/>
      </rPr>
      <t>)</t>
    </r>
    <rPh sb="10" eb="12">
      <t>チク</t>
    </rPh>
    <phoneticPr fontId="11"/>
  </si>
  <si>
    <t>平成19年</t>
    <rPh sb="0" eb="2">
      <t>ヘイセイ</t>
    </rPh>
    <rPh sb="4" eb="5">
      <t>ネン</t>
    </rPh>
    <phoneticPr fontId="11"/>
  </si>
  <si>
    <t>三国町</t>
    <phoneticPr fontId="11"/>
  </si>
  <si>
    <t>丸岡町</t>
    <phoneticPr fontId="11"/>
  </si>
  <si>
    <t>春江町</t>
    <phoneticPr fontId="11"/>
  </si>
  <si>
    <t>坂井町</t>
    <phoneticPr fontId="11"/>
  </si>
  <si>
    <t>平成26年</t>
    <rPh sb="0" eb="2">
      <t>ヘイセイ</t>
    </rPh>
    <rPh sb="4" eb="5">
      <t>ネン</t>
    </rPh>
    <phoneticPr fontId="11"/>
  </si>
  <si>
    <t>資料：福井県の商業</t>
    <rPh sb="0" eb="2">
      <t>シリョウ</t>
    </rPh>
    <rPh sb="3" eb="6">
      <t>フクイケン</t>
    </rPh>
    <rPh sb="7" eb="9">
      <t>ショウギョウ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</si>
</sst>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;&quot;△ &quot;#,##0"/>
    <numFmt numFmtId="178" formatCode="#,##0.0;&quot;△ &quot;#,##0.0"/>
    <numFmt numFmtId="179" formatCode="0.0;&quot;△ &quot;0.0"/>
  </numFmts>
  <fonts count="19" x14ac:knownFonts="1">
    <font>
      <sz val="11"/>
      <color theme="1"/>
      <name val="游ゴシック"/>
      <family val="2"/>
      <scheme val="minor"/>
    </font>
    <font>
      <sz val="12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sz val="14"/>
      <color indexed="6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12"/>
      <color indexed="64"/>
      <name val="ＭＳ 明朝"/>
      <family val="1"/>
      <charset val="128"/>
    </font>
    <font>
      <sz val="14"/>
      <name val="ＭＳ Ｐゴシック"/>
      <family val="3"/>
      <charset val="128"/>
    </font>
    <font>
      <sz val="9"/>
      <color indexed="64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indexed="6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indexed="6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/>
      <diagonal style="thin">
        <color indexed="64"/>
      </diagonal>
    </border>
    <border diagonalUp="1">
      <left style="hair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14" fillId="0" borderId="0"/>
  </cellStyleXfs>
  <cellXfs count="319">
    <xf numFmtId="0" fontId="0" fillId="0" borderId="0" xfId="0"/>
    <xf numFmtId="176" fontId="2" fillId="0" borderId="0" xfId="1" applyNumberFormat="1" applyFont="1" applyFill="1" applyAlignment="1" applyProtection="1">
      <alignment vertical="center"/>
      <protection locked="0"/>
    </xf>
    <xf numFmtId="176" fontId="5" fillId="0" borderId="0" xfId="1" applyNumberFormat="1" applyFont="1" applyFill="1" applyAlignment="1">
      <alignment horizontal="distributed" vertical="center" shrinkToFit="1"/>
    </xf>
    <xf numFmtId="176" fontId="6" fillId="0" borderId="0" xfId="1" applyNumberFormat="1" applyFont="1" applyFill="1" applyAlignment="1">
      <alignment shrinkToFit="1"/>
    </xf>
    <xf numFmtId="176" fontId="7" fillId="0" borderId="0" xfId="1" applyNumberFormat="1" applyFont="1" applyFill="1" applyAlignment="1">
      <alignment horizontal="left" vertical="center"/>
    </xf>
    <xf numFmtId="176" fontId="8" fillId="0" borderId="0" xfId="1" applyNumberFormat="1" applyFont="1" applyFill="1" applyAlignment="1">
      <alignment horizontal="right"/>
    </xf>
    <xf numFmtId="176" fontId="8" fillId="0" borderId="0" xfId="1" applyNumberFormat="1" applyFont="1" applyFill="1" applyAlignment="1">
      <alignment horizontal="distributed" vertical="center" justifyLastLine="1"/>
    </xf>
    <xf numFmtId="176" fontId="8" fillId="0" borderId="1" xfId="1" applyNumberFormat="1" applyFont="1" applyFill="1" applyBorder="1" applyAlignment="1">
      <alignment horizontal="center" vertical="center" justifyLastLine="1"/>
    </xf>
    <xf numFmtId="176" fontId="9" fillId="0" borderId="2" xfId="1" applyNumberFormat="1" applyFont="1" applyFill="1" applyBorder="1" applyAlignment="1">
      <alignment horizontal="distributed" vertical="center" justifyLastLine="1"/>
    </xf>
    <xf numFmtId="176" fontId="9" fillId="0" borderId="3" xfId="1" applyNumberFormat="1" applyFont="1" applyFill="1" applyBorder="1" applyAlignment="1">
      <alignment horizontal="distributed" vertical="center" justifyLastLine="1"/>
    </xf>
    <xf numFmtId="176" fontId="8" fillId="0" borderId="3" xfId="1" applyNumberFormat="1" applyFont="1" applyFill="1" applyBorder="1" applyAlignment="1">
      <alignment horizontal="distributed" vertical="center" justifyLastLine="1"/>
    </xf>
    <xf numFmtId="176" fontId="8" fillId="0" borderId="0" xfId="1" applyNumberFormat="1" applyFont="1" applyFill="1" applyAlignment="1">
      <alignment horizontal="center" vertical="center" shrinkToFit="1"/>
    </xf>
    <xf numFmtId="176" fontId="8" fillId="0" borderId="4" xfId="1" applyNumberFormat="1" applyFont="1" applyFill="1" applyBorder="1" applyAlignment="1">
      <alignment horizontal="center" vertical="center" justifyLastLine="1"/>
    </xf>
    <xf numFmtId="176" fontId="8" fillId="0" borderId="5" xfId="1" applyNumberFormat="1" applyFont="1" applyFill="1" applyBorder="1" applyAlignment="1">
      <alignment horizontal="center" vertical="center" shrinkToFit="1"/>
    </xf>
    <xf numFmtId="176" fontId="8" fillId="0" borderId="6" xfId="1" applyNumberFormat="1" applyFont="1" applyFill="1" applyBorder="1" applyAlignment="1">
      <alignment horizontal="center" vertical="center" shrinkToFit="1"/>
    </xf>
    <xf numFmtId="176" fontId="8" fillId="0" borderId="2" xfId="1" applyNumberFormat="1" applyFont="1" applyFill="1" applyBorder="1" applyAlignment="1">
      <alignment horizontal="center" vertical="center" shrinkToFit="1"/>
    </xf>
    <xf numFmtId="176" fontId="8" fillId="0" borderId="7" xfId="1" applyNumberFormat="1" applyFont="1" applyFill="1" applyBorder="1" applyAlignment="1">
      <alignment horizontal="center" vertical="center" shrinkToFit="1"/>
    </xf>
    <xf numFmtId="176" fontId="8" fillId="0" borderId="8" xfId="1" applyNumberFormat="1" applyFont="1" applyFill="1" applyBorder="1" applyAlignment="1">
      <alignment horizontal="center" vertical="center" shrinkToFit="1"/>
    </xf>
    <xf numFmtId="176" fontId="9" fillId="0" borderId="0" xfId="1" applyNumberFormat="1" applyFont="1" applyFill="1" applyAlignment="1">
      <alignment vertical="center" shrinkToFit="1"/>
    </xf>
    <xf numFmtId="176" fontId="9" fillId="0" borderId="1" xfId="1" applyNumberFormat="1" applyFont="1" applyFill="1" applyBorder="1" applyAlignment="1">
      <alignment horizontal="center" vertical="center" shrinkToFit="1"/>
    </xf>
    <xf numFmtId="177" fontId="9" fillId="0" borderId="9" xfId="1" applyNumberFormat="1" applyFont="1" applyFill="1" applyBorder="1" applyAlignment="1">
      <alignment vertical="center" shrinkToFit="1"/>
    </xf>
    <xf numFmtId="177" fontId="9" fillId="0" borderId="10" xfId="1" applyNumberFormat="1" applyFont="1" applyFill="1" applyBorder="1" applyAlignment="1">
      <alignment vertical="center" shrinkToFit="1"/>
    </xf>
    <xf numFmtId="177" fontId="9" fillId="0" borderId="11" xfId="1" applyNumberFormat="1" applyFont="1" applyFill="1" applyBorder="1" applyAlignment="1">
      <alignment vertical="center" shrinkToFit="1"/>
    </xf>
    <xf numFmtId="177" fontId="9" fillId="0" borderId="12" xfId="1" applyNumberFormat="1" applyFont="1" applyFill="1" applyBorder="1" applyAlignment="1">
      <alignment vertical="center" shrinkToFit="1"/>
    </xf>
    <xf numFmtId="177" fontId="9" fillId="0" borderId="13" xfId="1" applyNumberFormat="1" applyFont="1" applyFill="1" applyBorder="1" applyAlignment="1">
      <alignment vertical="center" shrinkToFit="1"/>
    </xf>
    <xf numFmtId="176" fontId="8" fillId="0" borderId="0" xfId="1" applyNumberFormat="1" applyFont="1" applyFill="1" applyAlignment="1">
      <alignment vertical="center" shrinkToFit="1"/>
    </xf>
    <xf numFmtId="176" fontId="8" fillId="0" borderId="14" xfId="1" applyNumberFormat="1" applyFont="1" applyFill="1" applyBorder="1" applyAlignment="1">
      <alignment horizontal="right" vertical="center" shrinkToFit="1"/>
    </xf>
    <xf numFmtId="177" fontId="8" fillId="0" borderId="0" xfId="2" applyNumberFormat="1" applyFont="1" applyFill="1" applyBorder="1" applyAlignment="1">
      <alignment vertical="center" shrinkToFit="1"/>
    </xf>
    <xf numFmtId="177" fontId="8" fillId="0" borderId="15" xfId="2" applyNumberFormat="1" applyFont="1" applyFill="1" applyBorder="1" applyAlignment="1">
      <alignment vertical="center" shrinkToFit="1"/>
    </xf>
    <xf numFmtId="177" fontId="8" fillId="0" borderId="16" xfId="2" applyNumberFormat="1" applyFont="1" applyFill="1" applyBorder="1" applyAlignment="1">
      <alignment vertical="center" shrinkToFit="1"/>
    </xf>
    <xf numFmtId="177" fontId="8" fillId="0" borderId="17" xfId="1" applyNumberFormat="1" applyFont="1" applyFill="1" applyBorder="1" applyAlignment="1">
      <alignment horizontal="right" vertical="center" shrinkToFit="1"/>
    </xf>
    <xf numFmtId="177" fontId="8" fillId="0" borderId="15" xfId="1" applyNumberFormat="1" applyFont="1" applyFill="1" applyBorder="1" applyAlignment="1">
      <alignment horizontal="right" vertical="center" shrinkToFit="1"/>
    </xf>
    <xf numFmtId="177" fontId="8" fillId="0" borderId="16" xfId="1" applyNumberFormat="1" applyFont="1" applyFill="1" applyBorder="1" applyAlignment="1">
      <alignment horizontal="right" vertical="center" shrinkToFit="1"/>
    </xf>
    <xf numFmtId="176" fontId="8" fillId="0" borderId="4" xfId="1" applyNumberFormat="1" applyFont="1" applyFill="1" applyBorder="1" applyAlignment="1">
      <alignment horizontal="right" vertical="center" shrinkToFit="1"/>
    </xf>
    <xf numFmtId="177" fontId="8" fillId="0" borderId="18" xfId="2" applyNumberFormat="1" applyFont="1" applyFill="1" applyBorder="1" applyAlignment="1">
      <alignment vertical="center" shrinkToFit="1"/>
    </xf>
    <xf numFmtId="177" fontId="8" fillId="0" borderId="19" xfId="2" applyNumberFormat="1" applyFont="1" applyFill="1" applyBorder="1" applyAlignment="1">
      <alignment vertical="center" shrinkToFit="1"/>
    </xf>
    <xf numFmtId="177" fontId="8" fillId="0" borderId="20" xfId="2" applyNumberFormat="1" applyFont="1" applyFill="1" applyBorder="1" applyAlignment="1">
      <alignment vertical="center" shrinkToFit="1"/>
    </xf>
    <xf numFmtId="177" fontId="8" fillId="0" borderId="21" xfId="1" applyNumberFormat="1" applyFont="1" applyFill="1" applyBorder="1" applyAlignment="1">
      <alignment horizontal="right" vertical="center" shrinkToFit="1"/>
    </xf>
    <xf numFmtId="177" fontId="8" fillId="0" borderId="19" xfId="1" applyNumberFormat="1" applyFont="1" applyFill="1" applyBorder="1" applyAlignment="1">
      <alignment horizontal="right" vertical="center" shrinkToFit="1"/>
    </xf>
    <xf numFmtId="177" fontId="8" fillId="0" borderId="20" xfId="1" applyNumberFormat="1" applyFont="1" applyFill="1" applyBorder="1" applyAlignment="1">
      <alignment horizontal="right" vertical="center" shrinkToFit="1"/>
    </xf>
    <xf numFmtId="176" fontId="8" fillId="0" borderId="0" xfId="1" applyNumberFormat="1" applyFont="1" applyFill="1" applyAlignment="1">
      <alignment horizontal="left" vertical="center"/>
    </xf>
    <xf numFmtId="176" fontId="8" fillId="0" borderId="11" xfId="1" applyNumberFormat="1" applyFont="1" applyFill="1" applyBorder="1" applyAlignment="1">
      <alignment vertical="center" shrinkToFit="1"/>
    </xf>
    <xf numFmtId="176" fontId="8" fillId="0" borderId="0" xfId="1" applyNumberFormat="1" applyFont="1" applyFill="1" applyAlignment="1">
      <alignment horizontal="right" vertical="center"/>
    </xf>
    <xf numFmtId="176" fontId="6" fillId="0" borderId="0" xfId="1" applyNumberFormat="1" applyFont="1" applyFill="1" applyAlignment="1">
      <alignment horizontal="distributed" vertical="center" shrinkToFit="1"/>
    </xf>
    <xf numFmtId="0" fontId="2" fillId="0" borderId="0" xfId="1" applyFont="1" applyFill="1" applyAlignment="1" applyProtection="1">
      <alignment vertical="center"/>
      <protection locked="0"/>
    </xf>
    <xf numFmtId="0" fontId="5" fillId="0" borderId="0" xfId="1" applyFont="1" applyFill="1" applyAlignment="1">
      <alignment horizontal="distributed" vertical="center" shrinkToFit="1"/>
    </xf>
    <xf numFmtId="0" fontId="6" fillId="0" borderId="0" xfId="1" applyFont="1" applyFill="1"/>
    <xf numFmtId="0" fontId="7" fillId="0" borderId="0" xfId="1" applyFont="1" applyFill="1" applyAlignment="1">
      <alignment vertical="center"/>
    </xf>
    <xf numFmtId="0" fontId="8" fillId="0" borderId="0" xfId="1" applyFont="1" applyFill="1" applyAlignment="1">
      <alignment horizontal="right"/>
    </xf>
    <xf numFmtId="0" fontId="8" fillId="0" borderId="0" xfId="1" applyFont="1" applyFill="1" applyAlignment="1">
      <alignment vertical="center"/>
    </xf>
    <xf numFmtId="0" fontId="8" fillId="0" borderId="22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distributed" vertical="center" justifyLastLine="1"/>
    </xf>
    <xf numFmtId="0" fontId="8" fillId="0" borderId="11" xfId="1" applyFont="1" applyFill="1" applyBorder="1" applyAlignment="1">
      <alignment horizontal="distributed" vertical="center" justifyLastLine="1"/>
    </xf>
    <xf numFmtId="0" fontId="8" fillId="0" borderId="23" xfId="1" applyFont="1" applyFill="1" applyBorder="1" applyAlignment="1">
      <alignment horizontal="distributed" vertical="center" justifyLastLine="1"/>
    </xf>
    <xf numFmtId="0" fontId="8" fillId="0" borderId="17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 shrinkToFit="1"/>
    </xf>
    <xf numFmtId="0" fontId="8" fillId="0" borderId="12" xfId="1" applyFont="1" applyFill="1" applyBorder="1" applyAlignment="1">
      <alignment horizontal="center" vertical="center" wrapText="1" shrinkToFit="1"/>
    </xf>
    <xf numFmtId="0" fontId="8" fillId="0" borderId="10" xfId="1" applyFont="1" applyFill="1" applyBorder="1" applyAlignment="1">
      <alignment horizontal="center" vertical="center" shrinkToFit="1"/>
    </xf>
    <xf numFmtId="0" fontId="8" fillId="0" borderId="10" xfId="1" applyFont="1" applyFill="1" applyBorder="1" applyAlignment="1">
      <alignment horizontal="center" shrinkToFit="1"/>
    </xf>
    <xf numFmtId="0" fontId="8" fillId="0" borderId="10" xfId="1" applyFont="1" applyFill="1" applyBorder="1" applyAlignment="1">
      <alignment horizontal="center" vertical="center" wrapText="1" shrinkToFit="1"/>
    </xf>
    <xf numFmtId="0" fontId="8" fillId="0" borderId="13" xfId="1" applyFont="1" applyFill="1" applyBorder="1" applyAlignment="1">
      <alignment horizontal="center" vertical="center" shrinkToFit="1"/>
    </xf>
    <xf numFmtId="0" fontId="8" fillId="0" borderId="24" xfId="1" applyFont="1" applyFill="1" applyBorder="1" applyAlignment="1">
      <alignment horizontal="center" vertical="center" wrapText="1" shrinkToFit="1"/>
    </xf>
    <xf numFmtId="0" fontId="8" fillId="0" borderId="15" xfId="1" applyFont="1" applyFill="1" applyBorder="1" applyAlignment="1">
      <alignment horizontal="center" vertical="center" shrinkToFit="1"/>
    </xf>
    <xf numFmtId="0" fontId="8" fillId="0" borderId="15" xfId="1" applyFont="1" applyFill="1" applyBorder="1" applyAlignment="1">
      <alignment horizontal="center" vertical="center" shrinkToFit="1"/>
    </xf>
    <xf numFmtId="0" fontId="8" fillId="0" borderId="25" xfId="1" applyFont="1" applyFill="1" applyBorder="1" applyAlignment="1">
      <alignment horizontal="center" vertical="center" shrinkToFit="1"/>
    </xf>
    <xf numFmtId="0" fontId="8" fillId="0" borderId="0" xfId="1" applyFont="1" applyFill="1" applyAlignment="1">
      <alignment horizontal="center" vertical="center" wrapText="1" shrinkToFit="1"/>
    </xf>
    <xf numFmtId="0" fontId="8" fillId="0" borderId="21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horizontal="center" vertical="center" shrinkToFit="1"/>
    </xf>
    <xf numFmtId="0" fontId="8" fillId="0" borderId="26" xfId="1" applyFont="1" applyFill="1" applyBorder="1" applyAlignment="1">
      <alignment horizontal="center" vertical="center" wrapText="1" shrinkToFit="1"/>
    </xf>
    <xf numFmtId="0" fontId="8" fillId="0" borderId="19" xfId="1" applyFont="1" applyFill="1" applyBorder="1" applyAlignment="1">
      <alignment horizontal="center" vertical="center" shrinkToFit="1"/>
    </xf>
    <xf numFmtId="0" fontId="8" fillId="0" borderId="19" xfId="1" applyFont="1" applyFill="1" applyBorder="1" applyAlignment="1">
      <alignment horizontal="center" vertical="top" shrinkToFit="1"/>
    </xf>
    <xf numFmtId="0" fontId="8" fillId="0" borderId="27" xfId="1" applyFont="1" applyFill="1" applyBorder="1" applyAlignment="1">
      <alignment horizontal="center" vertical="center" shrinkToFit="1"/>
    </xf>
    <xf numFmtId="49" fontId="8" fillId="0" borderId="22" xfId="1" applyNumberFormat="1" applyFont="1" applyFill="1" applyBorder="1" applyAlignment="1">
      <alignment horizontal="center" vertical="center" shrinkToFit="1"/>
    </xf>
    <xf numFmtId="49" fontId="8" fillId="0" borderId="23" xfId="1" applyNumberFormat="1" applyFont="1" applyFill="1" applyBorder="1" applyAlignment="1">
      <alignment horizontal="center" vertical="center" shrinkToFit="1"/>
    </xf>
    <xf numFmtId="0" fontId="8" fillId="0" borderId="28" xfId="1" applyFont="1" applyFill="1" applyBorder="1" applyAlignment="1">
      <alignment horizontal="center" vertical="center" shrinkToFit="1"/>
    </xf>
    <xf numFmtId="177" fontId="8" fillId="0" borderId="28" xfId="1" applyNumberFormat="1" applyFont="1" applyFill="1" applyBorder="1" applyAlignment="1">
      <alignment vertical="center" shrinkToFit="1"/>
    </xf>
    <xf numFmtId="177" fontId="8" fillId="0" borderId="29" xfId="1" applyNumberFormat="1" applyFont="1" applyFill="1" applyBorder="1" applyAlignment="1">
      <alignment vertical="center" shrinkToFit="1"/>
    </xf>
    <xf numFmtId="177" fontId="8" fillId="0" borderId="30" xfId="1" applyNumberFormat="1" applyFont="1" applyFill="1" applyBorder="1" applyAlignment="1">
      <alignment vertical="center" shrinkToFit="1"/>
    </xf>
    <xf numFmtId="177" fontId="8" fillId="0" borderId="31" xfId="1" applyNumberFormat="1" applyFont="1" applyFill="1" applyBorder="1" applyAlignment="1">
      <alignment vertical="center" shrinkToFit="1"/>
    </xf>
    <xf numFmtId="0" fontId="8" fillId="0" borderId="17" xfId="1" applyFont="1" applyFill="1" applyBorder="1" applyAlignment="1">
      <alignment vertical="center"/>
    </xf>
    <xf numFmtId="49" fontId="8" fillId="0" borderId="16" xfId="1" applyNumberFormat="1" applyFont="1" applyFill="1" applyBorder="1" applyAlignment="1">
      <alignment horizontal="center" vertical="center" shrinkToFit="1"/>
    </xf>
    <xf numFmtId="0" fontId="8" fillId="0" borderId="32" xfId="1" applyFont="1" applyFill="1" applyBorder="1" applyAlignment="1">
      <alignment horizontal="center" vertical="center" shrinkToFit="1"/>
    </xf>
    <xf numFmtId="177" fontId="8" fillId="0" borderId="32" xfId="1" applyNumberFormat="1" applyFont="1" applyFill="1" applyBorder="1" applyAlignment="1">
      <alignment vertical="center" shrinkToFit="1"/>
    </xf>
    <xf numFmtId="177" fontId="8" fillId="0" borderId="33" xfId="1" applyNumberFormat="1" applyFont="1" applyFill="1" applyBorder="1" applyAlignment="1">
      <alignment vertical="center" shrinkToFit="1"/>
    </xf>
    <xf numFmtId="177" fontId="8" fillId="0" borderId="34" xfId="1" applyNumberFormat="1" applyFont="1" applyFill="1" applyBorder="1" applyAlignment="1">
      <alignment vertical="center" shrinkToFit="1"/>
    </xf>
    <xf numFmtId="177" fontId="8" fillId="0" borderId="35" xfId="1" applyNumberFormat="1" applyFont="1" applyFill="1" applyBorder="1" applyAlignment="1">
      <alignment vertical="center" shrinkToFit="1"/>
    </xf>
    <xf numFmtId="0" fontId="8" fillId="0" borderId="36" xfId="1" applyFont="1" applyFill="1" applyBorder="1" applyAlignment="1">
      <alignment horizontal="center" vertical="center" shrinkToFit="1"/>
    </xf>
    <xf numFmtId="177" fontId="8" fillId="0" borderId="36" xfId="1" applyNumberFormat="1" applyFont="1" applyFill="1" applyBorder="1" applyAlignment="1">
      <alignment vertical="center" shrinkToFit="1"/>
    </xf>
    <xf numFmtId="177" fontId="8" fillId="0" borderId="37" xfId="1" applyNumberFormat="1" applyFont="1" applyFill="1" applyBorder="1" applyAlignment="1">
      <alignment horizontal="right" vertical="center" shrinkToFit="1"/>
    </xf>
    <xf numFmtId="177" fontId="8" fillId="0" borderId="38" xfId="1" applyNumberFormat="1" applyFont="1" applyFill="1" applyBorder="1" applyAlignment="1">
      <alignment vertical="center" shrinkToFit="1"/>
    </xf>
    <xf numFmtId="177" fontId="8" fillId="0" borderId="39" xfId="1" applyNumberFormat="1" applyFont="1" applyFill="1" applyBorder="1" applyAlignment="1">
      <alignment horizontal="right" vertical="center" shrinkToFit="1"/>
    </xf>
    <xf numFmtId="0" fontId="8" fillId="0" borderId="1" xfId="1" applyFont="1" applyFill="1" applyBorder="1" applyAlignment="1">
      <alignment horizontal="right" vertical="center" shrinkToFit="1"/>
    </xf>
    <xf numFmtId="0" fontId="8" fillId="0" borderId="40" xfId="1" applyFont="1" applyFill="1" applyBorder="1" applyAlignment="1">
      <alignment horizontal="center" vertical="center" shrinkToFit="1"/>
    </xf>
    <xf numFmtId="177" fontId="8" fillId="0" borderId="41" xfId="1" applyNumberFormat="1" applyFont="1" applyFill="1" applyBorder="1" applyAlignment="1">
      <alignment vertical="center" shrinkToFit="1"/>
    </xf>
    <xf numFmtId="177" fontId="8" fillId="0" borderId="42" xfId="1" applyNumberFormat="1" applyFont="1" applyFill="1" applyBorder="1" applyAlignment="1">
      <alignment vertical="center" shrinkToFit="1"/>
    </xf>
    <xf numFmtId="0" fontId="8" fillId="0" borderId="14" xfId="1" applyFont="1" applyFill="1" applyBorder="1" applyAlignment="1">
      <alignment horizontal="right" vertical="center" shrinkToFit="1"/>
    </xf>
    <xf numFmtId="0" fontId="8" fillId="0" borderId="43" xfId="1" applyFont="1" applyFill="1" applyBorder="1" applyAlignment="1">
      <alignment horizontal="center" vertical="center" shrinkToFit="1"/>
    </xf>
    <xf numFmtId="177" fontId="8" fillId="0" borderId="44" xfId="1" applyNumberFormat="1" applyFont="1" applyFill="1" applyBorder="1" applyAlignment="1">
      <alignment vertical="center" shrinkToFit="1"/>
    </xf>
    <xf numFmtId="177" fontId="8" fillId="0" borderId="45" xfId="1" applyNumberFormat="1" applyFont="1" applyFill="1" applyBorder="1" applyAlignment="1">
      <alignment vertical="center" shrinkToFit="1"/>
    </xf>
    <xf numFmtId="0" fontId="8" fillId="0" borderId="4" xfId="1" applyFont="1" applyFill="1" applyBorder="1" applyAlignment="1">
      <alignment horizontal="right" vertical="center" shrinkToFit="1"/>
    </xf>
    <xf numFmtId="0" fontId="8" fillId="0" borderId="46" xfId="1" applyFont="1" applyFill="1" applyBorder="1" applyAlignment="1">
      <alignment horizontal="center" vertical="center" shrinkToFit="1"/>
    </xf>
    <xf numFmtId="177" fontId="8" fillId="0" borderId="47" xfId="1" applyNumberFormat="1" applyFont="1" applyFill="1" applyBorder="1" applyAlignment="1">
      <alignment vertical="center" shrinkToFit="1"/>
    </xf>
    <xf numFmtId="177" fontId="8" fillId="0" borderId="48" xfId="1" applyNumberFormat="1" applyFont="1" applyFill="1" applyBorder="1" applyAlignment="1">
      <alignment horizontal="right" vertical="center" shrinkToFit="1"/>
    </xf>
    <xf numFmtId="0" fontId="8" fillId="0" borderId="17" xfId="1" applyFont="1" applyFill="1" applyBorder="1"/>
    <xf numFmtId="177" fontId="8" fillId="0" borderId="37" xfId="1" applyNumberFormat="1" applyFont="1" applyFill="1" applyBorder="1" applyAlignment="1">
      <alignment vertical="center" shrinkToFit="1"/>
    </xf>
    <xf numFmtId="177" fontId="8" fillId="0" borderId="48" xfId="1" applyNumberFormat="1" applyFont="1" applyFill="1" applyBorder="1" applyAlignment="1">
      <alignment vertical="center" shrinkToFit="1"/>
    </xf>
    <xf numFmtId="0" fontId="8" fillId="0" borderId="14" xfId="1" applyFont="1" applyFill="1" applyBorder="1"/>
    <xf numFmtId="0" fontId="8" fillId="0" borderId="14" xfId="1" applyFont="1" applyFill="1" applyBorder="1" applyAlignment="1">
      <alignment horizontal="distributed" vertical="center" shrinkToFit="1"/>
    </xf>
    <xf numFmtId="0" fontId="8" fillId="0" borderId="4" xfId="1" applyFont="1" applyFill="1" applyBorder="1"/>
    <xf numFmtId="0" fontId="8" fillId="0" borderId="4" xfId="1" applyFont="1" applyFill="1" applyBorder="1" applyAlignment="1">
      <alignment horizontal="distributed" vertical="center" shrinkToFit="1"/>
    </xf>
    <xf numFmtId="177" fontId="8" fillId="0" borderId="38" xfId="1" applyNumberFormat="1" applyFont="1" applyFill="1" applyBorder="1" applyAlignment="1">
      <alignment horizontal="right" vertical="center" shrinkToFit="1"/>
    </xf>
    <xf numFmtId="177" fontId="8" fillId="0" borderId="39" xfId="1" applyNumberFormat="1" applyFont="1" applyFill="1" applyBorder="1" applyAlignment="1">
      <alignment vertical="center" shrinkToFit="1"/>
    </xf>
    <xf numFmtId="176" fontId="8" fillId="0" borderId="30" xfId="1" applyNumberFormat="1" applyFont="1" applyFill="1" applyBorder="1" applyAlignment="1">
      <alignment vertical="center" shrinkToFit="1"/>
    </xf>
    <xf numFmtId="176" fontId="8" fillId="0" borderId="42" xfId="1" applyNumberFormat="1" applyFont="1" applyFill="1" applyBorder="1" applyAlignment="1">
      <alignment vertical="center" shrinkToFit="1"/>
    </xf>
    <xf numFmtId="0" fontId="8" fillId="0" borderId="0" xfId="1" applyFont="1" applyFill="1"/>
    <xf numFmtId="176" fontId="8" fillId="0" borderId="34" xfId="1" applyNumberFormat="1" applyFont="1" applyFill="1" applyBorder="1" applyAlignment="1">
      <alignment vertical="center" shrinkToFit="1"/>
    </xf>
    <xf numFmtId="176" fontId="8" fillId="0" borderId="45" xfId="1" applyNumberFormat="1" applyFont="1" applyFill="1" applyBorder="1" applyAlignment="1">
      <alignment vertical="center" shrinkToFit="1"/>
    </xf>
    <xf numFmtId="176" fontId="8" fillId="0" borderId="38" xfId="1" applyNumberFormat="1" applyFont="1" applyFill="1" applyBorder="1" applyAlignment="1">
      <alignment vertical="center" shrinkToFit="1"/>
    </xf>
    <xf numFmtId="176" fontId="8" fillId="0" borderId="48" xfId="1" applyNumberFormat="1" applyFont="1" applyFill="1" applyBorder="1" applyAlignment="1">
      <alignment vertical="center" shrinkToFit="1"/>
    </xf>
    <xf numFmtId="176" fontId="8" fillId="0" borderId="38" xfId="1" applyNumberFormat="1" applyFont="1" applyFill="1" applyBorder="1" applyAlignment="1">
      <alignment horizontal="right" vertical="center" shrinkToFit="1"/>
    </xf>
    <xf numFmtId="0" fontId="6" fillId="0" borderId="0" xfId="1" applyFont="1" applyFill="1" applyAlignment="1">
      <alignment horizontal="right"/>
    </xf>
    <xf numFmtId="0" fontId="8" fillId="0" borderId="21" xfId="1" applyFont="1" applyFill="1" applyBorder="1" applyAlignment="1">
      <alignment vertical="center"/>
    </xf>
    <xf numFmtId="49" fontId="8" fillId="0" borderId="20" xfId="1" applyNumberFormat="1" applyFont="1" applyFill="1" applyBorder="1" applyAlignment="1">
      <alignment horizontal="center" vertical="center" shrinkToFit="1"/>
    </xf>
    <xf numFmtId="0" fontId="8" fillId="0" borderId="0" xfId="1" applyFont="1" applyFill="1" applyAlignment="1">
      <alignment horizontal="left" vertical="center"/>
    </xf>
    <xf numFmtId="0" fontId="8" fillId="0" borderId="0" xfId="1" applyFont="1" applyFill="1" applyAlignment="1">
      <alignment horizontal="distributed" vertical="center" shrinkToFit="1"/>
    </xf>
    <xf numFmtId="0" fontId="6" fillId="0" borderId="0" xfId="1" applyFont="1" applyFill="1" applyAlignment="1">
      <alignment horizontal="right" vertical="center"/>
    </xf>
    <xf numFmtId="0" fontId="8" fillId="0" borderId="0" xfId="1" applyFont="1" applyFill="1" applyAlignment="1">
      <alignment horizontal="right" vertical="center"/>
    </xf>
    <xf numFmtId="0" fontId="8" fillId="0" borderId="5" xfId="1" applyFont="1" applyFill="1" applyBorder="1" applyAlignment="1">
      <alignment horizontal="distributed" vertical="center" justifyLastLine="1"/>
    </xf>
    <xf numFmtId="0" fontId="8" fillId="0" borderId="2" xfId="1" applyFont="1" applyFill="1" applyBorder="1" applyAlignment="1">
      <alignment horizontal="distributed" vertical="center" justifyLastLine="1"/>
    </xf>
    <xf numFmtId="0" fontId="8" fillId="0" borderId="12" xfId="1" applyFont="1" applyFill="1" applyBorder="1" applyAlignment="1">
      <alignment horizontal="center" vertical="center" shrinkToFit="1"/>
    </xf>
    <xf numFmtId="0" fontId="8" fillId="0" borderId="24" xfId="1" applyFont="1" applyFill="1" applyBorder="1" applyAlignment="1">
      <alignment horizontal="center" vertical="center" shrinkToFit="1"/>
    </xf>
    <xf numFmtId="0" fontId="8" fillId="0" borderId="15" xfId="1" applyFont="1" applyFill="1" applyBorder="1" applyAlignment="1">
      <alignment horizontal="center" vertical="center" wrapText="1" shrinkToFit="1"/>
    </xf>
    <xf numFmtId="0" fontId="8" fillId="0" borderId="26" xfId="1" applyFont="1" applyFill="1" applyBorder="1" applyAlignment="1">
      <alignment horizontal="center" vertical="center" shrinkToFit="1"/>
    </xf>
    <xf numFmtId="0" fontId="8" fillId="0" borderId="19" xfId="1" applyFont="1" applyFill="1" applyBorder="1" applyAlignment="1">
      <alignment horizontal="center" vertical="center" wrapText="1" shrinkToFit="1"/>
    </xf>
    <xf numFmtId="177" fontId="8" fillId="0" borderId="30" xfId="1" applyNumberFormat="1" applyFont="1" applyFill="1" applyBorder="1" applyAlignment="1">
      <alignment horizontal="right" vertical="center" shrinkToFit="1"/>
    </xf>
    <xf numFmtId="177" fontId="8" fillId="0" borderId="34" xfId="1" applyNumberFormat="1" applyFont="1" applyFill="1" applyBorder="1" applyAlignment="1">
      <alignment horizontal="right" vertical="center" shrinkToFit="1"/>
    </xf>
    <xf numFmtId="0" fontId="6" fillId="0" borderId="0" xfId="1" applyFont="1" applyFill="1" applyAlignment="1">
      <alignment horizontal="distributed" vertical="center" shrinkToFit="1"/>
    </xf>
    <xf numFmtId="0" fontId="5" fillId="0" borderId="0" xfId="1" applyFont="1" applyFill="1" applyAlignment="1">
      <alignment shrinkToFit="1"/>
    </xf>
    <xf numFmtId="0" fontId="5" fillId="0" borderId="0" xfId="1" applyFont="1" applyFill="1"/>
    <xf numFmtId="0" fontId="12" fillId="0" borderId="0" xfId="1" applyFont="1" applyFill="1"/>
    <xf numFmtId="0" fontId="8" fillId="0" borderId="1" xfId="1" applyFont="1" applyFill="1" applyBorder="1" applyAlignment="1">
      <alignment horizontal="center" vertical="center" shrinkToFit="1"/>
    </xf>
    <xf numFmtId="0" fontId="8" fillId="0" borderId="1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 shrinkToFit="1"/>
    </xf>
    <xf numFmtId="0" fontId="8" fillId="0" borderId="14" xfId="1" applyFont="1" applyFill="1" applyBorder="1" applyAlignment="1">
      <alignment horizontal="center" vertical="top" shrinkToFit="1"/>
    </xf>
    <xf numFmtId="0" fontId="8" fillId="0" borderId="17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 shrinkToFit="1"/>
    </xf>
    <xf numFmtId="0" fontId="8" fillId="0" borderId="4" xfId="1" applyFont="1" applyFill="1" applyBorder="1" applyAlignment="1">
      <alignment horizontal="center" vertical="top" shrinkToFit="1"/>
    </xf>
    <xf numFmtId="0" fontId="8" fillId="0" borderId="20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right" vertical="center"/>
    </xf>
    <xf numFmtId="0" fontId="8" fillId="0" borderId="19" xfId="1" applyFont="1" applyFill="1" applyBorder="1" applyAlignment="1">
      <alignment horizontal="right" vertical="center"/>
    </xf>
    <xf numFmtId="0" fontId="8" fillId="0" borderId="20" xfId="1" applyFont="1" applyFill="1" applyBorder="1" applyAlignment="1">
      <alignment horizontal="right" vertical="center"/>
    </xf>
    <xf numFmtId="0" fontId="8" fillId="0" borderId="4" xfId="1" applyFont="1" applyFill="1" applyBorder="1" applyAlignment="1">
      <alignment horizontal="right" vertical="center"/>
    </xf>
    <xf numFmtId="176" fontId="8" fillId="0" borderId="0" xfId="1" applyNumberFormat="1" applyFont="1" applyFill="1" applyAlignment="1">
      <alignment vertical="center"/>
    </xf>
    <xf numFmtId="177" fontId="9" fillId="0" borderId="1" xfId="1" applyNumberFormat="1" applyFont="1" applyFill="1" applyBorder="1" applyAlignment="1">
      <alignment horizontal="center" vertical="center" shrinkToFit="1"/>
    </xf>
    <xf numFmtId="177" fontId="9" fillId="0" borderId="49" xfId="1" applyNumberFormat="1" applyFont="1" applyFill="1" applyBorder="1" applyAlignment="1">
      <alignment horizontal="center" vertical="center"/>
    </xf>
    <xf numFmtId="177" fontId="9" fillId="0" borderId="23" xfId="1" applyNumberFormat="1" applyFont="1" applyFill="1" applyBorder="1" applyAlignment="1">
      <alignment horizontal="right" vertical="center"/>
    </xf>
    <xf numFmtId="177" fontId="9" fillId="0" borderId="11" xfId="1" applyNumberFormat="1" applyFont="1" applyFill="1" applyBorder="1" applyAlignment="1">
      <alignment horizontal="right" vertical="center"/>
    </xf>
    <xf numFmtId="177" fontId="9" fillId="0" borderId="10" xfId="1" applyNumberFormat="1" applyFont="1" applyFill="1" applyBorder="1" applyAlignment="1">
      <alignment horizontal="right" vertical="center"/>
    </xf>
    <xf numFmtId="177" fontId="8" fillId="0" borderId="14" xfId="1" applyNumberFormat="1" applyFont="1" applyFill="1" applyBorder="1" applyAlignment="1">
      <alignment horizontal="right" vertical="center" shrinkToFit="1"/>
    </xf>
    <xf numFmtId="177" fontId="9" fillId="0" borderId="50" xfId="1" applyNumberFormat="1" applyFont="1" applyFill="1" applyBorder="1" applyAlignment="1">
      <alignment horizontal="center" vertical="center"/>
    </xf>
    <xf numFmtId="177" fontId="8" fillId="0" borderId="14" xfId="1" applyNumberFormat="1" applyFont="1" applyFill="1" applyBorder="1" applyAlignment="1">
      <alignment horizontal="right" vertical="center"/>
    </xf>
    <xf numFmtId="177" fontId="8" fillId="0" borderId="17" xfId="1" applyNumberFormat="1" applyFont="1" applyFill="1" applyBorder="1" applyAlignment="1">
      <alignment horizontal="right" vertical="center"/>
    </xf>
    <xf numFmtId="177" fontId="8" fillId="0" borderId="15" xfId="1" applyNumberFormat="1" applyFont="1" applyFill="1" applyBorder="1" applyAlignment="1">
      <alignment horizontal="right" vertical="center"/>
    </xf>
    <xf numFmtId="177" fontId="8" fillId="0" borderId="16" xfId="1" applyNumberFormat="1" applyFont="1" applyFill="1" applyBorder="1" applyAlignment="1">
      <alignment horizontal="right" vertical="center"/>
    </xf>
    <xf numFmtId="177" fontId="8" fillId="0" borderId="4" xfId="1" applyNumberFormat="1" applyFont="1" applyFill="1" applyBorder="1" applyAlignment="1">
      <alignment horizontal="right" vertical="center" shrinkToFit="1"/>
    </xf>
    <xf numFmtId="177" fontId="9" fillId="0" borderId="51" xfId="1" applyNumberFormat="1" applyFont="1" applyFill="1" applyBorder="1" applyAlignment="1">
      <alignment horizontal="center" vertical="center"/>
    </xf>
    <xf numFmtId="177" fontId="8" fillId="0" borderId="4" xfId="1" applyNumberFormat="1" applyFont="1" applyFill="1" applyBorder="1" applyAlignment="1">
      <alignment horizontal="right" vertical="center"/>
    </xf>
    <xf numFmtId="177" fontId="8" fillId="0" borderId="21" xfId="1" applyNumberFormat="1" applyFont="1" applyFill="1" applyBorder="1" applyAlignment="1">
      <alignment horizontal="right" vertical="center"/>
    </xf>
    <xf numFmtId="177" fontId="8" fillId="0" borderId="19" xfId="1" applyNumberFormat="1" applyFont="1" applyFill="1" applyBorder="1" applyAlignment="1">
      <alignment horizontal="right" vertical="center"/>
    </xf>
    <xf numFmtId="177" fontId="8" fillId="0" borderId="20" xfId="1" applyNumberFormat="1" applyFont="1" applyFill="1" applyBorder="1" applyAlignment="1">
      <alignment horizontal="right" vertical="center"/>
    </xf>
    <xf numFmtId="177" fontId="9" fillId="0" borderId="52" xfId="1" applyNumberFormat="1" applyFont="1" applyFill="1" applyBorder="1" applyAlignment="1">
      <alignment horizontal="center" vertical="center"/>
    </xf>
    <xf numFmtId="177" fontId="9" fillId="0" borderId="53" xfId="1" applyNumberFormat="1" applyFont="1" applyFill="1" applyBorder="1" applyAlignment="1">
      <alignment horizontal="center" vertical="center"/>
    </xf>
    <xf numFmtId="177" fontId="9" fillId="0" borderId="0" xfId="1" applyNumberFormat="1" applyFont="1" applyFill="1" applyAlignment="1">
      <alignment vertical="center"/>
    </xf>
    <xf numFmtId="177" fontId="9" fillId="0" borderId="54" xfId="1" applyNumberFormat="1" applyFont="1" applyFill="1" applyBorder="1" applyAlignment="1">
      <alignment horizontal="center" vertical="center"/>
    </xf>
    <xf numFmtId="177" fontId="9" fillId="0" borderId="55" xfId="1" applyNumberFormat="1" applyFont="1" applyFill="1" applyBorder="1" applyAlignment="1">
      <alignment horizontal="center" vertical="center"/>
    </xf>
    <xf numFmtId="177" fontId="9" fillId="0" borderId="56" xfId="1" applyNumberFormat="1" applyFont="1" applyFill="1" applyBorder="1" applyAlignment="1">
      <alignment horizontal="center" vertical="center"/>
    </xf>
    <xf numFmtId="177" fontId="9" fillId="0" borderId="57" xfId="1" applyNumberFormat="1" applyFont="1" applyFill="1" applyBorder="1" applyAlignment="1">
      <alignment horizontal="center" vertical="center"/>
    </xf>
    <xf numFmtId="177" fontId="8" fillId="0" borderId="0" xfId="1" applyNumberFormat="1" applyFont="1" applyFill="1" applyAlignment="1">
      <alignment vertical="center"/>
    </xf>
    <xf numFmtId="0" fontId="5" fillId="0" borderId="0" xfId="1" applyFont="1" applyFill="1" applyBorder="1" applyAlignment="1">
      <alignment shrinkToFit="1"/>
    </xf>
    <xf numFmtId="0" fontId="5" fillId="0" borderId="0" xfId="1" applyFont="1" applyFill="1" applyBorder="1"/>
    <xf numFmtId="0" fontId="8" fillId="0" borderId="0" xfId="1" applyFont="1" applyFill="1" applyBorder="1"/>
    <xf numFmtId="0" fontId="8" fillId="0" borderId="0" xfId="1" applyFont="1" applyFill="1" applyBorder="1" applyAlignment="1">
      <alignment shrinkToFit="1"/>
    </xf>
    <xf numFmtId="0" fontId="8" fillId="0" borderId="0" xfId="1" applyFont="1" applyFill="1" applyBorder="1" applyAlignment="1">
      <alignment vertical="center" shrinkToFit="1"/>
    </xf>
    <xf numFmtId="0" fontId="8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 shrinkToFit="1"/>
    </xf>
    <xf numFmtId="0" fontId="8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right" vertical="center"/>
    </xf>
    <xf numFmtId="38" fontId="8" fillId="0" borderId="0" xfId="2" applyFont="1" applyFill="1" applyBorder="1" applyAlignment="1">
      <alignment horizontal="right" vertical="center"/>
    </xf>
    <xf numFmtId="0" fontId="8" fillId="0" borderId="0" xfId="1" applyFont="1" applyFill="1" applyAlignment="1">
      <alignment shrinkToFit="1"/>
    </xf>
    <xf numFmtId="0" fontId="8" fillId="0" borderId="23" xfId="1" applyFont="1" applyFill="1" applyBorder="1" applyAlignment="1">
      <alignment horizontal="center" vertical="center"/>
    </xf>
    <xf numFmtId="0" fontId="1" fillId="0" borderId="14" xfId="1" applyBorder="1" applyAlignment="1">
      <alignment vertical="center"/>
    </xf>
    <xf numFmtId="0" fontId="8" fillId="0" borderId="58" xfId="1" applyFont="1" applyFill="1" applyBorder="1" applyAlignment="1">
      <alignment horizontal="center" vertical="center"/>
    </xf>
    <xf numFmtId="0" fontId="1" fillId="0" borderId="14" xfId="1" applyBorder="1" applyAlignment="1">
      <alignment vertical="center"/>
    </xf>
    <xf numFmtId="0" fontId="8" fillId="0" borderId="58" xfId="1" applyFont="1" applyFill="1" applyBorder="1" applyAlignment="1">
      <alignment horizontal="right" vertical="center"/>
    </xf>
    <xf numFmtId="0" fontId="8" fillId="0" borderId="16" xfId="1" applyFont="1" applyFill="1" applyBorder="1" applyAlignment="1">
      <alignment horizontal="right" vertical="center"/>
    </xf>
    <xf numFmtId="176" fontId="9" fillId="0" borderId="0" xfId="1" applyNumberFormat="1" applyFont="1" applyFill="1" applyAlignment="1">
      <alignment vertical="center"/>
    </xf>
    <xf numFmtId="176" fontId="9" fillId="0" borderId="1" xfId="1" applyNumberFormat="1" applyFont="1" applyFill="1" applyBorder="1" applyAlignment="1">
      <alignment horizontal="center" vertical="center"/>
    </xf>
    <xf numFmtId="177" fontId="9" fillId="0" borderId="1" xfId="1" applyNumberFormat="1" applyFont="1" applyFill="1" applyBorder="1" applyAlignment="1">
      <alignment horizontal="right" vertical="center"/>
    </xf>
    <xf numFmtId="177" fontId="9" fillId="0" borderId="12" xfId="1" applyNumberFormat="1" applyFont="1" applyFill="1" applyBorder="1" applyAlignment="1">
      <alignment horizontal="right" vertical="center"/>
    </xf>
    <xf numFmtId="176" fontId="8" fillId="0" borderId="14" xfId="1" applyNumberFormat="1" applyFont="1" applyFill="1" applyBorder="1" applyAlignment="1">
      <alignment horizontal="right" vertical="center"/>
    </xf>
    <xf numFmtId="177" fontId="8" fillId="0" borderId="58" xfId="1" applyNumberFormat="1" applyFont="1" applyFill="1" applyBorder="1" applyAlignment="1">
      <alignment horizontal="right" vertical="center"/>
    </xf>
    <xf numFmtId="176" fontId="8" fillId="0" borderId="4" xfId="1" applyNumberFormat="1" applyFont="1" applyFill="1" applyBorder="1" applyAlignment="1">
      <alignment horizontal="right" vertical="center"/>
    </xf>
    <xf numFmtId="177" fontId="8" fillId="0" borderId="59" xfId="1" applyNumberFormat="1" applyFont="1" applyFill="1" applyBorder="1" applyAlignment="1">
      <alignment horizontal="right" vertical="center"/>
    </xf>
    <xf numFmtId="177" fontId="9" fillId="0" borderId="60" xfId="1" applyNumberFormat="1" applyFont="1" applyFill="1" applyBorder="1" applyAlignment="1">
      <alignment horizontal="center" vertical="center"/>
    </xf>
    <xf numFmtId="177" fontId="9" fillId="0" borderId="61" xfId="1" applyNumberFormat="1" applyFont="1" applyFill="1" applyBorder="1" applyAlignment="1">
      <alignment horizontal="center" vertical="center"/>
    </xf>
    <xf numFmtId="177" fontId="9" fillId="0" borderId="62" xfId="1" applyNumberFormat="1" applyFont="1" applyFill="1" applyBorder="1" applyAlignment="1">
      <alignment horizontal="center" vertical="center"/>
    </xf>
    <xf numFmtId="177" fontId="9" fillId="0" borderId="63" xfId="1" applyNumberFormat="1" applyFont="1" applyFill="1" applyBorder="1" applyAlignment="1">
      <alignment horizontal="center" vertical="center"/>
    </xf>
    <xf numFmtId="177" fontId="9" fillId="0" borderId="64" xfId="1" applyNumberFormat="1" applyFont="1" applyFill="1" applyBorder="1" applyAlignment="1">
      <alignment horizontal="center" vertical="center"/>
    </xf>
    <xf numFmtId="177" fontId="9" fillId="0" borderId="65" xfId="1" applyNumberFormat="1" applyFont="1" applyFill="1" applyBorder="1" applyAlignment="1">
      <alignment horizontal="center" vertical="center"/>
    </xf>
    <xf numFmtId="177" fontId="8" fillId="0" borderId="14" xfId="2" applyNumberFormat="1" applyFont="1" applyFill="1" applyBorder="1" applyAlignment="1">
      <alignment horizontal="right" vertical="center"/>
    </xf>
    <xf numFmtId="177" fontId="8" fillId="0" borderId="4" xfId="2" applyNumberFormat="1" applyFont="1" applyFill="1" applyBorder="1" applyAlignment="1">
      <alignment horizontal="right" vertical="center"/>
    </xf>
    <xf numFmtId="176" fontId="9" fillId="0" borderId="3" xfId="1" applyNumberFormat="1" applyFont="1" applyFill="1" applyBorder="1" applyAlignment="1">
      <alignment horizontal="center" vertical="center"/>
    </xf>
    <xf numFmtId="177" fontId="9" fillId="0" borderId="3" xfId="1" applyNumberFormat="1" applyFont="1" applyFill="1" applyBorder="1" applyAlignment="1">
      <alignment horizontal="right" vertical="center"/>
    </xf>
    <xf numFmtId="177" fontId="9" fillId="0" borderId="5" xfId="1" applyNumberFormat="1" applyFont="1" applyFill="1" applyBorder="1" applyAlignment="1">
      <alignment horizontal="right" vertical="center"/>
    </xf>
    <xf numFmtId="177" fontId="9" fillId="0" borderId="66" xfId="1" applyNumberFormat="1" applyFont="1" applyFill="1" applyBorder="1" applyAlignment="1">
      <alignment horizontal="center" vertical="center"/>
    </xf>
    <xf numFmtId="177" fontId="9" fillId="0" borderId="67" xfId="1" applyNumberFormat="1" applyFont="1" applyFill="1" applyBorder="1" applyAlignment="1">
      <alignment horizontal="center" vertical="center"/>
    </xf>
    <xf numFmtId="177" fontId="9" fillId="0" borderId="68" xfId="1" applyNumberFormat="1" applyFont="1" applyFill="1" applyBorder="1" applyAlignment="1">
      <alignment horizontal="center" vertical="center"/>
    </xf>
    <xf numFmtId="177" fontId="9" fillId="0" borderId="2" xfId="1" applyNumberFormat="1" applyFont="1" applyFill="1" applyBorder="1" applyAlignment="1">
      <alignment horizontal="right" vertical="center"/>
    </xf>
    <xf numFmtId="0" fontId="5" fillId="0" borderId="0" xfId="3" applyFont="1" applyFill="1"/>
    <xf numFmtId="0" fontId="15" fillId="0" borderId="0" xfId="3" applyFont="1" applyFill="1"/>
    <xf numFmtId="38" fontId="15" fillId="0" borderId="0" xfId="2" applyFont="1" applyFill="1"/>
    <xf numFmtId="0" fontId="8" fillId="0" borderId="0" xfId="3" applyFont="1" applyFill="1"/>
    <xf numFmtId="0" fontId="7" fillId="0" borderId="0" xfId="3" applyFont="1" applyFill="1" applyAlignment="1">
      <alignment vertical="center"/>
    </xf>
    <xf numFmtId="58" fontId="7" fillId="0" borderId="0" xfId="3" quotePrefix="1" applyNumberFormat="1" applyFont="1" applyFill="1" applyBorder="1" applyAlignment="1">
      <alignment vertical="center"/>
    </xf>
    <xf numFmtId="0" fontId="8" fillId="0" borderId="0" xfId="3" applyFont="1" applyFill="1" applyBorder="1"/>
    <xf numFmtId="38" fontId="8" fillId="0" borderId="0" xfId="2" applyFont="1" applyFill="1" applyBorder="1"/>
    <xf numFmtId="0" fontId="8" fillId="0" borderId="0" xfId="3" applyFont="1" applyFill="1" applyAlignment="1">
      <alignment vertical="center"/>
    </xf>
    <xf numFmtId="0" fontId="8" fillId="0" borderId="22" xfId="3" applyFont="1" applyFill="1" applyBorder="1" applyAlignment="1">
      <alignment horizontal="distributed" vertical="center" justifyLastLine="1"/>
    </xf>
    <xf numFmtId="0" fontId="8" fillId="0" borderId="11" xfId="3" applyFont="1" applyFill="1" applyBorder="1" applyAlignment="1">
      <alignment horizontal="distributed" vertical="center" justifyLastLine="1"/>
    </xf>
    <xf numFmtId="0" fontId="8" fillId="0" borderId="23" xfId="3" applyFont="1" applyFill="1" applyBorder="1" applyAlignment="1">
      <alignment horizontal="distributed" vertical="center" justifyLastLine="1"/>
    </xf>
    <xf numFmtId="0" fontId="8" fillId="0" borderId="1" xfId="3" applyFont="1" applyFill="1" applyBorder="1" applyAlignment="1">
      <alignment horizontal="center" vertical="center"/>
    </xf>
    <xf numFmtId="0" fontId="8" fillId="0" borderId="21" xfId="3" applyFont="1" applyFill="1" applyBorder="1" applyAlignment="1">
      <alignment horizontal="distributed" vertical="center" justifyLastLine="1"/>
    </xf>
    <xf numFmtId="0" fontId="8" fillId="0" borderId="18" xfId="3" applyFont="1" applyFill="1" applyBorder="1" applyAlignment="1">
      <alignment horizontal="distributed" vertical="center" justifyLastLine="1"/>
    </xf>
    <xf numFmtId="0" fontId="8" fillId="0" borderId="20" xfId="3" applyFont="1" applyFill="1" applyBorder="1" applyAlignment="1">
      <alignment horizontal="distributed" vertical="center" justifyLastLine="1"/>
    </xf>
    <xf numFmtId="0" fontId="8" fillId="0" borderId="21" xfId="3" applyFont="1" applyFill="1" applyBorder="1" applyAlignment="1">
      <alignment horizontal="center" vertical="center"/>
    </xf>
    <xf numFmtId="0" fontId="8" fillId="0" borderId="39" xfId="3" applyFont="1" applyFill="1" applyBorder="1" applyAlignment="1">
      <alignment horizontal="center" vertical="center"/>
    </xf>
    <xf numFmtId="38" fontId="8" fillId="0" borderId="21" xfId="2" applyFont="1" applyFill="1" applyBorder="1" applyAlignment="1">
      <alignment horizontal="center" vertical="center"/>
    </xf>
    <xf numFmtId="0" fontId="9" fillId="0" borderId="22" xfId="3" applyFont="1" applyFill="1" applyBorder="1" applyAlignment="1">
      <alignment horizontal="left" vertical="center"/>
    </xf>
    <xf numFmtId="0" fontId="9" fillId="0" borderId="11" xfId="3" applyFont="1" applyFill="1" applyBorder="1" applyAlignment="1">
      <alignment horizontal="left" vertical="center"/>
    </xf>
    <xf numFmtId="0" fontId="9" fillId="0" borderId="23" xfId="3" applyFont="1" applyFill="1" applyBorder="1" applyAlignment="1">
      <alignment horizontal="left" vertical="center"/>
    </xf>
    <xf numFmtId="177" fontId="9" fillId="0" borderId="17" xfId="3" applyNumberFormat="1" applyFont="1" applyFill="1" applyBorder="1" applyAlignment="1">
      <alignment vertical="center"/>
    </xf>
    <xf numFmtId="0" fontId="9" fillId="0" borderId="13" xfId="3" applyFont="1" applyFill="1" applyBorder="1" applyAlignment="1">
      <alignment horizontal="right" vertical="center"/>
    </xf>
    <xf numFmtId="177" fontId="9" fillId="0" borderId="22" xfId="3" applyNumberFormat="1" applyFont="1" applyFill="1" applyBorder="1" applyAlignment="1">
      <alignment vertical="center"/>
    </xf>
    <xf numFmtId="0" fontId="8" fillId="0" borderId="17" xfId="3" applyFont="1" applyFill="1" applyBorder="1" applyAlignment="1">
      <alignment vertical="center"/>
    </xf>
    <xf numFmtId="0" fontId="8" fillId="0" borderId="22" xfId="3" applyFont="1" applyFill="1" applyBorder="1" applyAlignment="1">
      <alignment vertical="center"/>
    </xf>
    <xf numFmtId="0" fontId="9" fillId="0" borderId="69" xfId="3" applyFont="1" applyFill="1" applyBorder="1" applyAlignment="1">
      <alignment vertical="center"/>
    </xf>
    <xf numFmtId="177" fontId="8" fillId="0" borderId="28" xfId="3" applyNumberFormat="1" applyFont="1" applyFill="1" applyBorder="1" applyAlignment="1">
      <alignment horizontal="right" vertical="center"/>
    </xf>
    <xf numFmtId="178" fontId="8" fillId="0" borderId="31" xfId="3" applyNumberFormat="1" applyFont="1" applyFill="1" applyBorder="1" applyAlignment="1">
      <alignment vertical="center"/>
    </xf>
    <xf numFmtId="0" fontId="8" fillId="0" borderId="24" xfId="3" applyFont="1" applyFill="1" applyBorder="1" applyAlignment="1">
      <alignment vertical="center"/>
    </xf>
    <xf numFmtId="0" fontId="8" fillId="0" borderId="35" xfId="3" applyFont="1" applyFill="1" applyBorder="1" applyAlignment="1">
      <alignment vertical="center"/>
    </xf>
    <xf numFmtId="0" fontId="15" fillId="0" borderId="32" xfId="3" applyFont="1" applyFill="1" applyBorder="1" applyAlignment="1">
      <alignment horizontal="right" vertical="center"/>
    </xf>
    <xf numFmtId="178" fontId="15" fillId="0" borderId="35" xfId="3" applyNumberFormat="1" applyFont="1" applyFill="1" applyBorder="1" applyAlignment="1">
      <alignment vertical="center"/>
    </xf>
    <xf numFmtId="3" fontId="15" fillId="0" borderId="32" xfId="3" applyNumberFormat="1" applyFont="1" applyFill="1" applyBorder="1" applyAlignment="1">
      <alignment horizontal="right" vertical="center"/>
    </xf>
    <xf numFmtId="0" fontId="16" fillId="0" borderId="35" xfId="3" applyFont="1" applyFill="1" applyBorder="1" applyAlignment="1">
      <alignment vertical="center" wrapText="1" shrinkToFit="1"/>
    </xf>
    <xf numFmtId="0" fontId="8" fillId="0" borderId="26" xfId="3" applyFont="1" applyFill="1" applyBorder="1" applyAlignment="1">
      <alignment vertical="center"/>
    </xf>
    <xf numFmtId="0" fontId="8" fillId="0" borderId="39" xfId="3" applyFont="1" applyFill="1" applyBorder="1" applyAlignment="1">
      <alignment vertical="center"/>
    </xf>
    <xf numFmtId="0" fontId="15" fillId="0" borderId="36" xfId="3" applyFont="1" applyFill="1" applyBorder="1" applyAlignment="1">
      <alignment horizontal="right" vertical="center"/>
    </xf>
    <xf numFmtId="178" fontId="15" fillId="0" borderId="39" xfId="3" applyNumberFormat="1" applyFont="1" applyFill="1" applyBorder="1" applyAlignment="1">
      <alignment vertical="center"/>
    </xf>
    <xf numFmtId="3" fontId="15" fillId="0" borderId="36" xfId="3" applyNumberFormat="1" applyFont="1" applyFill="1" applyBorder="1" applyAlignment="1">
      <alignment horizontal="right" vertical="center"/>
    </xf>
    <xf numFmtId="178" fontId="8" fillId="0" borderId="31" xfId="3" applyNumberFormat="1" applyFont="1" applyFill="1" applyBorder="1" applyAlignment="1">
      <alignment horizontal="right" vertical="center"/>
    </xf>
    <xf numFmtId="0" fontId="13" fillId="0" borderId="35" xfId="3" applyFont="1" applyFill="1" applyBorder="1" applyAlignment="1">
      <alignment vertical="center" shrinkToFit="1"/>
    </xf>
    <xf numFmtId="0" fontId="13" fillId="0" borderId="39" xfId="3" applyFont="1" applyFill="1" applyBorder="1" applyAlignment="1">
      <alignment vertical="center" shrinkToFit="1"/>
    </xf>
    <xf numFmtId="178" fontId="15" fillId="0" borderId="39" xfId="3" applyNumberFormat="1" applyFont="1" applyFill="1" applyBorder="1" applyAlignment="1">
      <alignment horizontal="right" vertical="center"/>
    </xf>
    <xf numFmtId="0" fontId="8" fillId="0" borderId="1" xfId="3" applyFont="1" applyFill="1" applyBorder="1" applyAlignment="1">
      <alignment vertical="center"/>
    </xf>
    <xf numFmtId="0" fontId="8" fillId="0" borderId="69" xfId="3" applyFont="1" applyFill="1" applyBorder="1" applyAlignment="1">
      <alignment vertical="center"/>
    </xf>
    <xf numFmtId="0" fontId="13" fillId="0" borderId="35" xfId="3" applyFont="1" applyFill="1" applyBorder="1" applyAlignment="1">
      <alignment vertical="center" wrapText="1" shrinkToFit="1"/>
    </xf>
    <xf numFmtId="0" fontId="13" fillId="0" borderId="39" xfId="3" applyFont="1" applyFill="1" applyBorder="1" applyAlignment="1">
      <alignment vertical="center" wrapText="1" shrinkToFit="1"/>
    </xf>
    <xf numFmtId="177" fontId="15" fillId="0" borderId="28" xfId="3" applyNumberFormat="1" applyFont="1" applyFill="1" applyBorder="1" applyAlignment="1">
      <alignment vertical="center"/>
    </xf>
    <xf numFmtId="178" fontId="15" fillId="0" borderId="31" xfId="3" applyNumberFormat="1" applyFont="1" applyFill="1" applyBorder="1" applyAlignment="1">
      <alignment vertical="center"/>
    </xf>
    <xf numFmtId="0" fontId="8" fillId="0" borderId="21" xfId="3" applyFont="1" applyFill="1" applyBorder="1" applyAlignment="1">
      <alignment vertical="center"/>
    </xf>
    <xf numFmtId="177" fontId="9" fillId="0" borderId="11" xfId="2" applyNumberFormat="1" applyFont="1" applyFill="1" applyBorder="1" applyAlignment="1">
      <alignment vertical="center"/>
    </xf>
    <xf numFmtId="178" fontId="9" fillId="0" borderId="13" xfId="3" applyNumberFormat="1" applyFont="1" applyFill="1" applyBorder="1" applyAlignment="1">
      <alignment horizontal="right" vertical="center"/>
    </xf>
    <xf numFmtId="177" fontId="9" fillId="0" borderId="11" xfId="3" applyNumberFormat="1" applyFont="1" applyFill="1" applyBorder="1" applyAlignment="1">
      <alignment vertical="center"/>
    </xf>
    <xf numFmtId="0" fontId="8" fillId="0" borderId="7" xfId="3" applyFont="1" applyFill="1" applyBorder="1" applyAlignment="1">
      <alignment vertical="center"/>
    </xf>
    <xf numFmtId="0" fontId="9" fillId="0" borderId="2" xfId="3" applyFont="1" applyFill="1" applyBorder="1" applyAlignment="1">
      <alignment vertical="center"/>
    </xf>
    <xf numFmtId="178" fontId="8" fillId="0" borderId="13" xfId="3" applyNumberFormat="1" applyFont="1" applyFill="1" applyBorder="1" applyAlignment="1">
      <alignment horizontal="right" vertical="center"/>
    </xf>
    <xf numFmtId="177" fontId="8" fillId="0" borderId="11" xfId="3" applyNumberFormat="1" applyFont="1" applyFill="1" applyBorder="1" applyAlignment="1">
      <alignment vertical="center"/>
    </xf>
    <xf numFmtId="177" fontId="8" fillId="0" borderId="11" xfId="2" applyNumberFormat="1" applyFont="1" applyFill="1" applyBorder="1" applyAlignment="1">
      <alignment vertical="center"/>
    </xf>
    <xf numFmtId="0" fontId="8" fillId="0" borderId="70" xfId="3" applyFont="1" applyFill="1" applyBorder="1" applyAlignment="1">
      <alignment vertical="center"/>
    </xf>
    <xf numFmtId="0" fontId="8" fillId="0" borderId="44" xfId="3" applyFont="1" applyFill="1" applyBorder="1" applyAlignment="1">
      <alignment vertical="center"/>
    </xf>
    <xf numFmtId="179" fontId="8" fillId="0" borderId="35" xfId="3" applyNumberFormat="1" applyFont="1" applyFill="1" applyBorder="1" applyAlignment="1">
      <alignment horizontal="right" vertical="center"/>
    </xf>
    <xf numFmtId="38" fontId="8" fillId="0" borderId="44" xfId="2" applyFont="1" applyFill="1" applyBorder="1" applyAlignment="1">
      <alignment vertical="center"/>
    </xf>
    <xf numFmtId="0" fontId="8" fillId="0" borderId="47" xfId="3" applyFont="1" applyFill="1" applyBorder="1" applyAlignment="1">
      <alignment vertical="center"/>
    </xf>
    <xf numFmtId="179" fontId="8" fillId="0" borderId="39" xfId="3" applyNumberFormat="1" applyFont="1" applyFill="1" applyBorder="1" applyAlignment="1">
      <alignment horizontal="right" vertical="center"/>
    </xf>
    <xf numFmtId="38" fontId="8" fillId="0" borderId="47" xfId="2" applyFont="1" applyFill="1" applyBorder="1" applyAlignment="1">
      <alignment vertical="center"/>
    </xf>
    <xf numFmtId="0" fontId="9" fillId="0" borderId="23" xfId="3" applyFont="1" applyFill="1" applyBorder="1" applyAlignment="1">
      <alignment vertical="center"/>
    </xf>
    <xf numFmtId="0" fontId="8" fillId="0" borderId="32" xfId="3" applyFont="1" applyFill="1" applyBorder="1" applyAlignment="1">
      <alignment vertical="center"/>
    </xf>
    <xf numFmtId="0" fontId="8" fillId="0" borderId="36" xfId="3" applyFont="1" applyFill="1" applyBorder="1" applyAlignment="1">
      <alignment vertical="center"/>
    </xf>
    <xf numFmtId="0" fontId="8" fillId="0" borderId="3" xfId="3" applyFont="1" applyFill="1" applyBorder="1" applyAlignment="1">
      <alignment vertical="center"/>
    </xf>
    <xf numFmtId="0" fontId="8" fillId="0" borderId="2" xfId="3" applyFont="1" applyFill="1" applyBorder="1" applyAlignment="1">
      <alignment vertical="center"/>
    </xf>
    <xf numFmtId="178" fontId="8" fillId="0" borderId="8" xfId="3" applyNumberFormat="1" applyFont="1" applyFill="1" applyBorder="1" applyAlignment="1">
      <alignment horizontal="right" vertical="center"/>
    </xf>
    <xf numFmtId="177" fontId="8" fillId="0" borderId="5" xfId="3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0" fontId="8" fillId="0" borderId="71" xfId="3" applyFont="1" applyFill="1" applyBorder="1" applyAlignment="1">
      <alignment vertical="center"/>
    </xf>
    <xf numFmtId="179" fontId="8" fillId="0" borderId="70" xfId="3" applyNumberFormat="1" applyFont="1" applyFill="1" applyBorder="1" applyAlignment="1">
      <alignment horizontal="right" vertical="center"/>
    </xf>
    <xf numFmtId="38" fontId="8" fillId="0" borderId="71" xfId="2" applyFont="1" applyFill="1" applyBorder="1" applyAlignment="1">
      <alignment vertical="center"/>
    </xf>
    <xf numFmtId="0" fontId="8" fillId="0" borderId="16" xfId="3" applyFont="1" applyFill="1" applyBorder="1" applyAlignment="1">
      <alignment vertical="center"/>
    </xf>
    <xf numFmtId="177" fontId="8" fillId="0" borderId="17" xfId="3" applyNumberFormat="1" applyFont="1" applyFill="1" applyBorder="1" applyAlignment="1">
      <alignment vertical="center"/>
    </xf>
    <xf numFmtId="178" fontId="8" fillId="0" borderId="25" xfId="3" applyNumberFormat="1" applyFont="1" applyFill="1" applyBorder="1" applyAlignment="1">
      <alignment vertical="center"/>
    </xf>
    <xf numFmtId="178" fontId="8" fillId="0" borderId="13" xfId="3" applyNumberFormat="1" applyFont="1" applyFill="1" applyBorder="1" applyAlignment="1">
      <alignment vertical="center"/>
    </xf>
    <xf numFmtId="0" fontId="15" fillId="0" borderId="0" xfId="3" applyFont="1" applyFill="1" applyAlignment="1">
      <alignment vertical="center"/>
    </xf>
    <xf numFmtId="38" fontId="15" fillId="0" borderId="0" xfId="2" applyFont="1" applyFill="1" applyAlignment="1">
      <alignment vertical="center"/>
    </xf>
    <xf numFmtId="0" fontId="8" fillId="0" borderId="0" xfId="3" applyFont="1" applyFill="1" applyAlignment="1">
      <alignment horizontal="right" vertical="center"/>
    </xf>
  </cellXfs>
  <cellStyles count="4">
    <cellStyle name="桁区切り 2" xfId="2"/>
    <cellStyle name="標準" xfId="0" builtinId="0"/>
    <cellStyle name="標準 2" xfId="1"/>
    <cellStyle name="標準_ｆ６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07206809794861"/>
          <c:y val="4.444458223146773E-2"/>
          <c:w val="0.81931713431273823"/>
          <c:h val="0.8730185795466876"/>
        </c:manualLayout>
      </c:layout>
      <c:lineChart>
        <c:grouping val="standard"/>
        <c:varyColors val="0"/>
        <c:ser>
          <c:idx val="0"/>
          <c:order val="0"/>
          <c:tx>
            <c:strRef>
              <c:f>[1]Sheet1!$B$5</c:f>
              <c:strCache>
                <c:ptCount val="1"/>
                <c:pt idx="0">
                  <c:v>卸売業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[1]Sheet1!$D$4:$J$4</c:f>
              <c:strCache>
                <c:ptCount val="7"/>
                <c:pt idx="0">
                  <c:v>平成 9年</c:v>
                </c:pt>
                <c:pt idx="1">
                  <c:v>平成11年</c:v>
                </c:pt>
                <c:pt idx="2">
                  <c:v>平成14年</c:v>
                </c:pt>
                <c:pt idx="3">
                  <c:v>平成16年</c:v>
                </c:pt>
                <c:pt idx="4">
                  <c:v>平成19年</c:v>
                </c:pt>
                <c:pt idx="5">
                  <c:v>平成24年</c:v>
                </c:pt>
                <c:pt idx="6">
                  <c:v>平成26年</c:v>
                </c:pt>
              </c:strCache>
            </c:strRef>
          </c:cat>
          <c:val>
            <c:numRef>
              <c:f>[1]Sheet1!$D$5:$J$5</c:f>
              <c:numCache>
                <c:formatCode>General</c:formatCode>
                <c:ptCount val="7"/>
                <c:pt idx="0">
                  <c:v>122</c:v>
                </c:pt>
                <c:pt idx="1">
                  <c:v>169</c:v>
                </c:pt>
                <c:pt idx="2">
                  <c:v>159</c:v>
                </c:pt>
                <c:pt idx="3">
                  <c:v>173</c:v>
                </c:pt>
                <c:pt idx="4">
                  <c:v>158</c:v>
                </c:pt>
                <c:pt idx="5">
                  <c:v>118</c:v>
                </c:pt>
                <c:pt idx="6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A2-4A24-A4EA-F1BB8045B62F}"/>
            </c:ext>
          </c:extLst>
        </c:ser>
        <c:ser>
          <c:idx val="1"/>
          <c:order val="1"/>
          <c:tx>
            <c:strRef>
              <c:f>[1]Sheet1!$B$6</c:f>
              <c:strCache>
                <c:ptCount val="1"/>
                <c:pt idx="0">
                  <c:v>小売業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[1]Sheet1!$D$4:$J$4</c:f>
              <c:strCache>
                <c:ptCount val="7"/>
                <c:pt idx="0">
                  <c:v>平成 9年</c:v>
                </c:pt>
                <c:pt idx="1">
                  <c:v>平成11年</c:v>
                </c:pt>
                <c:pt idx="2">
                  <c:v>平成14年</c:v>
                </c:pt>
                <c:pt idx="3">
                  <c:v>平成16年</c:v>
                </c:pt>
                <c:pt idx="4">
                  <c:v>平成19年</c:v>
                </c:pt>
                <c:pt idx="5">
                  <c:v>平成24年</c:v>
                </c:pt>
                <c:pt idx="6">
                  <c:v>平成26年</c:v>
                </c:pt>
              </c:strCache>
            </c:strRef>
          </c:cat>
          <c:val>
            <c:numRef>
              <c:f>[1]Sheet1!$D$6:$J$6</c:f>
              <c:numCache>
                <c:formatCode>General</c:formatCode>
                <c:ptCount val="7"/>
                <c:pt idx="0">
                  <c:v>1071</c:v>
                </c:pt>
                <c:pt idx="1">
                  <c:v>1069</c:v>
                </c:pt>
                <c:pt idx="2">
                  <c:v>1007</c:v>
                </c:pt>
                <c:pt idx="3">
                  <c:v>970</c:v>
                </c:pt>
                <c:pt idx="4">
                  <c:v>888</c:v>
                </c:pt>
                <c:pt idx="5">
                  <c:v>653</c:v>
                </c:pt>
                <c:pt idx="6">
                  <c:v>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A2-4A24-A4EA-F1BB8045B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495160"/>
        <c:axId val="1"/>
      </c:lineChart>
      <c:catAx>
        <c:axId val="370495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049516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22291021671826"/>
          <c:y val="4.444458223146773E-2"/>
          <c:w val="0.82043343653250778"/>
          <c:h val="0.8730185795466876"/>
        </c:manualLayout>
      </c:layout>
      <c:lineChart>
        <c:grouping val="standard"/>
        <c:varyColors val="0"/>
        <c:ser>
          <c:idx val="0"/>
          <c:order val="0"/>
          <c:tx>
            <c:strRef>
              <c:f>[1]Sheet1!$L$5</c:f>
              <c:strCache>
                <c:ptCount val="1"/>
                <c:pt idx="0">
                  <c:v>卸売業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[1]Sheet1!$N$4:$T$4</c:f>
              <c:strCache>
                <c:ptCount val="7"/>
                <c:pt idx="0">
                  <c:v>平成 9年</c:v>
                </c:pt>
                <c:pt idx="1">
                  <c:v>平成11年</c:v>
                </c:pt>
                <c:pt idx="2">
                  <c:v>平成14年</c:v>
                </c:pt>
                <c:pt idx="3">
                  <c:v>平成16年</c:v>
                </c:pt>
                <c:pt idx="4">
                  <c:v>平成19年</c:v>
                </c:pt>
                <c:pt idx="5">
                  <c:v>平成24年</c:v>
                </c:pt>
                <c:pt idx="6">
                  <c:v>平成26年</c:v>
                </c:pt>
              </c:strCache>
            </c:strRef>
          </c:cat>
          <c:val>
            <c:numRef>
              <c:f>[1]Sheet1!$N$5:$T$5</c:f>
              <c:numCache>
                <c:formatCode>General</c:formatCode>
                <c:ptCount val="7"/>
                <c:pt idx="0">
                  <c:v>828</c:v>
                </c:pt>
                <c:pt idx="1">
                  <c:v>1232</c:v>
                </c:pt>
                <c:pt idx="2">
                  <c:v>1443</c:v>
                </c:pt>
                <c:pt idx="3">
                  <c:v>1310</c:v>
                </c:pt>
                <c:pt idx="4">
                  <c:v>1142</c:v>
                </c:pt>
                <c:pt idx="5">
                  <c:v>1005</c:v>
                </c:pt>
                <c:pt idx="6">
                  <c:v>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B4-4F58-B7C7-94EB24F20F9B}"/>
            </c:ext>
          </c:extLst>
        </c:ser>
        <c:ser>
          <c:idx val="1"/>
          <c:order val="1"/>
          <c:tx>
            <c:strRef>
              <c:f>[1]Sheet1!$L$6</c:f>
              <c:strCache>
                <c:ptCount val="1"/>
                <c:pt idx="0">
                  <c:v>小売業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[1]Sheet1!$N$4:$T$4</c:f>
              <c:strCache>
                <c:ptCount val="7"/>
                <c:pt idx="0">
                  <c:v>平成 9年</c:v>
                </c:pt>
                <c:pt idx="1">
                  <c:v>平成11年</c:v>
                </c:pt>
                <c:pt idx="2">
                  <c:v>平成14年</c:v>
                </c:pt>
                <c:pt idx="3">
                  <c:v>平成16年</c:v>
                </c:pt>
                <c:pt idx="4">
                  <c:v>平成19年</c:v>
                </c:pt>
                <c:pt idx="5">
                  <c:v>平成24年</c:v>
                </c:pt>
                <c:pt idx="6">
                  <c:v>平成26年</c:v>
                </c:pt>
              </c:strCache>
            </c:strRef>
          </c:cat>
          <c:val>
            <c:numRef>
              <c:f>[1]Sheet1!$N$6:$T$6</c:f>
              <c:numCache>
                <c:formatCode>General</c:formatCode>
                <c:ptCount val="7"/>
                <c:pt idx="0">
                  <c:v>4748</c:v>
                </c:pt>
                <c:pt idx="1">
                  <c:v>5377</c:v>
                </c:pt>
                <c:pt idx="2">
                  <c:v>5449</c:v>
                </c:pt>
                <c:pt idx="3">
                  <c:v>5233</c:v>
                </c:pt>
                <c:pt idx="4">
                  <c:v>5157</c:v>
                </c:pt>
                <c:pt idx="5">
                  <c:v>3725</c:v>
                </c:pt>
                <c:pt idx="6">
                  <c:v>4029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B4-4F58-B7C7-94EB24F20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493520"/>
        <c:axId val="1"/>
      </c:lineChart>
      <c:catAx>
        <c:axId val="37049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049352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40</xdr:row>
      <xdr:rowOff>76200</xdr:rowOff>
    </xdr:from>
    <xdr:to>
      <xdr:col>5</xdr:col>
      <xdr:colOff>304800</xdr:colOff>
      <xdr:row>59</xdr:row>
      <xdr:rowOff>104775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314325</xdr:colOff>
      <xdr:row>40</xdr:row>
      <xdr:rowOff>76200</xdr:rowOff>
    </xdr:from>
    <xdr:to>
      <xdr:col>10</xdr:col>
      <xdr:colOff>714375</xdr:colOff>
      <xdr:row>59</xdr:row>
      <xdr:rowOff>114300</xdr:rowOff>
    </xdr:to>
    <xdr:graphicFrame macro="">
      <xdr:nvGraphicFramePr>
        <xdr:cNvPr id="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509587</xdr:colOff>
      <xdr:row>40</xdr:row>
      <xdr:rowOff>133350</xdr:rowOff>
    </xdr:from>
    <xdr:to>
      <xdr:col>4</xdr:col>
      <xdr:colOff>280987</xdr:colOff>
      <xdr:row>42</xdr:row>
      <xdr:rowOff>19050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1290637" y="7086600"/>
          <a:ext cx="8953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事業所数</a:t>
          </a:r>
          <a:endParaRPr lang="ja-JP" altLang="en-US"/>
        </a:p>
      </xdr:txBody>
    </xdr:sp>
    <xdr:clientData/>
  </xdr:twoCellAnchor>
  <xdr:twoCellAnchor>
    <xdr:from>
      <xdr:col>7</xdr:col>
      <xdr:colOff>595312</xdr:colOff>
      <xdr:row>40</xdr:row>
      <xdr:rowOff>85725</xdr:rowOff>
    </xdr:from>
    <xdr:to>
      <xdr:col>9</xdr:col>
      <xdr:colOff>309562</xdr:colOff>
      <xdr:row>42</xdr:row>
      <xdr:rowOff>1</xdr:rowOff>
    </xdr:to>
    <xdr:sp macro="" textlink="">
      <xdr:nvSpPr>
        <xdr:cNvPr id="5" name="Rectangle 6"/>
        <xdr:cNvSpPr>
          <a:spLocks noChangeArrowheads="1"/>
        </xdr:cNvSpPr>
      </xdr:nvSpPr>
      <xdr:spPr bwMode="auto">
        <a:xfrm>
          <a:off x="4281487" y="7038975"/>
          <a:ext cx="895350" cy="2190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従業員数</a:t>
          </a:r>
          <a:endParaRPr lang="ja-JP" altLang="en-US"/>
        </a:p>
      </xdr:txBody>
    </xdr:sp>
    <xdr:clientData/>
  </xdr:twoCellAnchor>
  <xdr:twoCellAnchor>
    <xdr:from>
      <xdr:col>3</xdr:col>
      <xdr:colOff>61912</xdr:colOff>
      <xdr:row>45</xdr:row>
      <xdr:rowOff>95250</xdr:rowOff>
    </xdr:from>
    <xdr:to>
      <xdr:col>4</xdr:col>
      <xdr:colOff>14287</xdr:colOff>
      <xdr:row>46</xdr:row>
      <xdr:rowOff>114300</xdr:rowOff>
    </xdr:to>
    <xdr:sp macro="" textlink="">
      <xdr:nvSpPr>
        <xdr:cNvPr id="6" name="Rectangle 7"/>
        <xdr:cNvSpPr>
          <a:spLocks noChangeArrowheads="1"/>
        </xdr:cNvSpPr>
      </xdr:nvSpPr>
      <xdr:spPr bwMode="auto">
        <a:xfrm>
          <a:off x="1385887" y="7810500"/>
          <a:ext cx="533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小売業</a:t>
          </a:r>
          <a:endParaRPr lang="ja-JP" altLang="en-US"/>
        </a:p>
      </xdr:txBody>
    </xdr:sp>
    <xdr:clientData/>
  </xdr:twoCellAnchor>
  <xdr:twoCellAnchor>
    <xdr:from>
      <xdr:col>8</xdr:col>
      <xdr:colOff>28575</xdr:colOff>
      <xdr:row>45</xdr:row>
      <xdr:rowOff>90488</xdr:rowOff>
    </xdr:from>
    <xdr:to>
      <xdr:col>9</xdr:col>
      <xdr:colOff>123825</xdr:colOff>
      <xdr:row>46</xdr:row>
      <xdr:rowOff>119063</xdr:rowOff>
    </xdr:to>
    <xdr:sp macro="" textlink="">
      <xdr:nvSpPr>
        <xdr:cNvPr id="7" name="Rectangle 8"/>
        <xdr:cNvSpPr>
          <a:spLocks noChangeArrowheads="1"/>
        </xdr:cNvSpPr>
      </xdr:nvSpPr>
      <xdr:spPr bwMode="auto">
        <a:xfrm>
          <a:off x="4448175" y="7805738"/>
          <a:ext cx="542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小売業</a:t>
          </a:r>
          <a:endParaRPr lang="ja-JP" altLang="en-US"/>
        </a:p>
      </xdr:txBody>
    </xdr:sp>
    <xdr:clientData/>
  </xdr:twoCellAnchor>
  <xdr:twoCellAnchor>
    <xdr:from>
      <xdr:col>3</xdr:col>
      <xdr:colOff>76200</xdr:colOff>
      <xdr:row>56</xdr:row>
      <xdr:rowOff>28575</xdr:rowOff>
    </xdr:from>
    <xdr:to>
      <xdr:col>4</xdr:col>
      <xdr:colOff>38100</xdr:colOff>
      <xdr:row>57</xdr:row>
      <xdr:rowOff>57150</xdr:rowOff>
    </xdr:to>
    <xdr:sp macro="" textlink="">
      <xdr:nvSpPr>
        <xdr:cNvPr id="8" name="Rectangle 9"/>
        <xdr:cNvSpPr>
          <a:spLocks noChangeArrowheads="1"/>
        </xdr:cNvSpPr>
      </xdr:nvSpPr>
      <xdr:spPr bwMode="auto">
        <a:xfrm>
          <a:off x="1400175" y="9420225"/>
          <a:ext cx="542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卸売業</a:t>
          </a:r>
          <a:endParaRPr lang="ja-JP" altLang="en-US"/>
        </a:p>
      </xdr:txBody>
    </xdr:sp>
    <xdr:clientData/>
  </xdr:twoCellAnchor>
  <xdr:twoCellAnchor>
    <xdr:from>
      <xdr:col>6</xdr:col>
      <xdr:colOff>180975</xdr:colOff>
      <xdr:row>40</xdr:row>
      <xdr:rowOff>0</xdr:rowOff>
    </xdr:from>
    <xdr:to>
      <xdr:col>6</xdr:col>
      <xdr:colOff>342900</xdr:colOff>
      <xdr:row>41</xdr:row>
      <xdr:rowOff>0</xdr:rowOff>
    </xdr:to>
    <xdr:sp macro="" textlink="">
      <xdr:nvSpPr>
        <xdr:cNvPr id="9" name="Rectangle 10"/>
        <xdr:cNvSpPr>
          <a:spLocks noChangeArrowheads="1"/>
        </xdr:cNvSpPr>
      </xdr:nvSpPr>
      <xdr:spPr bwMode="auto">
        <a:xfrm>
          <a:off x="3343275" y="69532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  <a:endParaRPr lang="ja-JP" altLang="en-US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0.46086</cdr:x>
      <cdr:y>0.80065</cdr:y>
    </cdr:from>
    <cdr:to>
      <cdr:x>0.6416</cdr:x>
      <cdr:y>0.86069</cdr:y>
    </cdr:to>
    <cdr:sp macro="" textlink="">
      <cdr:nvSpPr>
        <cdr:cNvPr id="307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17864" y="2348859"/>
          <a:ext cx="556061" cy="176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卸売業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6&#24773;&#22577;&#32113;&#35336;&#35506;/&#32113;&#35336;/&#24120;&#29992;/&#32113;&#35336;&#24180;&#22577;/&#32113;&#35336;&#24180;&#22577;&#65288;R02&#65289;/&#65298;&#65294;&#21002;&#34892;&#20282;&#12356;&#65288;&#65289;/02%20&#20225;&#30011;&#24773;&#22577;&#35506;&#26356;&#27491;&#28168;&#12487;&#12540;&#12479;/G-1&#12304;&#28168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-1"/>
      <sheetName val="Sheet1"/>
    </sheetNames>
    <sheetDataSet>
      <sheetData sheetId="0" refreshError="1"/>
      <sheetData sheetId="1">
        <row r="4">
          <cell r="D4" t="str">
            <v>平成 9年</v>
          </cell>
          <cell r="E4" t="str">
            <v>平成11年</v>
          </cell>
          <cell r="F4" t="str">
            <v>平成14年</v>
          </cell>
          <cell r="G4" t="str">
            <v>平成16年</v>
          </cell>
          <cell r="H4" t="str">
            <v>平成19年</v>
          </cell>
          <cell r="I4" t="str">
            <v>平成24年</v>
          </cell>
          <cell r="J4" t="str">
            <v>平成26年</v>
          </cell>
          <cell r="N4" t="str">
            <v>平成 9年</v>
          </cell>
          <cell r="O4" t="str">
            <v>平成11年</v>
          </cell>
          <cell r="P4" t="str">
            <v>平成14年</v>
          </cell>
          <cell r="Q4" t="str">
            <v>平成16年</v>
          </cell>
          <cell r="R4" t="str">
            <v>平成19年</v>
          </cell>
          <cell r="S4" t="str">
            <v>平成24年</v>
          </cell>
          <cell r="T4" t="str">
            <v>平成26年</v>
          </cell>
        </row>
        <row r="5">
          <cell r="B5" t="str">
            <v>卸売業</v>
          </cell>
          <cell r="D5">
            <v>122</v>
          </cell>
          <cell r="E5">
            <v>169</v>
          </cell>
          <cell r="F5">
            <v>159</v>
          </cell>
          <cell r="G5">
            <v>173</v>
          </cell>
          <cell r="H5">
            <v>158</v>
          </cell>
          <cell r="I5">
            <v>118</v>
          </cell>
          <cell r="J5">
            <v>116</v>
          </cell>
          <cell r="L5" t="str">
            <v>卸売業</v>
          </cell>
          <cell r="N5">
            <v>828</v>
          </cell>
          <cell r="O5">
            <v>1232</v>
          </cell>
          <cell r="P5">
            <v>1443</v>
          </cell>
          <cell r="Q5">
            <v>1310</v>
          </cell>
          <cell r="R5">
            <v>1142</v>
          </cell>
          <cell r="S5">
            <v>1005</v>
          </cell>
          <cell r="T5">
            <v>1002</v>
          </cell>
        </row>
        <row r="6">
          <cell r="B6" t="str">
            <v>小売業</v>
          </cell>
          <cell r="D6">
            <v>1071</v>
          </cell>
          <cell r="E6">
            <v>1069</v>
          </cell>
          <cell r="F6">
            <v>1007</v>
          </cell>
          <cell r="G6">
            <v>970</v>
          </cell>
          <cell r="H6">
            <v>888</v>
          </cell>
          <cell r="I6">
            <v>653</v>
          </cell>
          <cell r="J6">
            <v>620</v>
          </cell>
          <cell r="L6" t="str">
            <v>小売業</v>
          </cell>
          <cell r="N6">
            <v>4748</v>
          </cell>
          <cell r="O6">
            <v>5377</v>
          </cell>
          <cell r="P6">
            <v>5449</v>
          </cell>
          <cell r="Q6">
            <v>5233</v>
          </cell>
          <cell r="R6">
            <v>5157</v>
          </cell>
          <cell r="S6">
            <v>3725</v>
          </cell>
          <cell r="T6">
            <v>4029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showGridLines="0" topLeftCell="A29" zoomScaleNormal="100" workbookViewId="0">
      <selection activeCell="L65" sqref="L65"/>
    </sheetView>
  </sheetViews>
  <sheetFormatPr defaultColWidth="8.625" defaultRowHeight="12" x14ac:dyDescent="0.15"/>
  <cols>
    <col min="1" max="1" width="1.625" style="3" customWidth="1"/>
    <col min="2" max="2" width="8.625" style="43" customWidth="1"/>
    <col min="3" max="3" width="7.125" style="3" customWidth="1"/>
    <col min="4" max="4" width="7.625" style="3" customWidth="1"/>
    <col min="5" max="5" width="10.625" style="3" customWidth="1"/>
    <col min="6" max="6" width="5.875" style="3" customWidth="1"/>
    <col min="7" max="7" width="6.875" style="3" customWidth="1"/>
    <col min="8" max="8" width="9.625" style="3" customWidth="1"/>
    <col min="9" max="9" width="5.875" style="3" customWidth="1"/>
    <col min="10" max="10" width="6.875" style="3" customWidth="1"/>
    <col min="11" max="11" width="9.625" style="3" customWidth="1"/>
    <col min="12" max="256" width="8.625" style="3"/>
    <col min="257" max="257" width="1.625" style="3" customWidth="1"/>
    <col min="258" max="258" width="8.625" style="3" customWidth="1"/>
    <col min="259" max="259" width="7.125" style="3" customWidth="1"/>
    <col min="260" max="260" width="7.625" style="3" customWidth="1"/>
    <col min="261" max="261" width="10.625" style="3" customWidth="1"/>
    <col min="262" max="262" width="5.875" style="3" customWidth="1"/>
    <col min="263" max="263" width="6.875" style="3" customWidth="1"/>
    <col min="264" max="264" width="9.625" style="3" customWidth="1"/>
    <col min="265" max="265" width="5.875" style="3" customWidth="1"/>
    <col min="266" max="266" width="6.875" style="3" customWidth="1"/>
    <col min="267" max="267" width="9.625" style="3" customWidth="1"/>
    <col min="268" max="512" width="8.625" style="3"/>
    <col min="513" max="513" width="1.625" style="3" customWidth="1"/>
    <col min="514" max="514" width="8.625" style="3" customWidth="1"/>
    <col min="515" max="515" width="7.125" style="3" customWidth="1"/>
    <col min="516" max="516" width="7.625" style="3" customWidth="1"/>
    <col min="517" max="517" width="10.625" style="3" customWidth="1"/>
    <col min="518" max="518" width="5.875" style="3" customWidth="1"/>
    <col min="519" max="519" width="6.875" style="3" customWidth="1"/>
    <col min="520" max="520" width="9.625" style="3" customWidth="1"/>
    <col min="521" max="521" width="5.875" style="3" customWidth="1"/>
    <col min="522" max="522" width="6.875" style="3" customWidth="1"/>
    <col min="523" max="523" width="9.625" style="3" customWidth="1"/>
    <col min="524" max="768" width="8.625" style="3"/>
    <col min="769" max="769" width="1.625" style="3" customWidth="1"/>
    <col min="770" max="770" width="8.625" style="3" customWidth="1"/>
    <col min="771" max="771" width="7.125" style="3" customWidth="1"/>
    <col min="772" max="772" width="7.625" style="3" customWidth="1"/>
    <col min="773" max="773" width="10.625" style="3" customWidth="1"/>
    <col min="774" max="774" width="5.875" style="3" customWidth="1"/>
    <col min="775" max="775" width="6.875" style="3" customWidth="1"/>
    <col min="776" max="776" width="9.625" style="3" customWidth="1"/>
    <col min="777" max="777" width="5.875" style="3" customWidth="1"/>
    <col min="778" max="778" width="6.875" style="3" customWidth="1"/>
    <col min="779" max="779" width="9.625" style="3" customWidth="1"/>
    <col min="780" max="1024" width="8.625" style="3"/>
    <col min="1025" max="1025" width="1.625" style="3" customWidth="1"/>
    <col min="1026" max="1026" width="8.625" style="3" customWidth="1"/>
    <col min="1027" max="1027" width="7.125" style="3" customWidth="1"/>
    <col min="1028" max="1028" width="7.625" style="3" customWidth="1"/>
    <col min="1029" max="1029" width="10.625" style="3" customWidth="1"/>
    <col min="1030" max="1030" width="5.875" style="3" customWidth="1"/>
    <col min="1031" max="1031" width="6.875" style="3" customWidth="1"/>
    <col min="1032" max="1032" width="9.625" style="3" customWidth="1"/>
    <col min="1033" max="1033" width="5.875" style="3" customWidth="1"/>
    <col min="1034" max="1034" width="6.875" style="3" customWidth="1"/>
    <col min="1035" max="1035" width="9.625" style="3" customWidth="1"/>
    <col min="1036" max="1280" width="8.625" style="3"/>
    <col min="1281" max="1281" width="1.625" style="3" customWidth="1"/>
    <col min="1282" max="1282" width="8.625" style="3" customWidth="1"/>
    <col min="1283" max="1283" width="7.125" style="3" customWidth="1"/>
    <col min="1284" max="1284" width="7.625" style="3" customWidth="1"/>
    <col min="1285" max="1285" width="10.625" style="3" customWidth="1"/>
    <col min="1286" max="1286" width="5.875" style="3" customWidth="1"/>
    <col min="1287" max="1287" width="6.875" style="3" customWidth="1"/>
    <col min="1288" max="1288" width="9.625" style="3" customWidth="1"/>
    <col min="1289" max="1289" width="5.875" style="3" customWidth="1"/>
    <col min="1290" max="1290" width="6.875" style="3" customWidth="1"/>
    <col min="1291" max="1291" width="9.625" style="3" customWidth="1"/>
    <col min="1292" max="1536" width="8.625" style="3"/>
    <col min="1537" max="1537" width="1.625" style="3" customWidth="1"/>
    <col min="1538" max="1538" width="8.625" style="3" customWidth="1"/>
    <col min="1539" max="1539" width="7.125" style="3" customWidth="1"/>
    <col min="1540" max="1540" width="7.625" style="3" customWidth="1"/>
    <col min="1541" max="1541" width="10.625" style="3" customWidth="1"/>
    <col min="1542" max="1542" width="5.875" style="3" customWidth="1"/>
    <col min="1543" max="1543" width="6.875" style="3" customWidth="1"/>
    <col min="1544" max="1544" width="9.625" style="3" customWidth="1"/>
    <col min="1545" max="1545" width="5.875" style="3" customWidth="1"/>
    <col min="1546" max="1546" width="6.875" style="3" customWidth="1"/>
    <col min="1547" max="1547" width="9.625" style="3" customWidth="1"/>
    <col min="1548" max="1792" width="8.625" style="3"/>
    <col min="1793" max="1793" width="1.625" style="3" customWidth="1"/>
    <col min="1794" max="1794" width="8.625" style="3" customWidth="1"/>
    <col min="1795" max="1795" width="7.125" style="3" customWidth="1"/>
    <col min="1796" max="1796" width="7.625" style="3" customWidth="1"/>
    <col min="1797" max="1797" width="10.625" style="3" customWidth="1"/>
    <col min="1798" max="1798" width="5.875" style="3" customWidth="1"/>
    <col min="1799" max="1799" width="6.875" style="3" customWidth="1"/>
    <col min="1800" max="1800" width="9.625" style="3" customWidth="1"/>
    <col min="1801" max="1801" width="5.875" style="3" customWidth="1"/>
    <col min="1802" max="1802" width="6.875" style="3" customWidth="1"/>
    <col min="1803" max="1803" width="9.625" style="3" customWidth="1"/>
    <col min="1804" max="2048" width="8.625" style="3"/>
    <col min="2049" max="2049" width="1.625" style="3" customWidth="1"/>
    <col min="2050" max="2050" width="8.625" style="3" customWidth="1"/>
    <col min="2051" max="2051" width="7.125" style="3" customWidth="1"/>
    <col min="2052" max="2052" width="7.625" style="3" customWidth="1"/>
    <col min="2053" max="2053" width="10.625" style="3" customWidth="1"/>
    <col min="2054" max="2054" width="5.875" style="3" customWidth="1"/>
    <col min="2055" max="2055" width="6.875" style="3" customWidth="1"/>
    <col min="2056" max="2056" width="9.625" style="3" customWidth="1"/>
    <col min="2057" max="2057" width="5.875" style="3" customWidth="1"/>
    <col min="2058" max="2058" width="6.875" style="3" customWidth="1"/>
    <col min="2059" max="2059" width="9.625" style="3" customWidth="1"/>
    <col min="2060" max="2304" width="8.625" style="3"/>
    <col min="2305" max="2305" width="1.625" style="3" customWidth="1"/>
    <col min="2306" max="2306" width="8.625" style="3" customWidth="1"/>
    <col min="2307" max="2307" width="7.125" style="3" customWidth="1"/>
    <col min="2308" max="2308" width="7.625" style="3" customWidth="1"/>
    <col min="2309" max="2309" width="10.625" style="3" customWidth="1"/>
    <col min="2310" max="2310" width="5.875" style="3" customWidth="1"/>
    <col min="2311" max="2311" width="6.875" style="3" customWidth="1"/>
    <col min="2312" max="2312" width="9.625" style="3" customWidth="1"/>
    <col min="2313" max="2313" width="5.875" style="3" customWidth="1"/>
    <col min="2314" max="2314" width="6.875" style="3" customWidth="1"/>
    <col min="2315" max="2315" width="9.625" style="3" customWidth="1"/>
    <col min="2316" max="2560" width="8.625" style="3"/>
    <col min="2561" max="2561" width="1.625" style="3" customWidth="1"/>
    <col min="2562" max="2562" width="8.625" style="3" customWidth="1"/>
    <col min="2563" max="2563" width="7.125" style="3" customWidth="1"/>
    <col min="2564" max="2564" width="7.625" style="3" customWidth="1"/>
    <col min="2565" max="2565" width="10.625" style="3" customWidth="1"/>
    <col min="2566" max="2566" width="5.875" style="3" customWidth="1"/>
    <col min="2567" max="2567" width="6.875" style="3" customWidth="1"/>
    <col min="2568" max="2568" width="9.625" style="3" customWidth="1"/>
    <col min="2569" max="2569" width="5.875" style="3" customWidth="1"/>
    <col min="2570" max="2570" width="6.875" style="3" customWidth="1"/>
    <col min="2571" max="2571" width="9.625" style="3" customWidth="1"/>
    <col min="2572" max="2816" width="8.625" style="3"/>
    <col min="2817" max="2817" width="1.625" style="3" customWidth="1"/>
    <col min="2818" max="2818" width="8.625" style="3" customWidth="1"/>
    <col min="2819" max="2819" width="7.125" style="3" customWidth="1"/>
    <col min="2820" max="2820" width="7.625" style="3" customWidth="1"/>
    <col min="2821" max="2821" width="10.625" style="3" customWidth="1"/>
    <col min="2822" max="2822" width="5.875" style="3" customWidth="1"/>
    <col min="2823" max="2823" width="6.875" style="3" customWidth="1"/>
    <col min="2824" max="2824" width="9.625" style="3" customWidth="1"/>
    <col min="2825" max="2825" width="5.875" style="3" customWidth="1"/>
    <col min="2826" max="2826" width="6.875" style="3" customWidth="1"/>
    <col min="2827" max="2827" width="9.625" style="3" customWidth="1"/>
    <col min="2828" max="3072" width="8.625" style="3"/>
    <col min="3073" max="3073" width="1.625" style="3" customWidth="1"/>
    <col min="3074" max="3074" width="8.625" style="3" customWidth="1"/>
    <col min="3075" max="3075" width="7.125" style="3" customWidth="1"/>
    <col min="3076" max="3076" width="7.625" style="3" customWidth="1"/>
    <col min="3077" max="3077" width="10.625" style="3" customWidth="1"/>
    <col min="3078" max="3078" width="5.875" style="3" customWidth="1"/>
    <col min="3079" max="3079" width="6.875" style="3" customWidth="1"/>
    <col min="3080" max="3080" width="9.625" style="3" customWidth="1"/>
    <col min="3081" max="3081" width="5.875" style="3" customWidth="1"/>
    <col min="3082" max="3082" width="6.875" style="3" customWidth="1"/>
    <col min="3083" max="3083" width="9.625" style="3" customWidth="1"/>
    <col min="3084" max="3328" width="8.625" style="3"/>
    <col min="3329" max="3329" width="1.625" style="3" customWidth="1"/>
    <col min="3330" max="3330" width="8.625" style="3" customWidth="1"/>
    <col min="3331" max="3331" width="7.125" style="3" customWidth="1"/>
    <col min="3332" max="3332" width="7.625" style="3" customWidth="1"/>
    <col min="3333" max="3333" width="10.625" style="3" customWidth="1"/>
    <col min="3334" max="3334" width="5.875" style="3" customWidth="1"/>
    <col min="3335" max="3335" width="6.875" style="3" customWidth="1"/>
    <col min="3336" max="3336" width="9.625" style="3" customWidth="1"/>
    <col min="3337" max="3337" width="5.875" style="3" customWidth="1"/>
    <col min="3338" max="3338" width="6.875" style="3" customWidth="1"/>
    <col min="3339" max="3339" width="9.625" style="3" customWidth="1"/>
    <col min="3340" max="3584" width="8.625" style="3"/>
    <col min="3585" max="3585" width="1.625" style="3" customWidth="1"/>
    <col min="3586" max="3586" width="8.625" style="3" customWidth="1"/>
    <col min="3587" max="3587" width="7.125" style="3" customWidth="1"/>
    <col min="3588" max="3588" width="7.625" style="3" customWidth="1"/>
    <col min="3589" max="3589" width="10.625" style="3" customWidth="1"/>
    <col min="3590" max="3590" width="5.875" style="3" customWidth="1"/>
    <col min="3591" max="3591" width="6.875" style="3" customWidth="1"/>
    <col min="3592" max="3592" width="9.625" style="3" customWidth="1"/>
    <col min="3593" max="3593" width="5.875" style="3" customWidth="1"/>
    <col min="3594" max="3594" width="6.875" style="3" customWidth="1"/>
    <col min="3595" max="3595" width="9.625" style="3" customWidth="1"/>
    <col min="3596" max="3840" width="8.625" style="3"/>
    <col min="3841" max="3841" width="1.625" style="3" customWidth="1"/>
    <col min="3842" max="3842" width="8.625" style="3" customWidth="1"/>
    <col min="3843" max="3843" width="7.125" style="3" customWidth="1"/>
    <col min="3844" max="3844" width="7.625" style="3" customWidth="1"/>
    <col min="3845" max="3845" width="10.625" style="3" customWidth="1"/>
    <col min="3846" max="3846" width="5.875" style="3" customWidth="1"/>
    <col min="3847" max="3847" width="6.875" style="3" customWidth="1"/>
    <col min="3848" max="3848" width="9.625" style="3" customWidth="1"/>
    <col min="3849" max="3849" width="5.875" style="3" customWidth="1"/>
    <col min="3850" max="3850" width="6.875" style="3" customWidth="1"/>
    <col min="3851" max="3851" width="9.625" style="3" customWidth="1"/>
    <col min="3852" max="4096" width="8.625" style="3"/>
    <col min="4097" max="4097" width="1.625" style="3" customWidth="1"/>
    <col min="4098" max="4098" width="8.625" style="3" customWidth="1"/>
    <col min="4099" max="4099" width="7.125" style="3" customWidth="1"/>
    <col min="4100" max="4100" width="7.625" style="3" customWidth="1"/>
    <col min="4101" max="4101" width="10.625" style="3" customWidth="1"/>
    <col min="4102" max="4102" width="5.875" style="3" customWidth="1"/>
    <col min="4103" max="4103" width="6.875" style="3" customWidth="1"/>
    <col min="4104" max="4104" width="9.625" style="3" customWidth="1"/>
    <col min="4105" max="4105" width="5.875" style="3" customWidth="1"/>
    <col min="4106" max="4106" width="6.875" style="3" customWidth="1"/>
    <col min="4107" max="4107" width="9.625" style="3" customWidth="1"/>
    <col min="4108" max="4352" width="8.625" style="3"/>
    <col min="4353" max="4353" width="1.625" style="3" customWidth="1"/>
    <col min="4354" max="4354" width="8.625" style="3" customWidth="1"/>
    <col min="4355" max="4355" width="7.125" style="3" customWidth="1"/>
    <col min="4356" max="4356" width="7.625" style="3" customWidth="1"/>
    <col min="4357" max="4357" width="10.625" style="3" customWidth="1"/>
    <col min="4358" max="4358" width="5.875" style="3" customWidth="1"/>
    <col min="4359" max="4359" width="6.875" style="3" customWidth="1"/>
    <col min="4360" max="4360" width="9.625" style="3" customWidth="1"/>
    <col min="4361" max="4361" width="5.875" style="3" customWidth="1"/>
    <col min="4362" max="4362" width="6.875" style="3" customWidth="1"/>
    <col min="4363" max="4363" width="9.625" style="3" customWidth="1"/>
    <col min="4364" max="4608" width="8.625" style="3"/>
    <col min="4609" max="4609" width="1.625" style="3" customWidth="1"/>
    <col min="4610" max="4610" width="8.625" style="3" customWidth="1"/>
    <col min="4611" max="4611" width="7.125" style="3" customWidth="1"/>
    <col min="4612" max="4612" width="7.625" style="3" customWidth="1"/>
    <col min="4613" max="4613" width="10.625" style="3" customWidth="1"/>
    <col min="4614" max="4614" width="5.875" style="3" customWidth="1"/>
    <col min="4615" max="4615" width="6.875" style="3" customWidth="1"/>
    <col min="4616" max="4616" width="9.625" style="3" customWidth="1"/>
    <col min="4617" max="4617" width="5.875" style="3" customWidth="1"/>
    <col min="4618" max="4618" width="6.875" style="3" customWidth="1"/>
    <col min="4619" max="4619" width="9.625" style="3" customWidth="1"/>
    <col min="4620" max="4864" width="8.625" style="3"/>
    <col min="4865" max="4865" width="1.625" style="3" customWidth="1"/>
    <col min="4866" max="4866" width="8.625" style="3" customWidth="1"/>
    <col min="4867" max="4867" width="7.125" style="3" customWidth="1"/>
    <col min="4868" max="4868" width="7.625" style="3" customWidth="1"/>
    <col min="4869" max="4869" width="10.625" style="3" customWidth="1"/>
    <col min="4870" max="4870" width="5.875" style="3" customWidth="1"/>
    <col min="4871" max="4871" width="6.875" style="3" customWidth="1"/>
    <col min="4872" max="4872" width="9.625" style="3" customWidth="1"/>
    <col min="4873" max="4873" width="5.875" style="3" customWidth="1"/>
    <col min="4874" max="4874" width="6.875" style="3" customWidth="1"/>
    <col min="4875" max="4875" width="9.625" style="3" customWidth="1"/>
    <col min="4876" max="5120" width="8.625" style="3"/>
    <col min="5121" max="5121" width="1.625" style="3" customWidth="1"/>
    <col min="5122" max="5122" width="8.625" style="3" customWidth="1"/>
    <col min="5123" max="5123" width="7.125" style="3" customWidth="1"/>
    <col min="5124" max="5124" width="7.625" style="3" customWidth="1"/>
    <col min="5125" max="5125" width="10.625" style="3" customWidth="1"/>
    <col min="5126" max="5126" width="5.875" style="3" customWidth="1"/>
    <col min="5127" max="5127" width="6.875" style="3" customWidth="1"/>
    <col min="5128" max="5128" width="9.625" style="3" customWidth="1"/>
    <col min="5129" max="5129" width="5.875" style="3" customWidth="1"/>
    <col min="5130" max="5130" width="6.875" style="3" customWidth="1"/>
    <col min="5131" max="5131" width="9.625" style="3" customWidth="1"/>
    <col min="5132" max="5376" width="8.625" style="3"/>
    <col min="5377" max="5377" width="1.625" style="3" customWidth="1"/>
    <col min="5378" max="5378" width="8.625" style="3" customWidth="1"/>
    <col min="5379" max="5379" width="7.125" style="3" customWidth="1"/>
    <col min="5380" max="5380" width="7.625" style="3" customWidth="1"/>
    <col min="5381" max="5381" width="10.625" style="3" customWidth="1"/>
    <col min="5382" max="5382" width="5.875" style="3" customWidth="1"/>
    <col min="5383" max="5383" width="6.875" style="3" customWidth="1"/>
    <col min="5384" max="5384" width="9.625" style="3" customWidth="1"/>
    <col min="5385" max="5385" width="5.875" style="3" customWidth="1"/>
    <col min="5386" max="5386" width="6.875" style="3" customWidth="1"/>
    <col min="5387" max="5387" width="9.625" style="3" customWidth="1"/>
    <col min="5388" max="5632" width="8.625" style="3"/>
    <col min="5633" max="5633" width="1.625" style="3" customWidth="1"/>
    <col min="5634" max="5634" width="8.625" style="3" customWidth="1"/>
    <col min="5635" max="5635" width="7.125" style="3" customWidth="1"/>
    <col min="5636" max="5636" width="7.625" style="3" customWidth="1"/>
    <col min="5637" max="5637" width="10.625" style="3" customWidth="1"/>
    <col min="5638" max="5638" width="5.875" style="3" customWidth="1"/>
    <col min="5639" max="5639" width="6.875" style="3" customWidth="1"/>
    <col min="5640" max="5640" width="9.625" style="3" customWidth="1"/>
    <col min="5641" max="5641" width="5.875" style="3" customWidth="1"/>
    <col min="5642" max="5642" width="6.875" style="3" customWidth="1"/>
    <col min="5643" max="5643" width="9.625" style="3" customWidth="1"/>
    <col min="5644" max="5888" width="8.625" style="3"/>
    <col min="5889" max="5889" width="1.625" style="3" customWidth="1"/>
    <col min="5890" max="5890" width="8.625" style="3" customWidth="1"/>
    <col min="5891" max="5891" width="7.125" style="3" customWidth="1"/>
    <col min="5892" max="5892" width="7.625" style="3" customWidth="1"/>
    <col min="5893" max="5893" width="10.625" style="3" customWidth="1"/>
    <col min="5894" max="5894" width="5.875" style="3" customWidth="1"/>
    <col min="5895" max="5895" width="6.875" style="3" customWidth="1"/>
    <col min="5896" max="5896" width="9.625" style="3" customWidth="1"/>
    <col min="5897" max="5897" width="5.875" style="3" customWidth="1"/>
    <col min="5898" max="5898" width="6.875" style="3" customWidth="1"/>
    <col min="5899" max="5899" width="9.625" style="3" customWidth="1"/>
    <col min="5900" max="6144" width="8.625" style="3"/>
    <col min="6145" max="6145" width="1.625" style="3" customWidth="1"/>
    <col min="6146" max="6146" width="8.625" style="3" customWidth="1"/>
    <col min="6147" max="6147" width="7.125" style="3" customWidth="1"/>
    <col min="6148" max="6148" width="7.625" style="3" customWidth="1"/>
    <col min="6149" max="6149" width="10.625" style="3" customWidth="1"/>
    <col min="6150" max="6150" width="5.875" style="3" customWidth="1"/>
    <col min="6151" max="6151" width="6.875" style="3" customWidth="1"/>
    <col min="6152" max="6152" width="9.625" style="3" customWidth="1"/>
    <col min="6153" max="6153" width="5.875" style="3" customWidth="1"/>
    <col min="6154" max="6154" width="6.875" style="3" customWidth="1"/>
    <col min="6155" max="6155" width="9.625" style="3" customWidth="1"/>
    <col min="6156" max="6400" width="8.625" style="3"/>
    <col min="6401" max="6401" width="1.625" style="3" customWidth="1"/>
    <col min="6402" max="6402" width="8.625" style="3" customWidth="1"/>
    <col min="6403" max="6403" width="7.125" style="3" customWidth="1"/>
    <col min="6404" max="6404" width="7.625" style="3" customWidth="1"/>
    <col min="6405" max="6405" width="10.625" style="3" customWidth="1"/>
    <col min="6406" max="6406" width="5.875" style="3" customWidth="1"/>
    <col min="6407" max="6407" width="6.875" style="3" customWidth="1"/>
    <col min="6408" max="6408" width="9.625" style="3" customWidth="1"/>
    <col min="6409" max="6409" width="5.875" style="3" customWidth="1"/>
    <col min="6410" max="6410" width="6.875" style="3" customWidth="1"/>
    <col min="6411" max="6411" width="9.625" style="3" customWidth="1"/>
    <col min="6412" max="6656" width="8.625" style="3"/>
    <col min="6657" max="6657" width="1.625" style="3" customWidth="1"/>
    <col min="6658" max="6658" width="8.625" style="3" customWidth="1"/>
    <col min="6659" max="6659" width="7.125" style="3" customWidth="1"/>
    <col min="6660" max="6660" width="7.625" style="3" customWidth="1"/>
    <col min="6661" max="6661" width="10.625" style="3" customWidth="1"/>
    <col min="6662" max="6662" width="5.875" style="3" customWidth="1"/>
    <col min="6663" max="6663" width="6.875" style="3" customWidth="1"/>
    <col min="6664" max="6664" width="9.625" style="3" customWidth="1"/>
    <col min="6665" max="6665" width="5.875" style="3" customWidth="1"/>
    <col min="6666" max="6666" width="6.875" style="3" customWidth="1"/>
    <col min="6667" max="6667" width="9.625" style="3" customWidth="1"/>
    <col min="6668" max="6912" width="8.625" style="3"/>
    <col min="6913" max="6913" width="1.625" style="3" customWidth="1"/>
    <col min="6914" max="6914" width="8.625" style="3" customWidth="1"/>
    <col min="6915" max="6915" width="7.125" style="3" customWidth="1"/>
    <col min="6916" max="6916" width="7.625" style="3" customWidth="1"/>
    <col min="6917" max="6917" width="10.625" style="3" customWidth="1"/>
    <col min="6918" max="6918" width="5.875" style="3" customWidth="1"/>
    <col min="6919" max="6919" width="6.875" style="3" customWidth="1"/>
    <col min="6920" max="6920" width="9.625" style="3" customWidth="1"/>
    <col min="6921" max="6921" width="5.875" style="3" customWidth="1"/>
    <col min="6922" max="6922" width="6.875" style="3" customWidth="1"/>
    <col min="6923" max="6923" width="9.625" style="3" customWidth="1"/>
    <col min="6924" max="7168" width="8.625" style="3"/>
    <col min="7169" max="7169" width="1.625" style="3" customWidth="1"/>
    <col min="7170" max="7170" width="8.625" style="3" customWidth="1"/>
    <col min="7171" max="7171" width="7.125" style="3" customWidth="1"/>
    <col min="7172" max="7172" width="7.625" style="3" customWidth="1"/>
    <col min="7173" max="7173" width="10.625" style="3" customWidth="1"/>
    <col min="7174" max="7174" width="5.875" style="3" customWidth="1"/>
    <col min="7175" max="7175" width="6.875" style="3" customWidth="1"/>
    <col min="7176" max="7176" width="9.625" style="3" customWidth="1"/>
    <col min="7177" max="7177" width="5.875" style="3" customWidth="1"/>
    <col min="7178" max="7178" width="6.875" style="3" customWidth="1"/>
    <col min="7179" max="7179" width="9.625" style="3" customWidth="1"/>
    <col min="7180" max="7424" width="8.625" style="3"/>
    <col min="7425" max="7425" width="1.625" style="3" customWidth="1"/>
    <col min="7426" max="7426" width="8.625" style="3" customWidth="1"/>
    <col min="7427" max="7427" width="7.125" style="3" customWidth="1"/>
    <col min="7428" max="7428" width="7.625" style="3" customWidth="1"/>
    <col min="7429" max="7429" width="10.625" style="3" customWidth="1"/>
    <col min="7430" max="7430" width="5.875" style="3" customWidth="1"/>
    <col min="7431" max="7431" width="6.875" style="3" customWidth="1"/>
    <col min="7432" max="7432" width="9.625" style="3" customWidth="1"/>
    <col min="7433" max="7433" width="5.875" style="3" customWidth="1"/>
    <col min="7434" max="7434" width="6.875" style="3" customWidth="1"/>
    <col min="7435" max="7435" width="9.625" style="3" customWidth="1"/>
    <col min="7436" max="7680" width="8.625" style="3"/>
    <col min="7681" max="7681" width="1.625" style="3" customWidth="1"/>
    <col min="7682" max="7682" width="8.625" style="3" customWidth="1"/>
    <col min="7683" max="7683" width="7.125" style="3" customWidth="1"/>
    <col min="7684" max="7684" width="7.625" style="3" customWidth="1"/>
    <col min="7685" max="7685" width="10.625" style="3" customWidth="1"/>
    <col min="7686" max="7686" width="5.875" style="3" customWidth="1"/>
    <col min="7687" max="7687" width="6.875" style="3" customWidth="1"/>
    <col min="7688" max="7688" width="9.625" style="3" customWidth="1"/>
    <col min="7689" max="7689" width="5.875" style="3" customWidth="1"/>
    <col min="7690" max="7690" width="6.875" style="3" customWidth="1"/>
    <col min="7691" max="7691" width="9.625" style="3" customWidth="1"/>
    <col min="7692" max="7936" width="8.625" style="3"/>
    <col min="7937" max="7937" width="1.625" style="3" customWidth="1"/>
    <col min="7938" max="7938" width="8.625" style="3" customWidth="1"/>
    <col min="7939" max="7939" width="7.125" style="3" customWidth="1"/>
    <col min="7940" max="7940" width="7.625" style="3" customWidth="1"/>
    <col min="7941" max="7941" width="10.625" style="3" customWidth="1"/>
    <col min="7942" max="7942" width="5.875" style="3" customWidth="1"/>
    <col min="7943" max="7943" width="6.875" style="3" customWidth="1"/>
    <col min="7944" max="7944" width="9.625" style="3" customWidth="1"/>
    <col min="7945" max="7945" width="5.875" style="3" customWidth="1"/>
    <col min="7946" max="7946" width="6.875" style="3" customWidth="1"/>
    <col min="7947" max="7947" width="9.625" style="3" customWidth="1"/>
    <col min="7948" max="8192" width="8.625" style="3"/>
    <col min="8193" max="8193" width="1.625" style="3" customWidth="1"/>
    <col min="8194" max="8194" width="8.625" style="3" customWidth="1"/>
    <col min="8195" max="8195" width="7.125" style="3" customWidth="1"/>
    <col min="8196" max="8196" width="7.625" style="3" customWidth="1"/>
    <col min="8197" max="8197" width="10.625" style="3" customWidth="1"/>
    <col min="8198" max="8198" width="5.875" style="3" customWidth="1"/>
    <col min="8199" max="8199" width="6.875" style="3" customWidth="1"/>
    <col min="8200" max="8200" width="9.625" style="3" customWidth="1"/>
    <col min="8201" max="8201" width="5.875" style="3" customWidth="1"/>
    <col min="8202" max="8202" width="6.875" style="3" customWidth="1"/>
    <col min="8203" max="8203" width="9.625" style="3" customWidth="1"/>
    <col min="8204" max="8448" width="8.625" style="3"/>
    <col min="8449" max="8449" width="1.625" style="3" customWidth="1"/>
    <col min="8450" max="8450" width="8.625" style="3" customWidth="1"/>
    <col min="8451" max="8451" width="7.125" style="3" customWidth="1"/>
    <col min="8452" max="8452" width="7.625" style="3" customWidth="1"/>
    <col min="8453" max="8453" width="10.625" style="3" customWidth="1"/>
    <col min="8454" max="8454" width="5.875" style="3" customWidth="1"/>
    <col min="8455" max="8455" width="6.875" style="3" customWidth="1"/>
    <col min="8456" max="8456" width="9.625" style="3" customWidth="1"/>
    <col min="8457" max="8457" width="5.875" style="3" customWidth="1"/>
    <col min="8458" max="8458" width="6.875" style="3" customWidth="1"/>
    <col min="8459" max="8459" width="9.625" style="3" customWidth="1"/>
    <col min="8460" max="8704" width="8.625" style="3"/>
    <col min="8705" max="8705" width="1.625" style="3" customWidth="1"/>
    <col min="8706" max="8706" width="8.625" style="3" customWidth="1"/>
    <col min="8707" max="8707" width="7.125" style="3" customWidth="1"/>
    <col min="8708" max="8708" width="7.625" style="3" customWidth="1"/>
    <col min="8709" max="8709" width="10.625" style="3" customWidth="1"/>
    <col min="8710" max="8710" width="5.875" style="3" customWidth="1"/>
    <col min="8711" max="8711" width="6.875" style="3" customWidth="1"/>
    <col min="8712" max="8712" width="9.625" style="3" customWidth="1"/>
    <col min="8713" max="8713" width="5.875" style="3" customWidth="1"/>
    <col min="8714" max="8714" width="6.875" style="3" customWidth="1"/>
    <col min="8715" max="8715" width="9.625" style="3" customWidth="1"/>
    <col min="8716" max="8960" width="8.625" style="3"/>
    <col min="8961" max="8961" width="1.625" style="3" customWidth="1"/>
    <col min="8962" max="8962" width="8.625" style="3" customWidth="1"/>
    <col min="8963" max="8963" width="7.125" style="3" customWidth="1"/>
    <col min="8964" max="8964" width="7.625" style="3" customWidth="1"/>
    <col min="8965" max="8965" width="10.625" style="3" customWidth="1"/>
    <col min="8966" max="8966" width="5.875" style="3" customWidth="1"/>
    <col min="8967" max="8967" width="6.875" style="3" customWidth="1"/>
    <col min="8968" max="8968" width="9.625" style="3" customWidth="1"/>
    <col min="8969" max="8969" width="5.875" style="3" customWidth="1"/>
    <col min="8970" max="8970" width="6.875" style="3" customWidth="1"/>
    <col min="8971" max="8971" width="9.625" style="3" customWidth="1"/>
    <col min="8972" max="9216" width="8.625" style="3"/>
    <col min="9217" max="9217" width="1.625" style="3" customWidth="1"/>
    <col min="9218" max="9218" width="8.625" style="3" customWidth="1"/>
    <col min="9219" max="9219" width="7.125" style="3" customWidth="1"/>
    <col min="9220" max="9220" width="7.625" style="3" customWidth="1"/>
    <col min="9221" max="9221" width="10.625" style="3" customWidth="1"/>
    <col min="9222" max="9222" width="5.875" style="3" customWidth="1"/>
    <col min="9223" max="9223" width="6.875" style="3" customWidth="1"/>
    <col min="9224" max="9224" width="9.625" style="3" customWidth="1"/>
    <col min="9225" max="9225" width="5.875" style="3" customWidth="1"/>
    <col min="9226" max="9226" width="6.875" style="3" customWidth="1"/>
    <col min="9227" max="9227" width="9.625" style="3" customWidth="1"/>
    <col min="9228" max="9472" width="8.625" style="3"/>
    <col min="9473" max="9473" width="1.625" style="3" customWidth="1"/>
    <col min="9474" max="9474" width="8.625" style="3" customWidth="1"/>
    <col min="9475" max="9475" width="7.125" style="3" customWidth="1"/>
    <col min="9476" max="9476" width="7.625" style="3" customWidth="1"/>
    <col min="9477" max="9477" width="10.625" style="3" customWidth="1"/>
    <col min="9478" max="9478" width="5.875" style="3" customWidth="1"/>
    <col min="9479" max="9479" width="6.875" style="3" customWidth="1"/>
    <col min="9480" max="9480" width="9.625" style="3" customWidth="1"/>
    <col min="9481" max="9481" width="5.875" style="3" customWidth="1"/>
    <col min="9482" max="9482" width="6.875" style="3" customWidth="1"/>
    <col min="9483" max="9483" width="9.625" style="3" customWidth="1"/>
    <col min="9484" max="9728" width="8.625" style="3"/>
    <col min="9729" max="9729" width="1.625" style="3" customWidth="1"/>
    <col min="9730" max="9730" width="8.625" style="3" customWidth="1"/>
    <col min="9731" max="9731" width="7.125" style="3" customWidth="1"/>
    <col min="9732" max="9732" width="7.625" style="3" customWidth="1"/>
    <col min="9733" max="9733" width="10.625" style="3" customWidth="1"/>
    <col min="9734" max="9734" width="5.875" style="3" customWidth="1"/>
    <col min="9735" max="9735" width="6.875" style="3" customWidth="1"/>
    <col min="9736" max="9736" width="9.625" style="3" customWidth="1"/>
    <col min="9737" max="9737" width="5.875" style="3" customWidth="1"/>
    <col min="9738" max="9738" width="6.875" style="3" customWidth="1"/>
    <col min="9739" max="9739" width="9.625" style="3" customWidth="1"/>
    <col min="9740" max="9984" width="8.625" style="3"/>
    <col min="9985" max="9985" width="1.625" style="3" customWidth="1"/>
    <col min="9986" max="9986" width="8.625" style="3" customWidth="1"/>
    <col min="9987" max="9987" width="7.125" style="3" customWidth="1"/>
    <col min="9988" max="9988" width="7.625" style="3" customWidth="1"/>
    <col min="9989" max="9989" width="10.625" style="3" customWidth="1"/>
    <col min="9990" max="9990" width="5.875" style="3" customWidth="1"/>
    <col min="9991" max="9991" width="6.875" style="3" customWidth="1"/>
    <col min="9992" max="9992" width="9.625" style="3" customWidth="1"/>
    <col min="9993" max="9993" width="5.875" style="3" customWidth="1"/>
    <col min="9994" max="9994" width="6.875" style="3" customWidth="1"/>
    <col min="9995" max="9995" width="9.625" style="3" customWidth="1"/>
    <col min="9996" max="10240" width="8.625" style="3"/>
    <col min="10241" max="10241" width="1.625" style="3" customWidth="1"/>
    <col min="10242" max="10242" width="8.625" style="3" customWidth="1"/>
    <col min="10243" max="10243" width="7.125" style="3" customWidth="1"/>
    <col min="10244" max="10244" width="7.625" style="3" customWidth="1"/>
    <col min="10245" max="10245" width="10.625" style="3" customWidth="1"/>
    <col min="10246" max="10246" width="5.875" style="3" customWidth="1"/>
    <col min="10247" max="10247" width="6.875" style="3" customWidth="1"/>
    <col min="10248" max="10248" width="9.625" style="3" customWidth="1"/>
    <col min="10249" max="10249" width="5.875" style="3" customWidth="1"/>
    <col min="10250" max="10250" width="6.875" style="3" customWidth="1"/>
    <col min="10251" max="10251" width="9.625" style="3" customWidth="1"/>
    <col min="10252" max="10496" width="8.625" style="3"/>
    <col min="10497" max="10497" width="1.625" style="3" customWidth="1"/>
    <col min="10498" max="10498" width="8.625" style="3" customWidth="1"/>
    <col min="10499" max="10499" width="7.125" style="3" customWidth="1"/>
    <col min="10500" max="10500" width="7.625" style="3" customWidth="1"/>
    <col min="10501" max="10501" width="10.625" style="3" customWidth="1"/>
    <col min="10502" max="10502" width="5.875" style="3" customWidth="1"/>
    <col min="10503" max="10503" width="6.875" style="3" customWidth="1"/>
    <col min="10504" max="10504" width="9.625" style="3" customWidth="1"/>
    <col min="10505" max="10505" width="5.875" style="3" customWidth="1"/>
    <col min="10506" max="10506" width="6.875" style="3" customWidth="1"/>
    <col min="10507" max="10507" width="9.625" style="3" customWidth="1"/>
    <col min="10508" max="10752" width="8.625" style="3"/>
    <col min="10753" max="10753" width="1.625" style="3" customWidth="1"/>
    <col min="10754" max="10754" width="8.625" style="3" customWidth="1"/>
    <col min="10755" max="10755" width="7.125" style="3" customWidth="1"/>
    <col min="10756" max="10756" width="7.625" style="3" customWidth="1"/>
    <col min="10757" max="10757" width="10.625" style="3" customWidth="1"/>
    <col min="10758" max="10758" width="5.875" style="3" customWidth="1"/>
    <col min="10759" max="10759" width="6.875" style="3" customWidth="1"/>
    <col min="10760" max="10760" width="9.625" style="3" customWidth="1"/>
    <col min="10761" max="10761" width="5.875" style="3" customWidth="1"/>
    <col min="10762" max="10762" width="6.875" style="3" customWidth="1"/>
    <col min="10763" max="10763" width="9.625" style="3" customWidth="1"/>
    <col min="10764" max="11008" width="8.625" style="3"/>
    <col min="11009" max="11009" width="1.625" style="3" customWidth="1"/>
    <col min="11010" max="11010" width="8.625" style="3" customWidth="1"/>
    <col min="11011" max="11011" width="7.125" style="3" customWidth="1"/>
    <col min="11012" max="11012" width="7.625" style="3" customWidth="1"/>
    <col min="11013" max="11013" width="10.625" style="3" customWidth="1"/>
    <col min="11014" max="11014" width="5.875" style="3" customWidth="1"/>
    <col min="11015" max="11015" width="6.875" style="3" customWidth="1"/>
    <col min="11016" max="11016" width="9.625" style="3" customWidth="1"/>
    <col min="11017" max="11017" width="5.875" style="3" customWidth="1"/>
    <col min="11018" max="11018" width="6.875" style="3" customWidth="1"/>
    <col min="11019" max="11019" width="9.625" style="3" customWidth="1"/>
    <col min="11020" max="11264" width="8.625" style="3"/>
    <col min="11265" max="11265" width="1.625" style="3" customWidth="1"/>
    <col min="11266" max="11266" width="8.625" style="3" customWidth="1"/>
    <col min="11267" max="11267" width="7.125" style="3" customWidth="1"/>
    <col min="11268" max="11268" width="7.625" style="3" customWidth="1"/>
    <col min="11269" max="11269" width="10.625" style="3" customWidth="1"/>
    <col min="11270" max="11270" width="5.875" style="3" customWidth="1"/>
    <col min="11271" max="11271" width="6.875" style="3" customWidth="1"/>
    <col min="11272" max="11272" width="9.625" style="3" customWidth="1"/>
    <col min="11273" max="11273" width="5.875" style="3" customWidth="1"/>
    <col min="11274" max="11274" width="6.875" style="3" customWidth="1"/>
    <col min="11275" max="11275" width="9.625" style="3" customWidth="1"/>
    <col min="11276" max="11520" width="8.625" style="3"/>
    <col min="11521" max="11521" width="1.625" style="3" customWidth="1"/>
    <col min="11522" max="11522" width="8.625" style="3" customWidth="1"/>
    <col min="11523" max="11523" width="7.125" style="3" customWidth="1"/>
    <col min="11524" max="11524" width="7.625" style="3" customWidth="1"/>
    <col min="11525" max="11525" width="10.625" style="3" customWidth="1"/>
    <col min="11526" max="11526" width="5.875" style="3" customWidth="1"/>
    <col min="11527" max="11527" width="6.875" style="3" customWidth="1"/>
    <col min="11528" max="11528" width="9.625" style="3" customWidth="1"/>
    <col min="11529" max="11529" width="5.875" style="3" customWidth="1"/>
    <col min="11530" max="11530" width="6.875" style="3" customWidth="1"/>
    <col min="11531" max="11531" width="9.625" style="3" customWidth="1"/>
    <col min="11532" max="11776" width="8.625" style="3"/>
    <col min="11777" max="11777" width="1.625" style="3" customWidth="1"/>
    <col min="11778" max="11778" width="8.625" style="3" customWidth="1"/>
    <col min="11779" max="11779" width="7.125" style="3" customWidth="1"/>
    <col min="11780" max="11780" width="7.625" style="3" customWidth="1"/>
    <col min="11781" max="11781" width="10.625" style="3" customWidth="1"/>
    <col min="11782" max="11782" width="5.875" style="3" customWidth="1"/>
    <col min="11783" max="11783" width="6.875" style="3" customWidth="1"/>
    <col min="11784" max="11784" width="9.625" style="3" customWidth="1"/>
    <col min="11785" max="11785" width="5.875" style="3" customWidth="1"/>
    <col min="11786" max="11786" width="6.875" style="3" customWidth="1"/>
    <col min="11787" max="11787" width="9.625" style="3" customWidth="1"/>
    <col min="11788" max="12032" width="8.625" style="3"/>
    <col min="12033" max="12033" width="1.625" style="3" customWidth="1"/>
    <col min="12034" max="12034" width="8.625" style="3" customWidth="1"/>
    <col min="12035" max="12035" width="7.125" style="3" customWidth="1"/>
    <col min="12036" max="12036" width="7.625" style="3" customWidth="1"/>
    <col min="12037" max="12037" width="10.625" style="3" customWidth="1"/>
    <col min="12038" max="12038" width="5.875" style="3" customWidth="1"/>
    <col min="12039" max="12039" width="6.875" style="3" customWidth="1"/>
    <col min="12040" max="12040" width="9.625" style="3" customWidth="1"/>
    <col min="12041" max="12041" width="5.875" style="3" customWidth="1"/>
    <col min="12042" max="12042" width="6.875" style="3" customWidth="1"/>
    <col min="12043" max="12043" width="9.625" style="3" customWidth="1"/>
    <col min="12044" max="12288" width="8.625" style="3"/>
    <col min="12289" max="12289" width="1.625" style="3" customWidth="1"/>
    <col min="12290" max="12290" width="8.625" style="3" customWidth="1"/>
    <col min="12291" max="12291" width="7.125" style="3" customWidth="1"/>
    <col min="12292" max="12292" width="7.625" style="3" customWidth="1"/>
    <col min="12293" max="12293" width="10.625" style="3" customWidth="1"/>
    <col min="12294" max="12294" width="5.875" style="3" customWidth="1"/>
    <col min="12295" max="12295" width="6.875" style="3" customWidth="1"/>
    <col min="12296" max="12296" width="9.625" style="3" customWidth="1"/>
    <col min="12297" max="12297" width="5.875" style="3" customWidth="1"/>
    <col min="12298" max="12298" width="6.875" style="3" customWidth="1"/>
    <col min="12299" max="12299" width="9.625" style="3" customWidth="1"/>
    <col min="12300" max="12544" width="8.625" style="3"/>
    <col min="12545" max="12545" width="1.625" style="3" customWidth="1"/>
    <col min="12546" max="12546" width="8.625" style="3" customWidth="1"/>
    <col min="12547" max="12547" width="7.125" style="3" customWidth="1"/>
    <col min="12548" max="12548" width="7.625" style="3" customWidth="1"/>
    <col min="12549" max="12549" width="10.625" style="3" customWidth="1"/>
    <col min="12550" max="12550" width="5.875" style="3" customWidth="1"/>
    <col min="12551" max="12551" width="6.875" style="3" customWidth="1"/>
    <col min="12552" max="12552" width="9.625" style="3" customWidth="1"/>
    <col min="12553" max="12553" width="5.875" style="3" customWidth="1"/>
    <col min="12554" max="12554" width="6.875" style="3" customWidth="1"/>
    <col min="12555" max="12555" width="9.625" style="3" customWidth="1"/>
    <col min="12556" max="12800" width="8.625" style="3"/>
    <col min="12801" max="12801" width="1.625" style="3" customWidth="1"/>
    <col min="12802" max="12802" width="8.625" style="3" customWidth="1"/>
    <col min="12803" max="12803" width="7.125" style="3" customWidth="1"/>
    <col min="12804" max="12804" width="7.625" style="3" customWidth="1"/>
    <col min="12805" max="12805" width="10.625" style="3" customWidth="1"/>
    <col min="12806" max="12806" width="5.875" style="3" customWidth="1"/>
    <col min="12807" max="12807" width="6.875" style="3" customWidth="1"/>
    <col min="12808" max="12808" width="9.625" style="3" customWidth="1"/>
    <col min="12809" max="12809" width="5.875" style="3" customWidth="1"/>
    <col min="12810" max="12810" width="6.875" style="3" customWidth="1"/>
    <col min="12811" max="12811" width="9.625" style="3" customWidth="1"/>
    <col min="12812" max="13056" width="8.625" style="3"/>
    <col min="13057" max="13057" width="1.625" style="3" customWidth="1"/>
    <col min="13058" max="13058" width="8.625" style="3" customWidth="1"/>
    <col min="13059" max="13059" width="7.125" style="3" customWidth="1"/>
    <col min="13060" max="13060" width="7.625" style="3" customWidth="1"/>
    <col min="13061" max="13061" width="10.625" style="3" customWidth="1"/>
    <col min="13062" max="13062" width="5.875" style="3" customWidth="1"/>
    <col min="13063" max="13063" width="6.875" style="3" customWidth="1"/>
    <col min="13064" max="13064" width="9.625" style="3" customWidth="1"/>
    <col min="13065" max="13065" width="5.875" style="3" customWidth="1"/>
    <col min="13066" max="13066" width="6.875" style="3" customWidth="1"/>
    <col min="13067" max="13067" width="9.625" style="3" customWidth="1"/>
    <col min="13068" max="13312" width="8.625" style="3"/>
    <col min="13313" max="13313" width="1.625" style="3" customWidth="1"/>
    <col min="13314" max="13314" width="8.625" style="3" customWidth="1"/>
    <col min="13315" max="13315" width="7.125" style="3" customWidth="1"/>
    <col min="13316" max="13316" width="7.625" style="3" customWidth="1"/>
    <col min="13317" max="13317" width="10.625" style="3" customWidth="1"/>
    <col min="13318" max="13318" width="5.875" style="3" customWidth="1"/>
    <col min="13319" max="13319" width="6.875" style="3" customWidth="1"/>
    <col min="13320" max="13320" width="9.625" style="3" customWidth="1"/>
    <col min="13321" max="13321" width="5.875" style="3" customWidth="1"/>
    <col min="13322" max="13322" width="6.875" style="3" customWidth="1"/>
    <col min="13323" max="13323" width="9.625" style="3" customWidth="1"/>
    <col min="13324" max="13568" width="8.625" style="3"/>
    <col min="13569" max="13569" width="1.625" style="3" customWidth="1"/>
    <col min="13570" max="13570" width="8.625" style="3" customWidth="1"/>
    <col min="13571" max="13571" width="7.125" style="3" customWidth="1"/>
    <col min="13572" max="13572" width="7.625" style="3" customWidth="1"/>
    <col min="13573" max="13573" width="10.625" style="3" customWidth="1"/>
    <col min="13574" max="13574" width="5.875" style="3" customWidth="1"/>
    <col min="13575" max="13575" width="6.875" style="3" customWidth="1"/>
    <col min="13576" max="13576" width="9.625" style="3" customWidth="1"/>
    <col min="13577" max="13577" width="5.875" style="3" customWidth="1"/>
    <col min="13578" max="13578" width="6.875" style="3" customWidth="1"/>
    <col min="13579" max="13579" width="9.625" style="3" customWidth="1"/>
    <col min="13580" max="13824" width="8.625" style="3"/>
    <col min="13825" max="13825" width="1.625" style="3" customWidth="1"/>
    <col min="13826" max="13826" width="8.625" style="3" customWidth="1"/>
    <col min="13827" max="13827" width="7.125" style="3" customWidth="1"/>
    <col min="13828" max="13828" width="7.625" style="3" customWidth="1"/>
    <col min="13829" max="13829" width="10.625" style="3" customWidth="1"/>
    <col min="13830" max="13830" width="5.875" style="3" customWidth="1"/>
    <col min="13831" max="13831" width="6.875" style="3" customWidth="1"/>
    <col min="13832" max="13832" width="9.625" style="3" customWidth="1"/>
    <col min="13833" max="13833" width="5.875" style="3" customWidth="1"/>
    <col min="13834" max="13834" width="6.875" style="3" customWidth="1"/>
    <col min="13835" max="13835" width="9.625" style="3" customWidth="1"/>
    <col min="13836" max="14080" width="8.625" style="3"/>
    <col min="14081" max="14081" width="1.625" style="3" customWidth="1"/>
    <col min="14082" max="14082" width="8.625" style="3" customWidth="1"/>
    <col min="14083" max="14083" width="7.125" style="3" customWidth="1"/>
    <col min="14084" max="14084" width="7.625" style="3" customWidth="1"/>
    <col min="14085" max="14085" width="10.625" style="3" customWidth="1"/>
    <col min="14086" max="14086" width="5.875" style="3" customWidth="1"/>
    <col min="14087" max="14087" width="6.875" style="3" customWidth="1"/>
    <col min="14088" max="14088" width="9.625" style="3" customWidth="1"/>
    <col min="14089" max="14089" width="5.875" style="3" customWidth="1"/>
    <col min="14090" max="14090" width="6.875" style="3" customWidth="1"/>
    <col min="14091" max="14091" width="9.625" style="3" customWidth="1"/>
    <col min="14092" max="14336" width="8.625" style="3"/>
    <col min="14337" max="14337" width="1.625" style="3" customWidth="1"/>
    <col min="14338" max="14338" width="8.625" style="3" customWidth="1"/>
    <col min="14339" max="14339" width="7.125" style="3" customWidth="1"/>
    <col min="14340" max="14340" width="7.625" style="3" customWidth="1"/>
    <col min="14341" max="14341" width="10.625" style="3" customWidth="1"/>
    <col min="14342" max="14342" width="5.875" style="3" customWidth="1"/>
    <col min="14343" max="14343" width="6.875" style="3" customWidth="1"/>
    <col min="14344" max="14344" width="9.625" style="3" customWidth="1"/>
    <col min="14345" max="14345" width="5.875" style="3" customWidth="1"/>
    <col min="14346" max="14346" width="6.875" style="3" customWidth="1"/>
    <col min="14347" max="14347" width="9.625" style="3" customWidth="1"/>
    <col min="14348" max="14592" width="8.625" style="3"/>
    <col min="14593" max="14593" width="1.625" style="3" customWidth="1"/>
    <col min="14594" max="14594" width="8.625" style="3" customWidth="1"/>
    <col min="14595" max="14595" width="7.125" style="3" customWidth="1"/>
    <col min="14596" max="14596" width="7.625" style="3" customWidth="1"/>
    <col min="14597" max="14597" width="10.625" style="3" customWidth="1"/>
    <col min="14598" max="14598" width="5.875" style="3" customWidth="1"/>
    <col min="14599" max="14599" width="6.875" style="3" customWidth="1"/>
    <col min="14600" max="14600" width="9.625" style="3" customWidth="1"/>
    <col min="14601" max="14601" width="5.875" style="3" customWidth="1"/>
    <col min="14602" max="14602" width="6.875" style="3" customWidth="1"/>
    <col min="14603" max="14603" width="9.625" style="3" customWidth="1"/>
    <col min="14604" max="14848" width="8.625" style="3"/>
    <col min="14849" max="14849" width="1.625" style="3" customWidth="1"/>
    <col min="14850" max="14850" width="8.625" style="3" customWidth="1"/>
    <col min="14851" max="14851" width="7.125" style="3" customWidth="1"/>
    <col min="14852" max="14852" width="7.625" style="3" customWidth="1"/>
    <col min="14853" max="14853" width="10.625" style="3" customWidth="1"/>
    <col min="14854" max="14854" width="5.875" style="3" customWidth="1"/>
    <col min="14855" max="14855" width="6.875" style="3" customWidth="1"/>
    <col min="14856" max="14856" width="9.625" style="3" customWidth="1"/>
    <col min="14857" max="14857" width="5.875" style="3" customWidth="1"/>
    <col min="14858" max="14858" width="6.875" style="3" customWidth="1"/>
    <col min="14859" max="14859" width="9.625" style="3" customWidth="1"/>
    <col min="14860" max="15104" width="8.625" style="3"/>
    <col min="15105" max="15105" width="1.625" style="3" customWidth="1"/>
    <col min="15106" max="15106" width="8.625" style="3" customWidth="1"/>
    <col min="15107" max="15107" width="7.125" style="3" customWidth="1"/>
    <col min="15108" max="15108" width="7.625" style="3" customWidth="1"/>
    <col min="15109" max="15109" width="10.625" style="3" customWidth="1"/>
    <col min="15110" max="15110" width="5.875" style="3" customWidth="1"/>
    <col min="15111" max="15111" width="6.875" style="3" customWidth="1"/>
    <col min="15112" max="15112" width="9.625" style="3" customWidth="1"/>
    <col min="15113" max="15113" width="5.875" style="3" customWidth="1"/>
    <col min="15114" max="15114" width="6.875" style="3" customWidth="1"/>
    <col min="15115" max="15115" width="9.625" style="3" customWidth="1"/>
    <col min="15116" max="15360" width="8.625" style="3"/>
    <col min="15361" max="15361" width="1.625" style="3" customWidth="1"/>
    <col min="15362" max="15362" width="8.625" style="3" customWidth="1"/>
    <col min="15363" max="15363" width="7.125" style="3" customWidth="1"/>
    <col min="15364" max="15364" width="7.625" style="3" customWidth="1"/>
    <col min="15365" max="15365" width="10.625" style="3" customWidth="1"/>
    <col min="15366" max="15366" width="5.875" style="3" customWidth="1"/>
    <col min="15367" max="15367" width="6.875" style="3" customWidth="1"/>
    <col min="15368" max="15368" width="9.625" style="3" customWidth="1"/>
    <col min="15369" max="15369" width="5.875" style="3" customWidth="1"/>
    <col min="15370" max="15370" width="6.875" style="3" customWidth="1"/>
    <col min="15371" max="15371" width="9.625" style="3" customWidth="1"/>
    <col min="15372" max="15616" width="8.625" style="3"/>
    <col min="15617" max="15617" width="1.625" style="3" customWidth="1"/>
    <col min="15618" max="15618" width="8.625" style="3" customWidth="1"/>
    <col min="15619" max="15619" width="7.125" style="3" customWidth="1"/>
    <col min="15620" max="15620" width="7.625" style="3" customWidth="1"/>
    <col min="15621" max="15621" width="10.625" style="3" customWidth="1"/>
    <col min="15622" max="15622" width="5.875" style="3" customWidth="1"/>
    <col min="15623" max="15623" width="6.875" style="3" customWidth="1"/>
    <col min="15624" max="15624" width="9.625" style="3" customWidth="1"/>
    <col min="15625" max="15625" width="5.875" style="3" customWidth="1"/>
    <col min="15626" max="15626" width="6.875" style="3" customWidth="1"/>
    <col min="15627" max="15627" width="9.625" style="3" customWidth="1"/>
    <col min="15628" max="15872" width="8.625" style="3"/>
    <col min="15873" max="15873" width="1.625" style="3" customWidth="1"/>
    <col min="15874" max="15874" width="8.625" style="3" customWidth="1"/>
    <col min="15875" max="15875" width="7.125" style="3" customWidth="1"/>
    <col min="15876" max="15876" width="7.625" style="3" customWidth="1"/>
    <col min="15877" max="15877" width="10.625" style="3" customWidth="1"/>
    <col min="15878" max="15878" width="5.875" style="3" customWidth="1"/>
    <col min="15879" max="15879" width="6.875" style="3" customWidth="1"/>
    <col min="15880" max="15880" width="9.625" style="3" customWidth="1"/>
    <col min="15881" max="15881" width="5.875" style="3" customWidth="1"/>
    <col min="15882" max="15882" width="6.875" style="3" customWidth="1"/>
    <col min="15883" max="15883" width="9.625" style="3" customWidth="1"/>
    <col min="15884" max="16128" width="8.625" style="3"/>
    <col min="16129" max="16129" width="1.625" style="3" customWidth="1"/>
    <col min="16130" max="16130" width="8.625" style="3" customWidth="1"/>
    <col min="16131" max="16131" width="7.125" style="3" customWidth="1"/>
    <col min="16132" max="16132" width="7.625" style="3" customWidth="1"/>
    <col min="16133" max="16133" width="10.625" style="3" customWidth="1"/>
    <col min="16134" max="16134" width="5.875" style="3" customWidth="1"/>
    <col min="16135" max="16135" width="6.875" style="3" customWidth="1"/>
    <col min="16136" max="16136" width="9.625" style="3" customWidth="1"/>
    <col min="16137" max="16137" width="5.875" style="3" customWidth="1"/>
    <col min="16138" max="16138" width="6.875" style="3" customWidth="1"/>
    <col min="16139" max="16139" width="9.625" style="3" customWidth="1"/>
    <col min="16140" max="16384" width="8.625" style="3"/>
  </cols>
  <sheetData>
    <row r="1" spans="1:11" ht="30" customHeight="1" x14ac:dyDescent="0.15">
      <c r="A1" s="1" t="s">
        <v>0</v>
      </c>
      <c r="B1" s="2"/>
    </row>
    <row r="2" spans="1:11" ht="7.5" customHeight="1" x14ac:dyDescent="0.15">
      <c r="A2" s="1"/>
      <c r="B2" s="2"/>
    </row>
    <row r="3" spans="1:11" ht="22.5" customHeight="1" x14ac:dyDescent="0.15">
      <c r="B3" s="4" t="s">
        <v>1</v>
      </c>
      <c r="K3" s="5" t="s">
        <v>2</v>
      </c>
    </row>
    <row r="4" spans="1:11" s="6" customFormat="1" ht="18.75" customHeight="1" x14ac:dyDescent="0.4">
      <c r="B4" s="7" t="s">
        <v>3</v>
      </c>
      <c r="C4" s="8" t="s">
        <v>4</v>
      </c>
      <c r="D4" s="9"/>
      <c r="E4" s="9"/>
      <c r="F4" s="10" t="s">
        <v>5</v>
      </c>
      <c r="G4" s="10"/>
      <c r="H4" s="10"/>
      <c r="I4" s="10" t="s">
        <v>6</v>
      </c>
      <c r="J4" s="10"/>
      <c r="K4" s="10"/>
    </row>
    <row r="5" spans="1:11" s="11" customFormat="1" ht="18.75" customHeight="1" x14ac:dyDescent="0.4">
      <c r="B5" s="12"/>
      <c r="C5" s="13" t="s">
        <v>7</v>
      </c>
      <c r="D5" s="14" t="s">
        <v>8</v>
      </c>
      <c r="E5" s="15" t="s">
        <v>9</v>
      </c>
      <c r="F5" s="16" t="s">
        <v>7</v>
      </c>
      <c r="G5" s="14" t="s">
        <v>8</v>
      </c>
      <c r="H5" s="17" t="s">
        <v>9</v>
      </c>
      <c r="I5" s="16" t="s">
        <v>7</v>
      </c>
      <c r="J5" s="14" t="s">
        <v>8</v>
      </c>
      <c r="K5" s="15" t="s">
        <v>9</v>
      </c>
    </row>
    <row r="6" spans="1:11" s="18" customFormat="1" ht="15" hidden="1" customHeight="1" x14ac:dyDescent="0.4">
      <c r="B6" s="19" t="s">
        <v>10</v>
      </c>
      <c r="C6" s="20">
        <f t="shared" ref="C6:K6" si="0">SUM(C7:C10)</f>
        <v>1298</v>
      </c>
      <c r="D6" s="21">
        <f t="shared" si="0"/>
        <v>5771</v>
      </c>
      <c r="E6" s="22">
        <f t="shared" si="0"/>
        <v>13227661</v>
      </c>
      <c r="F6" s="23">
        <f t="shared" si="0"/>
        <v>135</v>
      </c>
      <c r="G6" s="21">
        <f t="shared" si="0"/>
        <v>845</v>
      </c>
      <c r="H6" s="24">
        <f t="shared" si="0"/>
        <v>4016838</v>
      </c>
      <c r="I6" s="22">
        <f t="shared" si="0"/>
        <v>1163</v>
      </c>
      <c r="J6" s="21">
        <f t="shared" si="0"/>
        <v>4926</v>
      </c>
      <c r="K6" s="24">
        <f t="shared" si="0"/>
        <v>9210823</v>
      </c>
    </row>
    <row r="7" spans="1:11" s="25" customFormat="1" ht="15" hidden="1" customHeight="1" x14ac:dyDescent="0.4">
      <c r="B7" s="26" t="s">
        <v>11</v>
      </c>
      <c r="C7" s="27">
        <f t="shared" ref="C7:E10" si="1">+F7+I7</f>
        <v>485</v>
      </c>
      <c r="D7" s="28">
        <f t="shared" si="1"/>
        <v>1936</v>
      </c>
      <c r="E7" s="29">
        <f t="shared" si="1"/>
        <v>3861564</v>
      </c>
      <c r="F7" s="30">
        <v>53</v>
      </c>
      <c r="G7" s="31">
        <v>299</v>
      </c>
      <c r="H7" s="32">
        <v>1175309</v>
      </c>
      <c r="I7" s="30">
        <v>432</v>
      </c>
      <c r="J7" s="31">
        <v>1637</v>
      </c>
      <c r="K7" s="32">
        <v>2686255</v>
      </c>
    </row>
    <row r="8" spans="1:11" s="25" customFormat="1" ht="15" hidden="1" customHeight="1" x14ac:dyDescent="0.4">
      <c r="B8" s="26" t="s">
        <v>12</v>
      </c>
      <c r="C8" s="27">
        <f t="shared" si="1"/>
        <v>417</v>
      </c>
      <c r="D8" s="28">
        <f t="shared" si="1"/>
        <v>1920</v>
      </c>
      <c r="E8" s="29">
        <f t="shared" si="1"/>
        <v>4969461</v>
      </c>
      <c r="F8" s="30">
        <v>47</v>
      </c>
      <c r="G8" s="31">
        <v>323</v>
      </c>
      <c r="H8" s="32">
        <v>2187922</v>
      </c>
      <c r="I8" s="30">
        <v>370</v>
      </c>
      <c r="J8" s="31">
        <v>1597</v>
      </c>
      <c r="K8" s="32">
        <v>2781539</v>
      </c>
    </row>
    <row r="9" spans="1:11" s="25" customFormat="1" ht="15" hidden="1" customHeight="1" x14ac:dyDescent="0.4">
      <c r="B9" s="26" t="s">
        <v>13</v>
      </c>
      <c r="C9" s="27">
        <f t="shared" si="1"/>
        <v>269</v>
      </c>
      <c r="D9" s="28">
        <f t="shared" si="1"/>
        <v>1326</v>
      </c>
      <c r="E9" s="29">
        <f t="shared" si="1"/>
        <v>2928948</v>
      </c>
      <c r="F9" s="30">
        <v>24</v>
      </c>
      <c r="G9" s="31">
        <v>136</v>
      </c>
      <c r="H9" s="32">
        <v>311208</v>
      </c>
      <c r="I9" s="30">
        <v>245</v>
      </c>
      <c r="J9" s="31">
        <v>1190</v>
      </c>
      <c r="K9" s="32">
        <v>2617740</v>
      </c>
    </row>
    <row r="10" spans="1:11" s="25" customFormat="1" ht="15" hidden="1" customHeight="1" x14ac:dyDescent="0.4">
      <c r="B10" s="33" t="s">
        <v>14</v>
      </c>
      <c r="C10" s="34">
        <f t="shared" si="1"/>
        <v>127</v>
      </c>
      <c r="D10" s="35">
        <f t="shared" si="1"/>
        <v>589</v>
      </c>
      <c r="E10" s="36">
        <f t="shared" si="1"/>
        <v>1467688</v>
      </c>
      <c r="F10" s="37">
        <v>11</v>
      </c>
      <c r="G10" s="38">
        <v>87</v>
      </c>
      <c r="H10" s="39">
        <v>342399</v>
      </c>
      <c r="I10" s="37">
        <v>116</v>
      </c>
      <c r="J10" s="38">
        <v>502</v>
      </c>
      <c r="K10" s="39">
        <v>1125289</v>
      </c>
    </row>
    <row r="11" spans="1:11" s="18" customFormat="1" ht="15" customHeight="1" x14ac:dyDescent="0.4">
      <c r="B11" s="19" t="s">
        <v>15</v>
      </c>
      <c r="C11" s="20">
        <f t="shared" ref="C11:K11" si="2">SUM(C12:C15)</f>
        <v>1193</v>
      </c>
      <c r="D11" s="21">
        <f t="shared" si="2"/>
        <v>5576</v>
      </c>
      <c r="E11" s="22">
        <f t="shared" si="2"/>
        <v>13706289</v>
      </c>
      <c r="F11" s="23">
        <f t="shared" si="2"/>
        <v>122</v>
      </c>
      <c r="G11" s="21">
        <f t="shared" si="2"/>
        <v>828</v>
      </c>
      <c r="H11" s="24">
        <f t="shared" si="2"/>
        <v>4472723</v>
      </c>
      <c r="I11" s="22">
        <f t="shared" si="2"/>
        <v>1071</v>
      </c>
      <c r="J11" s="21">
        <f t="shared" si="2"/>
        <v>4748</v>
      </c>
      <c r="K11" s="24">
        <f t="shared" si="2"/>
        <v>9233566</v>
      </c>
    </row>
    <row r="12" spans="1:11" s="25" customFormat="1" ht="15" customHeight="1" x14ac:dyDescent="0.4">
      <c r="B12" s="26" t="s">
        <v>11</v>
      </c>
      <c r="C12" s="27">
        <f t="shared" ref="C12:E15" si="3">+F12+I12</f>
        <v>434</v>
      </c>
      <c r="D12" s="28">
        <f t="shared" si="3"/>
        <v>1745</v>
      </c>
      <c r="E12" s="29">
        <f t="shared" si="3"/>
        <v>3506780</v>
      </c>
      <c r="F12" s="30">
        <v>37</v>
      </c>
      <c r="G12" s="31">
        <v>251</v>
      </c>
      <c r="H12" s="32">
        <v>974197</v>
      </c>
      <c r="I12" s="30">
        <v>397</v>
      </c>
      <c r="J12" s="31">
        <v>1494</v>
      </c>
      <c r="K12" s="32">
        <v>2532583</v>
      </c>
    </row>
    <row r="13" spans="1:11" s="25" customFormat="1" ht="15" customHeight="1" x14ac:dyDescent="0.4">
      <c r="B13" s="26" t="s">
        <v>12</v>
      </c>
      <c r="C13" s="27">
        <f t="shared" si="3"/>
        <v>388</v>
      </c>
      <c r="D13" s="28">
        <f t="shared" si="3"/>
        <v>1806</v>
      </c>
      <c r="E13" s="29">
        <f t="shared" si="3"/>
        <v>5548892</v>
      </c>
      <c r="F13" s="30">
        <v>50</v>
      </c>
      <c r="G13" s="31">
        <v>381</v>
      </c>
      <c r="H13" s="32">
        <v>2748280</v>
      </c>
      <c r="I13" s="30">
        <v>338</v>
      </c>
      <c r="J13" s="31">
        <v>1425</v>
      </c>
      <c r="K13" s="32">
        <v>2800612</v>
      </c>
    </row>
    <row r="14" spans="1:11" s="25" customFormat="1" ht="15" customHeight="1" x14ac:dyDescent="0.4">
      <c r="B14" s="26" t="s">
        <v>13</v>
      </c>
      <c r="C14" s="27">
        <f t="shared" si="3"/>
        <v>248</v>
      </c>
      <c r="D14" s="28">
        <f t="shared" si="3"/>
        <v>1397</v>
      </c>
      <c r="E14" s="29">
        <f t="shared" si="3"/>
        <v>2761120</v>
      </c>
      <c r="F14" s="30">
        <v>21</v>
      </c>
      <c r="G14" s="31">
        <v>94</v>
      </c>
      <c r="H14" s="32">
        <v>281379</v>
      </c>
      <c r="I14" s="30">
        <v>227</v>
      </c>
      <c r="J14" s="31">
        <v>1303</v>
      </c>
      <c r="K14" s="32">
        <v>2479741</v>
      </c>
    </row>
    <row r="15" spans="1:11" s="25" customFormat="1" ht="15" customHeight="1" x14ac:dyDescent="0.4">
      <c r="B15" s="33" t="s">
        <v>14</v>
      </c>
      <c r="C15" s="34">
        <f t="shared" si="3"/>
        <v>123</v>
      </c>
      <c r="D15" s="35">
        <f t="shared" si="3"/>
        <v>628</v>
      </c>
      <c r="E15" s="36">
        <f t="shared" si="3"/>
        <v>1889497</v>
      </c>
      <c r="F15" s="37">
        <v>14</v>
      </c>
      <c r="G15" s="38">
        <v>102</v>
      </c>
      <c r="H15" s="39">
        <v>468867</v>
      </c>
      <c r="I15" s="37">
        <v>109</v>
      </c>
      <c r="J15" s="38">
        <v>526</v>
      </c>
      <c r="K15" s="39">
        <v>1420630</v>
      </c>
    </row>
    <row r="16" spans="1:11" s="18" customFormat="1" ht="15" customHeight="1" x14ac:dyDescent="0.4">
      <c r="B16" s="19" t="s">
        <v>16</v>
      </c>
      <c r="C16" s="20">
        <f t="shared" ref="C16:K16" si="4">SUM(C17:C20)</f>
        <v>1238</v>
      </c>
      <c r="D16" s="21">
        <f t="shared" si="4"/>
        <v>6609</v>
      </c>
      <c r="E16" s="22">
        <f t="shared" si="4"/>
        <v>14284496</v>
      </c>
      <c r="F16" s="23">
        <f t="shared" si="4"/>
        <v>169</v>
      </c>
      <c r="G16" s="21">
        <f t="shared" si="4"/>
        <v>1232</v>
      </c>
      <c r="H16" s="24">
        <f t="shared" si="4"/>
        <v>5448779</v>
      </c>
      <c r="I16" s="22">
        <f t="shared" si="4"/>
        <v>1069</v>
      </c>
      <c r="J16" s="21">
        <f t="shared" si="4"/>
        <v>5377</v>
      </c>
      <c r="K16" s="24">
        <f t="shared" si="4"/>
        <v>8835717</v>
      </c>
    </row>
    <row r="17" spans="2:11" s="25" customFormat="1" ht="15" customHeight="1" x14ac:dyDescent="0.4">
      <c r="B17" s="26" t="s">
        <v>11</v>
      </c>
      <c r="C17" s="27">
        <f t="shared" ref="C17:E20" si="5">+F17+I17</f>
        <v>452</v>
      </c>
      <c r="D17" s="28">
        <f t="shared" si="5"/>
        <v>1924</v>
      </c>
      <c r="E17" s="29">
        <f t="shared" si="5"/>
        <v>3664229</v>
      </c>
      <c r="F17" s="30">
        <v>50</v>
      </c>
      <c r="G17" s="31">
        <v>287</v>
      </c>
      <c r="H17" s="32">
        <v>1067628</v>
      </c>
      <c r="I17" s="30">
        <v>402</v>
      </c>
      <c r="J17" s="31">
        <v>1637</v>
      </c>
      <c r="K17" s="32">
        <v>2596601</v>
      </c>
    </row>
    <row r="18" spans="2:11" s="25" customFormat="1" ht="15" customHeight="1" x14ac:dyDescent="0.4">
      <c r="B18" s="26" t="s">
        <v>12</v>
      </c>
      <c r="C18" s="27">
        <f t="shared" si="5"/>
        <v>386</v>
      </c>
      <c r="D18" s="28">
        <f t="shared" si="5"/>
        <v>2192</v>
      </c>
      <c r="E18" s="29">
        <f t="shared" si="5"/>
        <v>5745127</v>
      </c>
      <c r="F18" s="30">
        <v>64</v>
      </c>
      <c r="G18" s="31">
        <v>626</v>
      </c>
      <c r="H18" s="32">
        <v>3245240</v>
      </c>
      <c r="I18" s="30">
        <v>322</v>
      </c>
      <c r="J18" s="31">
        <v>1566</v>
      </c>
      <c r="K18" s="32">
        <v>2499887</v>
      </c>
    </row>
    <row r="19" spans="2:11" s="25" customFormat="1" ht="15" customHeight="1" x14ac:dyDescent="0.4">
      <c r="B19" s="26" t="s">
        <v>13</v>
      </c>
      <c r="C19" s="27">
        <f t="shared" si="5"/>
        <v>286</v>
      </c>
      <c r="D19" s="28">
        <f t="shared" si="5"/>
        <v>1709</v>
      </c>
      <c r="E19" s="29">
        <f t="shared" si="5"/>
        <v>3040659</v>
      </c>
      <c r="F19" s="30">
        <v>39</v>
      </c>
      <c r="G19" s="31">
        <v>198</v>
      </c>
      <c r="H19" s="32">
        <v>568765</v>
      </c>
      <c r="I19" s="30">
        <v>247</v>
      </c>
      <c r="J19" s="31">
        <v>1511</v>
      </c>
      <c r="K19" s="32">
        <v>2471894</v>
      </c>
    </row>
    <row r="20" spans="2:11" s="25" customFormat="1" ht="15" customHeight="1" x14ac:dyDescent="0.4">
      <c r="B20" s="33" t="s">
        <v>14</v>
      </c>
      <c r="C20" s="34">
        <f t="shared" si="5"/>
        <v>114</v>
      </c>
      <c r="D20" s="35">
        <f t="shared" si="5"/>
        <v>784</v>
      </c>
      <c r="E20" s="36">
        <f t="shared" si="5"/>
        <v>1834481</v>
      </c>
      <c r="F20" s="37">
        <v>16</v>
      </c>
      <c r="G20" s="38">
        <v>121</v>
      </c>
      <c r="H20" s="39">
        <v>567146</v>
      </c>
      <c r="I20" s="37">
        <v>98</v>
      </c>
      <c r="J20" s="38">
        <v>663</v>
      </c>
      <c r="K20" s="39">
        <v>1267335</v>
      </c>
    </row>
    <row r="21" spans="2:11" s="18" customFormat="1" ht="15" customHeight="1" x14ac:dyDescent="0.4">
      <c r="B21" s="19" t="s">
        <v>17</v>
      </c>
      <c r="C21" s="20">
        <f t="shared" ref="C21:K21" si="6">SUM(C22:C25)</f>
        <v>1166</v>
      </c>
      <c r="D21" s="21">
        <f t="shared" si="6"/>
        <v>6892</v>
      </c>
      <c r="E21" s="22">
        <f t="shared" si="6"/>
        <v>13852597</v>
      </c>
      <c r="F21" s="23">
        <f t="shared" si="6"/>
        <v>159</v>
      </c>
      <c r="G21" s="21">
        <f t="shared" si="6"/>
        <v>1443</v>
      </c>
      <c r="H21" s="24">
        <f t="shared" si="6"/>
        <v>5508552</v>
      </c>
      <c r="I21" s="22">
        <f t="shared" si="6"/>
        <v>1007</v>
      </c>
      <c r="J21" s="21">
        <f t="shared" si="6"/>
        <v>5449</v>
      </c>
      <c r="K21" s="24">
        <f t="shared" si="6"/>
        <v>8344045</v>
      </c>
    </row>
    <row r="22" spans="2:11" s="25" customFormat="1" ht="15" customHeight="1" x14ac:dyDescent="0.4">
      <c r="B22" s="26" t="s">
        <v>11</v>
      </c>
      <c r="C22" s="27">
        <f t="shared" ref="C22:E25" si="7">+F22+I22</f>
        <v>418</v>
      </c>
      <c r="D22" s="28">
        <f t="shared" si="7"/>
        <v>1948</v>
      </c>
      <c r="E22" s="29">
        <f t="shared" si="7"/>
        <v>3018156</v>
      </c>
      <c r="F22" s="30">
        <v>40</v>
      </c>
      <c r="G22" s="31">
        <v>287</v>
      </c>
      <c r="H22" s="32">
        <v>886798</v>
      </c>
      <c r="I22" s="30">
        <v>378</v>
      </c>
      <c r="J22" s="31">
        <v>1661</v>
      </c>
      <c r="K22" s="32">
        <v>2131358</v>
      </c>
    </row>
    <row r="23" spans="2:11" s="25" customFormat="1" ht="15" customHeight="1" x14ac:dyDescent="0.4">
      <c r="B23" s="26" t="s">
        <v>12</v>
      </c>
      <c r="C23" s="27">
        <f t="shared" si="7"/>
        <v>371</v>
      </c>
      <c r="D23" s="28">
        <f t="shared" si="7"/>
        <v>2135</v>
      </c>
      <c r="E23" s="29">
        <f t="shared" si="7"/>
        <v>5303807</v>
      </c>
      <c r="F23" s="30">
        <v>59</v>
      </c>
      <c r="G23" s="31">
        <v>519</v>
      </c>
      <c r="H23" s="32">
        <v>2718544</v>
      </c>
      <c r="I23" s="30">
        <v>312</v>
      </c>
      <c r="J23" s="31">
        <v>1616</v>
      </c>
      <c r="K23" s="32">
        <v>2585263</v>
      </c>
    </row>
    <row r="24" spans="2:11" s="25" customFormat="1" ht="15" customHeight="1" x14ac:dyDescent="0.4">
      <c r="B24" s="26" t="s">
        <v>13</v>
      </c>
      <c r="C24" s="27">
        <f t="shared" si="7"/>
        <v>257</v>
      </c>
      <c r="D24" s="28">
        <f t="shared" si="7"/>
        <v>1904</v>
      </c>
      <c r="E24" s="29">
        <f t="shared" si="7"/>
        <v>3076610</v>
      </c>
      <c r="F24" s="30">
        <v>34</v>
      </c>
      <c r="G24" s="31">
        <v>356</v>
      </c>
      <c r="H24" s="32">
        <v>898580</v>
      </c>
      <c r="I24" s="30">
        <v>223</v>
      </c>
      <c r="J24" s="31">
        <v>1548</v>
      </c>
      <c r="K24" s="32">
        <v>2178030</v>
      </c>
    </row>
    <row r="25" spans="2:11" s="25" customFormat="1" ht="15" customHeight="1" x14ac:dyDescent="0.4">
      <c r="B25" s="33" t="s">
        <v>14</v>
      </c>
      <c r="C25" s="34">
        <f t="shared" si="7"/>
        <v>120</v>
      </c>
      <c r="D25" s="35">
        <f t="shared" si="7"/>
        <v>905</v>
      </c>
      <c r="E25" s="36">
        <f t="shared" si="7"/>
        <v>2454024</v>
      </c>
      <c r="F25" s="37">
        <v>26</v>
      </c>
      <c r="G25" s="38">
        <v>281</v>
      </c>
      <c r="H25" s="39">
        <v>1004630</v>
      </c>
      <c r="I25" s="37">
        <v>94</v>
      </c>
      <c r="J25" s="38">
        <v>624</v>
      </c>
      <c r="K25" s="39">
        <v>1449394</v>
      </c>
    </row>
    <row r="26" spans="2:11" s="18" customFormat="1" ht="15" customHeight="1" x14ac:dyDescent="0.4">
      <c r="B26" s="19" t="s">
        <v>18</v>
      </c>
      <c r="C26" s="20">
        <f t="shared" ref="C26:K26" si="8">SUM(C27:C30)</f>
        <v>1143</v>
      </c>
      <c r="D26" s="21">
        <f t="shared" si="8"/>
        <v>6543</v>
      </c>
      <c r="E26" s="22">
        <f t="shared" si="8"/>
        <v>13225895</v>
      </c>
      <c r="F26" s="23">
        <f t="shared" si="8"/>
        <v>173</v>
      </c>
      <c r="G26" s="21">
        <f t="shared" si="8"/>
        <v>1310</v>
      </c>
      <c r="H26" s="24">
        <f t="shared" si="8"/>
        <v>5183386</v>
      </c>
      <c r="I26" s="22">
        <f t="shared" si="8"/>
        <v>970</v>
      </c>
      <c r="J26" s="21">
        <f t="shared" si="8"/>
        <v>5233</v>
      </c>
      <c r="K26" s="24">
        <f t="shared" si="8"/>
        <v>8042509</v>
      </c>
    </row>
    <row r="27" spans="2:11" s="25" customFormat="1" ht="15" customHeight="1" x14ac:dyDescent="0.4">
      <c r="B27" s="26" t="s">
        <v>11</v>
      </c>
      <c r="C27" s="27">
        <f t="shared" ref="C27:E30" si="9">+F27+I27</f>
        <v>388</v>
      </c>
      <c r="D27" s="28">
        <f t="shared" si="9"/>
        <v>1907</v>
      </c>
      <c r="E27" s="29">
        <f t="shared" si="9"/>
        <v>2948122</v>
      </c>
      <c r="F27" s="30">
        <v>43</v>
      </c>
      <c r="G27" s="31">
        <v>401</v>
      </c>
      <c r="H27" s="32">
        <v>1002848</v>
      </c>
      <c r="I27" s="30">
        <v>345</v>
      </c>
      <c r="J27" s="31">
        <v>1506</v>
      </c>
      <c r="K27" s="32">
        <v>1945274</v>
      </c>
    </row>
    <row r="28" spans="2:11" s="25" customFormat="1" ht="15" customHeight="1" x14ac:dyDescent="0.4">
      <c r="B28" s="26" t="s">
        <v>12</v>
      </c>
      <c r="C28" s="27">
        <f t="shared" si="9"/>
        <v>378</v>
      </c>
      <c r="D28" s="28">
        <f t="shared" si="9"/>
        <v>2151</v>
      </c>
      <c r="E28" s="29">
        <f t="shared" si="9"/>
        <v>5508796</v>
      </c>
      <c r="F28" s="30">
        <v>68</v>
      </c>
      <c r="G28" s="31">
        <v>528</v>
      </c>
      <c r="H28" s="32">
        <v>3003063</v>
      </c>
      <c r="I28" s="30">
        <v>310</v>
      </c>
      <c r="J28" s="31">
        <v>1623</v>
      </c>
      <c r="K28" s="32">
        <v>2505733</v>
      </c>
    </row>
    <row r="29" spans="2:11" s="25" customFormat="1" ht="15" customHeight="1" x14ac:dyDescent="0.4">
      <c r="B29" s="26" t="s">
        <v>13</v>
      </c>
      <c r="C29" s="27">
        <f t="shared" si="9"/>
        <v>258</v>
      </c>
      <c r="D29" s="28">
        <f t="shared" si="9"/>
        <v>1669</v>
      </c>
      <c r="E29" s="29">
        <f t="shared" si="9"/>
        <v>2691150</v>
      </c>
      <c r="F29" s="30">
        <v>32</v>
      </c>
      <c r="G29" s="31">
        <v>154</v>
      </c>
      <c r="H29" s="32">
        <v>477138</v>
      </c>
      <c r="I29" s="30">
        <v>226</v>
      </c>
      <c r="J29" s="31">
        <v>1515</v>
      </c>
      <c r="K29" s="32">
        <v>2214012</v>
      </c>
    </row>
    <row r="30" spans="2:11" s="25" customFormat="1" ht="15" customHeight="1" x14ac:dyDescent="0.4">
      <c r="B30" s="33" t="s">
        <v>14</v>
      </c>
      <c r="C30" s="34">
        <f t="shared" si="9"/>
        <v>119</v>
      </c>
      <c r="D30" s="35">
        <f t="shared" si="9"/>
        <v>816</v>
      </c>
      <c r="E30" s="36">
        <f t="shared" si="9"/>
        <v>2077827</v>
      </c>
      <c r="F30" s="37">
        <v>30</v>
      </c>
      <c r="G30" s="38">
        <v>227</v>
      </c>
      <c r="H30" s="39">
        <v>700337</v>
      </c>
      <c r="I30" s="37">
        <v>89</v>
      </c>
      <c r="J30" s="38">
        <v>589</v>
      </c>
      <c r="K30" s="39">
        <v>1377490</v>
      </c>
    </row>
    <row r="31" spans="2:11" s="18" customFormat="1" ht="15" customHeight="1" x14ac:dyDescent="0.4">
      <c r="B31" s="19" t="s">
        <v>19</v>
      </c>
      <c r="C31" s="20">
        <f t="shared" ref="C31:K31" si="10">SUM(C32:C35)</f>
        <v>1046</v>
      </c>
      <c r="D31" s="21">
        <f t="shared" si="10"/>
        <v>6299</v>
      </c>
      <c r="E31" s="22">
        <f t="shared" si="10"/>
        <v>13076705</v>
      </c>
      <c r="F31" s="23">
        <f t="shared" si="10"/>
        <v>158</v>
      </c>
      <c r="G31" s="21">
        <f t="shared" si="10"/>
        <v>1142</v>
      </c>
      <c r="H31" s="24">
        <f t="shared" si="10"/>
        <v>4609738</v>
      </c>
      <c r="I31" s="22">
        <f t="shared" si="10"/>
        <v>888</v>
      </c>
      <c r="J31" s="21">
        <f t="shared" si="10"/>
        <v>5157</v>
      </c>
      <c r="K31" s="24">
        <f t="shared" si="10"/>
        <v>8466967</v>
      </c>
    </row>
    <row r="32" spans="2:11" s="25" customFormat="1" ht="15" customHeight="1" x14ac:dyDescent="0.4">
      <c r="B32" s="26" t="s">
        <v>11</v>
      </c>
      <c r="C32" s="27">
        <v>356</v>
      </c>
      <c r="D32" s="28">
        <v>1788</v>
      </c>
      <c r="E32" s="29">
        <v>3003226</v>
      </c>
      <c r="F32" s="30">
        <v>43</v>
      </c>
      <c r="G32" s="31">
        <v>294</v>
      </c>
      <c r="H32" s="32">
        <v>846685</v>
      </c>
      <c r="I32" s="30">
        <v>313</v>
      </c>
      <c r="J32" s="31">
        <v>1494</v>
      </c>
      <c r="K32" s="32">
        <v>2156541</v>
      </c>
    </row>
    <row r="33" spans="2:11" s="25" customFormat="1" ht="15" customHeight="1" x14ac:dyDescent="0.4">
      <c r="B33" s="26" t="s">
        <v>12</v>
      </c>
      <c r="C33" s="27">
        <v>340</v>
      </c>
      <c r="D33" s="28">
        <v>2079</v>
      </c>
      <c r="E33" s="29">
        <v>5182371</v>
      </c>
      <c r="F33" s="30">
        <v>61</v>
      </c>
      <c r="G33" s="31">
        <v>504</v>
      </c>
      <c r="H33" s="32">
        <v>2645289</v>
      </c>
      <c r="I33" s="30">
        <v>279</v>
      </c>
      <c r="J33" s="31">
        <v>1575</v>
      </c>
      <c r="K33" s="32">
        <v>2537082</v>
      </c>
    </row>
    <row r="34" spans="2:11" s="25" customFormat="1" ht="15" customHeight="1" x14ac:dyDescent="0.4">
      <c r="B34" s="26" t="s">
        <v>13</v>
      </c>
      <c r="C34" s="27">
        <v>239</v>
      </c>
      <c r="D34" s="28">
        <v>1658</v>
      </c>
      <c r="E34" s="29">
        <v>3014226</v>
      </c>
      <c r="F34" s="30">
        <v>31</v>
      </c>
      <c r="G34" s="31">
        <v>154</v>
      </c>
      <c r="H34" s="32">
        <v>572375</v>
      </c>
      <c r="I34" s="30">
        <v>208</v>
      </c>
      <c r="J34" s="31">
        <v>1504</v>
      </c>
      <c r="K34" s="32">
        <v>2441851</v>
      </c>
    </row>
    <row r="35" spans="2:11" s="25" customFormat="1" ht="15" customHeight="1" x14ac:dyDescent="0.4">
      <c r="B35" s="33" t="s">
        <v>14</v>
      </c>
      <c r="C35" s="34">
        <v>111</v>
      </c>
      <c r="D35" s="35">
        <v>774</v>
      </c>
      <c r="E35" s="36">
        <v>1876882</v>
      </c>
      <c r="F35" s="37">
        <v>23</v>
      </c>
      <c r="G35" s="38">
        <v>190</v>
      </c>
      <c r="H35" s="39">
        <v>545389</v>
      </c>
      <c r="I35" s="37">
        <v>88</v>
      </c>
      <c r="J35" s="38">
        <v>584</v>
      </c>
      <c r="K35" s="39">
        <v>1331493</v>
      </c>
    </row>
    <row r="36" spans="2:11" s="18" customFormat="1" ht="15" customHeight="1" x14ac:dyDescent="0.4">
      <c r="B36" s="19" t="s">
        <v>20</v>
      </c>
      <c r="C36" s="20">
        <f t="shared" ref="C36:K38" si="11">SUM(C37:C37)</f>
        <v>771</v>
      </c>
      <c r="D36" s="21">
        <f t="shared" si="11"/>
        <v>4730</v>
      </c>
      <c r="E36" s="22">
        <f t="shared" si="11"/>
        <v>10626200</v>
      </c>
      <c r="F36" s="23">
        <f t="shared" si="11"/>
        <v>118</v>
      </c>
      <c r="G36" s="21">
        <f t="shared" si="11"/>
        <v>1005</v>
      </c>
      <c r="H36" s="24">
        <f t="shared" si="11"/>
        <v>3292100</v>
      </c>
      <c r="I36" s="22">
        <f t="shared" si="11"/>
        <v>653</v>
      </c>
      <c r="J36" s="21">
        <f t="shared" si="11"/>
        <v>3725</v>
      </c>
      <c r="K36" s="24">
        <f t="shared" si="11"/>
        <v>7334100</v>
      </c>
    </row>
    <row r="37" spans="2:11" s="25" customFormat="1" ht="15" customHeight="1" x14ac:dyDescent="0.4">
      <c r="B37" s="33" t="s">
        <v>21</v>
      </c>
      <c r="C37" s="34">
        <v>771</v>
      </c>
      <c r="D37" s="35">
        <v>4730</v>
      </c>
      <c r="E37" s="36">
        <v>10626200</v>
      </c>
      <c r="F37" s="37">
        <v>118</v>
      </c>
      <c r="G37" s="38">
        <v>1005</v>
      </c>
      <c r="H37" s="39">
        <v>3292100</v>
      </c>
      <c r="I37" s="37">
        <v>653</v>
      </c>
      <c r="J37" s="38">
        <v>3725</v>
      </c>
      <c r="K37" s="39">
        <v>7334100</v>
      </c>
    </row>
    <row r="38" spans="2:11" s="25" customFormat="1" ht="15" customHeight="1" x14ac:dyDescent="0.4">
      <c r="B38" s="19" t="s">
        <v>22</v>
      </c>
      <c r="C38" s="23">
        <f t="shared" si="11"/>
        <v>736</v>
      </c>
      <c r="D38" s="21">
        <f>SUM(D39:D39)</f>
        <v>5031</v>
      </c>
      <c r="E38" s="22">
        <f t="shared" si="11"/>
        <v>11606678</v>
      </c>
      <c r="F38" s="23">
        <f t="shared" si="11"/>
        <v>116</v>
      </c>
      <c r="G38" s="21">
        <f t="shared" si="11"/>
        <v>1002</v>
      </c>
      <c r="H38" s="24">
        <f>SUM(H39:H39)</f>
        <v>4980645</v>
      </c>
      <c r="I38" s="22">
        <f t="shared" si="11"/>
        <v>620</v>
      </c>
      <c r="J38" s="21">
        <f t="shared" si="11"/>
        <v>4029</v>
      </c>
      <c r="K38" s="24">
        <f t="shared" si="11"/>
        <v>6626033</v>
      </c>
    </row>
    <row r="39" spans="2:11" s="25" customFormat="1" ht="15" customHeight="1" x14ac:dyDescent="0.4">
      <c r="B39" s="33" t="s">
        <v>21</v>
      </c>
      <c r="C39" s="34">
        <f>SUM(F39+I39)</f>
        <v>736</v>
      </c>
      <c r="D39" s="35">
        <f>SUM(G39+J39)</f>
        <v>5031</v>
      </c>
      <c r="E39" s="36">
        <f>SUM(H39,K39)</f>
        <v>11606678</v>
      </c>
      <c r="F39" s="37">
        <v>116</v>
      </c>
      <c r="G39" s="38">
        <v>1002</v>
      </c>
      <c r="H39" s="39">
        <v>4980645</v>
      </c>
      <c r="I39" s="37">
        <v>620</v>
      </c>
      <c r="J39" s="38">
        <v>4029</v>
      </c>
      <c r="K39" s="39">
        <v>6626033</v>
      </c>
    </row>
    <row r="40" spans="2:11" s="25" customFormat="1" ht="15" customHeight="1" x14ac:dyDescent="0.4">
      <c r="B40" s="40" t="s">
        <v>23</v>
      </c>
      <c r="C40" s="41"/>
      <c r="K40" s="42"/>
    </row>
  </sheetData>
  <mergeCells count="4">
    <mergeCell ref="B4:B5"/>
    <mergeCell ref="C4:E4"/>
    <mergeCell ref="F4:H4"/>
    <mergeCell ref="I4:K4"/>
  </mergeCells>
  <phoneticPr fontId="3"/>
  <pageMargins left="0.59055118110236227" right="0.59055118110236227" top="0.78740157480314965" bottom="0.78740157480314965" header="0.39370078740157483" footer="0.39370078740157483"/>
  <pageSetup paperSize="9" scale="93" orientation="portrait" r:id="rId1"/>
  <headerFooter alignWithMargins="0">
    <oddHeader>&amp;R&amp;"ＭＳ Ｐゴシック,標準"&amp;11 7.商      業</oddHeader>
    <oddFooter>&amp;C&amp;"ＭＳ Ｐゴシック,標準"&amp;11-45-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6"/>
  <sheetViews>
    <sheetView showGridLines="0" topLeftCell="A68" zoomScale="115" zoomScaleNormal="115" workbookViewId="0">
      <selection activeCell="H7" sqref="H7"/>
    </sheetView>
  </sheetViews>
  <sheetFormatPr defaultColWidth="8.625" defaultRowHeight="12" x14ac:dyDescent="0.15"/>
  <cols>
    <col min="1" max="2" width="1.625" style="46" customWidth="1"/>
    <col min="3" max="3" width="6" style="142" bestFit="1" customWidth="1"/>
    <col min="4" max="4" width="8.75" style="142" customWidth="1"/>
    <col min="5" max="11" width="8.75" style="46" customWidth="1"/>
    <col min="12" max="12" width="4.75" style="46" bestFit="1" customWidth="1"/>
    <col min="13" max="13" width="5.125" style="46" customWidth="1"/>
    <col min="14" max="14" width="6.125" style="46" customWidth="1"/>
    <col min="15" max="15" width="6.375" style="46" bestFit="1" customWidth="1"/>
    <col min="16" max="16" width="5.375" style="126" customWidth="1"/>
    <col min="17" max="17" width="6.125" style="46" customWidth="1"/>
    <col min="18" max="256" width="8.625" style="46"/>
    <col min="257" max="258" width="1.625" style="46" customWidth="1"/>
    <col min="259" max="259" width="6" style="46" bestFit="1" customWidth="1"/>
    <col min="260" max="267" width="8.75" style="46" customWidth="1"/>
    <col min="268" max="268" width="4.75" style="46" bestFit="1" customWidth="1"/>
    <col min="269" max="269" width="5.125" style="46" customWidth="1"/>
    <col min="270" max="270" width="6.125" style="46" customWidth="1"/>
    <col min="271" max="271" width="6.375" style="46" bestFit="1" customWidth="1"/>
    <col min="272" max="272" width="5.375" style="46" customWidth="1"/>
    <col min="273" max="273" width="6.125" style="46" customWidth="1"/>
    <col min="274" max="512" width="8.625" style="46"/>
    <col min="513" max="514" width="1.625" style="46" customWidth="1"/>
    <col min="515" max="515" width="6" style="46" bestFit="1" customWidth="1"/>
    <col min="516" max="523" width="8.75" style="46" customWidth="1"/>
    <col min="524" max="524" width="4.75" style="46" bestFit="1" customWidth="1"/>
    <col min="525" max="525" width="5.125" style="46" customWidth="1"/>
    <col min="526" max="526" width="6.125" style="46" customWidth="1"/>
    <col min="527" max="527" width="6.375" style="46" bestFit="1" customWidth="1"/>
    <col min="528" max="528" width="5.375" style="46" customWidth="1"/>
    <col min="529" max="529" width="6.125" style="46" customWidth="1"/>
    <col min="530" max="768" width="8.625" style="46"/>
    <col min="769" max="770" width="1.625" style="46" customWidth="1"/>
    <col min="771" max="771" width="6" style="46" bestFit="1" customWidth="1"/>
    <col min="772" max="779" width="8.75" style="46" customWidth="1"/>
    <col min="780" max="780" width="4.75" style="46" bestFit="1" customWidth="1"/>
    <col min="781" max="781" width="5.125" style="46" customWidth="1"/>
    <col min="782" max="782" width="6.125" style="46" customWidth="1"/>
    <col min="783" max="783" width="6.375" style="46" bestFit="1" customWidth="1"/>
    <col min="784" max="784" width="5.375" style="46" customWidth="1"/>
    <col min="785" max="785" width="6.125" style="46" customWidth="1"/>
    <col min="786" max="1024" width="8.625" style="46"/>
    <col min="1025" max="1026" width="1.625" style="46" customWidth="1"/>
    <col min="1027" max="1027" width="6" style="46" bestFit="1" customWidth="1"/>
    <col min="1028" max="1035" width="8.75" style="46" customWidth="1"/>
    <col min="1036" max="1036" width="4.75" style="46" bestFit="1" customWidth="1"/>
    <col min="1037" max="1037" width="5.125" style="46" customWidth="1"/>
    <col min="1038" max="1038" width="6.125" style="46" customWidth="1"/>
    <col min="1039" max="1039" width="6.375" style="46" bestFit="1" customWidth="1"/>
    <col min="1040" max="1040" width="5.375" style="46" customWidth="1"/>
    <col min="1041" max="1041" width="6.125" style="46" customWidth="1"/>
    <col min="1042" max="1280" width="8.625" style="46"/>
    <col min="1281" max="1282" width="1.625" style="46" customWidth="1"/>
    <col min="1283" max="1283" width="6" style="46" bestFit="1" customWidth="1"/>
    <col min="1284" max="1291" width="8.75" style="46" customWidth="1"/>
    <col min="1292" max="1292" width="4.75" style="46" bestFit="1" customWidth="1"/>
    <col min="1293" max="1293" width="5.125" style="46" customWidth="1"/>
    <col min="1294" max="1294" width="6.125" style="46" customWidth="1"/>
    <col min="1295" max="1295" width="6.375" style="46" bestFit="1" customWidth="1"/>
    <col min="1296" max="1296" width="5.375" style="46" customWidth="1"/>
    <col min="1297" max="1297" width="6.125" style="46" customWidth="1"/>
    <col min="1298" max="1536" width="8.625" style="46"/>
    <col min="1537" max="1538" width="1.625" style="46" customWidth="1"/>
    <col min="1539" max="1539" width="6" style="46" bestFit="1" customWidth="1"/>
    <col min="1540" max="1547" width="8.75" style="46" customWidth="1"/>
    <col min="1548" max="1548" width="4.75" style="46" bestFit="1" customWidth="1"/>
    <col min="1549" max="1549" width="5.125" style="46" customWidth="1"/>
    <col min="1550" max="1550" width="6.125" style="46" customWidth="1"/>
    <col min="1551" max="1551" width="6.375" style="46" bestFit="1" customWidth="1"/>
    <col min="1552" max="1552" width="5.375" style="46" customWidth="1"/>
    <col min="1553" max="1553" width="6.125" style="46" customWidth="1"/>
    <col min="1554" max="1792" width="8.625" style="46"/>
    <col min="1793" max="1794" width="1.625" style="46" customWidth="1"/>
    <col min="1795" max="1795" width="6" style="46" bestFit="1" customWidth="1"/>
    <col min="1796" max="1803" width="8.75" style="46" customWidth="1"/>
    <col min="1804" max="1804" width="4.75" style="46" bestFit="1" customWidth="1"/>
    <col min="1805" max="1805" width="5.125" style="46" customWidth="1"/>
    <col min="1806" max="1806" width="6.125" style="46" customWidth="1"/>
    <col min="1807" max="1807" width="6.375" style="46" bestFit="1" customWidth="1"/>
    <col min="1808" max="1808" width="5.375" style="46" customWidth="1"/>
    <col min="1809" max="1809" width="6.125" style="46" customWidth="1"/>
    <col min="1810" max="2048" width="8.625" style="46"/>
    <col min="2049" max="2050" width="1.625" style="46" customWidth="1"/>
    <col min="2051" max="2051" width="6" style="46" bestFit="1" customWidth="1"/>
    <col min="2052" max="2059" width="8.75" style="46" customWidth="1"/>
    <col min="2060" max="2060" width="4.75" style="46" bestFit="1" customWidth="1"/>
    <col min="2061" max="2061" width="5.125" style="46" customWidth="1"/>
    <col min="2062" max="2062" width="6.125" style="46" customWidth="1"/>
    <col min="2063" max="2063" width="6.375" style="46" bestFit="1" customWidth="1"/>
    <col min="2064" max="2064" width="5.375" style="46" customWidth="1"/>
    <col min="2065" max="2065" width="6.125" style="46" customWidth="1"/>
    <col min="2066" max="2304" width="8.625" style="46"/>
    <col min="2305" max="2306" width="1.625" style="46" customWidth="1"/>
    <col min="2307" max="2307" width="6" style="46" bestFit="1" customWidth="1"/>
    <col min="2308" max="2315" width="8.75" style="46" customWidth="1"/>
    <col min="2316" max="2316" width="4.75" style="46" bestFit="1" customWidth="1"/>
    <col min="2317" max="2317" width="5.125" style="46" customWidth="1"/>
    <col min="2318" max="2318" width="6.125" style="46" customWidth="1"/>
    <col min="2319" max="2319" width="6.375" style="46" bestFit="1" customWidth="1"/>
    <col min="2320" max="2320" width="5.375" style="46" customWidth="1"/>
    <col min="2321" max="2321" width="6.125" style="46" customWidth="1"/>
    <col min="2322" max="2560" width="8.625" style="46"/>
    <col min="2561" max="2562" width="1.625" style="46" customWidth="1"/>
    <col min="2563" max="2563" width="6" style="46" bestFit="1" customWidth="1"/>
    <col min="2564" max="2571" width="8.75" style="46" customWidth="1"/>
    <col min="2572" max="2572" width="4.75" style="46" bestFit="1" customWidth="1"/>
    <col min="2573" max="2573" width="5.125" style="46" customWidth="1"/>
    <col min="2574" max="2574" width="6.125" style="46" customWidth="1"/>
    <col min="2575" max="2575" width="6.375" style="46" bestFit="1" customWidth="1"/>
    <col min="2576" max="2576" width="5.375" style="46" customWidth="1"/>
    <col min="2577" max="2577" width="6.125" style="46" customWidth="1"/>
    <col min="2578" max="2816" width="8.625" style="46"/>
    <col min="2817" max="2818" width="1.625" style="46" customWidth="1"/>
    <col min="2819" max="2819" width="6" style="46" bestFit="1" customWidth="1"/>
    <col min="2820" max="2827" width="8.75" style="46" customWidth="1"/>
    <col min="2828" max="2828" width="4.75" style="46" bestFit="1" customWidth="1"/>
    <col min="2829" max="2829" width="5.125" style="46" customWidth="1"/>
    <col min="2830" max="2830" width="6.125" style="46" customWidth="1"/>
    <col min="2831" max="2831" width="6.375" style="46" bestFit="1" customWidth="1"/>
    <col min="2832" max="2832" width="5.375" style="46" customWidth="1"/>
    <col min="2833" max="2833" width="6.125" style="46" customWidth="1"/>
    <col min="2834" max="3072" width="8.625" style="46"/>
    <col min="3073" max="3074" width="1.625" style="46" customWidth="1"/>
    <col min="3075" max="3075" width="6" style="46" bestFit="1" customWidth="1"/>
    <col min="3076" max="3083" width="8.75" style="46" customWidth="1"/>
    <col min="3084" max="3084" width="4.75" style="46" bestFit="1" customWidth="1"/>
    <col min="3085" max="3085" width="5.125" style="46" customWidth="1"/>
    <col min="3086" max="3086" width="6.125" style="46" customWidth="1"/>
    <col min="3087" max="3087" width="6.375" style="46" bestFit="1" customWidth="1"/>
    <col min="3088" max="3088" width="5.375" style="46" customWidth="1"/>
    <col min="3089" max="3089" width="6.125" style="46" customWidth="1"/>
    <col min="3090" max="3328" width="8.625" style="46"/>
    <col min="3329" max="3330" width="1.625" style="46" customWidth="1"/>
    <col min="3331" max="3331" width="6" style="46" bestFit="1" customWidth="1"/>
    <col min="3332" max="3339" width="8.75" style="46" customWidth="1"/>
    <col min="3340" max="3340" width="4.75" style="46" bestFit="1" customWidth="1"/>
    <col min="3341" max="3341" width="5.125" style="46" customWidth="1"/>
    <col min="3342" max="3342" width="6.125" style="46" customWidth="1"/>
    <col min="3343" max="3343" width="6.375" style="46" bestFit="1" customWidth="1"/>
    <col min="3344" max="3344" width="5.375" style="46" customWidth="1"/>
    <col min="3345" max="3345" width="6.125" style="46" customWidth="1"/>
    <col min="3346" max="3584" width="8.625" style="46"/>
    <col min="3585" max="3586" width="1.625" style="46" customWidth="1"/>
    <col min="3587" max="3587" width="6" style="46" bestFit="1" customWidth="1"/>
    <col min="3588" max="3595" width="8.75" style="46" customWidth="1"/>
    <col min="3596" max="3596" width="4.75" style="46" bestFit="1" customWidth="1"/>
    <col min="3597" max="3597" width="5.125" style="46" customWidth="1"/>
    <col min="3598" max="3598" width="6.125" style="46" customWidth="1"/>
    <col min="3599" max="3599" width="6.375" style="46" bestFit="1" customWidth="1"/>
    <col min="3600" max="3600" width="5.375" style="46" customWidth="1"/>
    <col min="3601" max="3601" width="6.125" style="46" customWidth="1"/>
    <col min="3602" max="3840" width="8.625" style="46"/>
    <col min="3841" max="3842" width="1.625" style="46" customWidth="1"/>
    <col min="3843" max="3843" width="6" style="46" bestFit="1" customWidth="1"/>
    <col min="3844" max="3851" width="8.75" style="46" customWidth="1"/>
    <col min="3852" max="3852" width="4.75" style="46" bestFit="1" customWidth="1"/>
    <col min="3853" max="3853" width="5.125" style="46" customWidth="1"/>
    <col min="3854" max="3854" width="6.125" style="46" customWidth="1"/>
    <col min="3855" max="3855" width="6.375" style="46" bestFit="1" customWidth="1"/>
    <col min="3856" max="3856" width="5.375" style="46" customWidth="1"/>
    <col min="3857" max="3857" width="6.125" style="46" customWidth="1"/>
    <col min="3858" max="4096" width="8.625" style="46"/>
    <col min="4097" max="4098" width="1.625" style="46" customWidth="1"/>
    <col min="4099" max="4099" width="6" style="46" bestFit="1" customWidth="1"/>
    <col min="4100" max="4107" width="8.75" style="46" customWidth="1"/>
    <col min="4108" max="4108" width="4.75" style="46" bestFit="1" customWidth="1"/>
    <col min="4109" max="4109" width="5.125" style="46" customWidth="1"/>
    <col min="4110" max="4110" width="6.125" style="46" customWidth="1"/>
    <col min="4111" max="4111" width="6.375" style="46" bestFit="1" customWidth="1"/>
    <col min="4112" max="4112" width="5.375" style="46" customWidth="1"/>
    <col min="4113" max="4113" width="6.125" style="46" customWidth="1"/>
    <col min="4114" max="4352" width="8.625" style="46"/>
    <col min="4353" max="4354" width="1.625" style="46" customWidth="1"/>
    <col min="4355" max="4355" width="6" style="46" bestFit="1" customWidth="1"/>
    <col min="4356" max="4363" width="8.75" style="46" customWidth="1"/>
    <col min="4364" max="4364" width="4.75" style="46" bestFit="1" customWidth="1"/>
    <col min="4365" max="4365" width="5.125" style="46" customWidth="1"/>
    <col min="4366" max="4366" width="6.125" style="46" customWidth="1"/>
    <col min="4367" max="4367" width="6.375" style="46" bestFit="1" customWidth="1"/>
    <col min="4368" max="4368" width="5.375" style="46" customWidth="1"/>
    <col min="4369" max="4369" width="6.125" style="46" customWidth="1"/>
    <col min="4370" max="4608" width="8.625" style="46"/>
    <col min="4609" max="4610" width="1.625" style="46" customWidth="1"/>
    <col min="4611" max="4611" width="6" style="46" bestFit="1" customWidth="1"/>
    <col min="4612" max="4619" width="8.75" style="46" customWidth="1"/>
    <col min="4620" max="4620" width="4.75" style="46" bestFit="1" customWidth="1"/>
    <col min="4621" max="4621" width="5.125" style="46" customWidth="1"/>
    <col min="4622" max="4622" width="6.125" style="46" customWidth="1"/>
    <col min="4623" max="4623" width="6.375" style="46" bestFit="1" customWidth="1"/>
    <col min="4624" max="4624" width="5.375" style="46" customWidth="1"/>
    <col min="4625" max="4625" width="6.125" style="46" customWidth="1"/>
    <col min="4626" max="4864" width="8.625" style="46"/>
    <col min="4865" max="4866" width="1.625" style="46" customWidth="1"/>
    <col min="4867" max="4867" width="6" style="46" bestFit="1" customWidth="1"/>
    <col min="4868" max="4875" width="8.75" style="46" customWidth="1"/>
    <col min="4876" max="4876" width="4.75" style="46" bestFit="1" customWidth="1"/>
    <col min="4877" max="4877" width="5.125" style="46" customWidth="1"/>
    <col min="4878" max="4878" width="6.125" style="46" customWidth="1"/>
    <col min="4879" max="4879" width="6.375" style="46" bestFit="1" customWidth="1"/>
    <col min="4880" max="4880" width="5.375" style="46" customWidth="1"/>
    <col min="4881" max="4881" width="6.125" style="46" customWidth="1"/>
    <col min="4882" max="5120" width="8.625" style="46"/>
    <col min="5121" max="5122" width="1.625" style="46" customWidth="1"/>
    <col min="5123" max="5123" width="6" style="46" bestFit="1" customWidth="1"/>
    <col min="5124" max="5131" width="8.75" style="46" customWidth="1"/>
    <col min="5132" max="5132" width="4.75" style="46" bestFit="1" customWidth="1"/>
    <col min="5133" max="5133" width="5.125" style="46" customWidth="1"/>
    <col min="5134" max="5134" width="6.125" style="46" customWidth="1"/>
    <col min="5135" max="5135" width="6.375" style="46" bestFit="1" customWidth="1"/>
    <col min="5136" max="5136" width="5.375" style="46" customWidth="1"/>
    <col min="5137" max="5137" width="6.125" style="46" customWidth="1"/>
    <col min="5138" max="5376" width="8.625" style="46"/>
    <col min="5377" max="5378" width="1.625" style="46" customWidth="1"/>
    <col min="5379" max="5379" width="6" style="46" bestFit="1" customWidth="1"/>
    <col min="5380" max="5387" width="8.75" style="46" customWidth="1"/>
    <col min="5388" max="5388" width="4.75" style="46" bestFit="1" customWidth="1"/>
    <col min="5389" max="5389" width="5.125" style="46" customWidth="1"/>
    <col min="5390" max="5390" width="6.125" style="46" customWidth="1"/>
    <col min="5391" max="5391" width="6.375" style="46" bestFit="1" customWidth="1"/>
    <col min="5392" max="5392" width="5.375" style="46" customWidth="1"/>
    <col min="5393" max="5393" width="6.125" style="46" customWidth="1"/>
    <col min="5394" max="5632" width="8.625" style="46"/>
    <col min="5633" max="5634" width="1.625" style="46" customWidth="1"/>
    <col min="5635" max="5635" width="6" style="46" bestFit="1" customWidth="1"/>
    <col min="5636" max="5643" width="8.75" style="46" customWidth="1"/>
    <col min="5644" max="5644" width="4.75" style="46" bestFit="1" customWidth="1"/>
    <col min="5645" max="5645" width="5.125" style="46" customWidth="1"/>
    <col min="5646" max="5646" width="6.125" style="46" customWidth="1"/>
    <col min="5647" max="5647" width="6.375" style="46" bestFit="1" customWidth="1"/>
    <col min="5648" max="5648" width="5.375" style="46" customWidth="1"/>
    <col min="5649" max="5649" width="6.125" style="46" customWidth="1"/>
    <col min="5650" max="5888" width="8.625" style="46"/>
    <col min="5889" max="5890" width="1.625" style="46" customWidth="1"/>
    <col min="5891" max="5891" width="6" style="46" bestFit="1" customWidth="1"/>
    <col min="5892" max="5899" width="8.75" style="46" customWidth="1"/>
    <col min="5900" max="5900" width="4.75" style="46" bestFit="1" customWidth="1"/>
    <col min="5901" max="5901" width="5.125" style="46" customWidth="1"/>
    <col min="5902" max="5902" width="6.125" style="46" customWidth="1"/>
    <col min="5903" max="5903" width="6.375" style="46" bestFit="1" customWidth="1"/>
    <col min="5904" max="5904" width="5.375" style="46" customWidth="1"/>
    <col min="5905" max="5905" width="6.125" style="46" customWidth="1"/>
    <col min="5906" max="6144" width="8.625" style="46"/>
    <col min="6145" max="6146" width="1.625" style="46" customWidth="1"/>
    <col min="6147" max="6147" width="6" style="46" bestFit="1" customWidth="1"/>
    <col min="6148" max="6155" width="8.75" style="46" customWidth="1"/>
    <col min="6156" max="6156" width="4.75" style="46" bestFit="1" customWidth="1"/>
    <col min="6157" max="6157" width="5.125" style="46" customWidth="1"/>
    <col min="6158" max="6158" width="6.125" style="46" customWidth="1"/>
    <col min="6159" max="6159" width="6.375" style="46" bestFit="1" customWidth="1"/>
    <col min="6160" max="6160" width="5.375" style="46" customWidth="1"/>
    <col min="6161" max="6161" width="6.125" style="46" customWidth="1"/>
    <col min="6162" max="6400" width="8.625" style="46"/>
    <col min="6401" max="6402" width="1.625" style="46" customWidth="1"/>
    <col min="6403" max="6403" width="6" style="46" bestFit="1" customWidth="1"/>
    <col min="6404" max="6411" width="8.75" style="46" customWidth="1"/>
    <col min="6412" max="6412" width="4.75" style="46" bestFit="1" customWidth="1"/>
    <col min="6413" max="6413" width="5.125" style="46" customWidth="1"/>
    <col min="6414" max="6414" width="6.125" style="46" customWidth="1"/>
    <col min="6415" max="6415" width="6.375" style="46" bestFit="1" customWidth="1"/>
    <col min="6416" max="6416" width="5.375" style="46" customWidth="1"/>
    <col min="6417" max="6417" width="6.125" style="46" customWidth="1"/>
    <col min="6418" max="6656" width="8.625" style="46"/>
    <col min="6657" max="6658" width="1.625" style="46" customWidth="1"/>
    <col min="6659" max="6659" width="6" style="46" bestFit="1" customWidth="1"/>
    <col min="6660" max="6667" width="8.75" style="46" customWidth="1"/>
    <col min="6668" max="6668" width="4.75" style="46" bestFit="1" customWidth="1"/>
    <col min="6669" max="6669" width="5.125" style="46" customWidth="1"/>
    <col min="6670" max="6670" width="6.125" style="46" customWidth="1"/>
    <col min="6671" max="6671" width="6.375" style="46" bestFit="1" customWidth="1"/>
    <col min="6672" max="6672" width="5.375" style="46" customWidth="1"/>
    <col min="6673" max="6673" width="6.125" style="46" customWidth="1"/>
    <col min="6674" max="6912" width="8.625" style="46"/>
    <col min="6913" max="6914" width="1.625" style="46" customWidth="1"/>
    <col min="6915" max="6915" width="6" style="46" bestFit="1" customWidth="1"/>
    <col min="6916" max="6923" width="8.75" style="46" customWidth="1"/>
    <col min="6924" max="6924" width="4.75" style="46" bestFit="1" customWidth="1"/>
    <col min="6925" max="6925" width="5.125" style="46" customWidth="1"/>
    <col min="6926" max="6926" width="6.125" style="46" customWidth="1"/>
    <col min="6927" max="6927" width="6.375" style="46" bestFit="1" customWidth="1"/>
    <col min="6928" max="6928" width="5.375" style="46" customWidth="1"/>
    <col min="6929" max="6929" width="6.125" style="46" customWidth="1"/>
    <col min="6930" max="7168" width="8.625" style="46"/>
    <col min="7169" max="7170" width="1.625" style="46" customWidth="1"/>
    <col min="7171" max="7171" width="6" style="46" bestFit="1" customWidth="1"/>
    <col min="7172" max="7179" width="8.75" style="46" customWidth="1"/>
    <col min="7180" max="7180" width="4.75" style="46" bestFit="1" customWidth="1"/>
    <col min="7181" max="7181" width="5.125" style="46" customWidth="1"/>
    <col min="7182" max="7182" width="6.125" style="46" customWidth="1"/>
    <col min="7183" max="7183" width="6.375" style="46" bestFit="1" customWidth="1"/>
    <col min="7184" max="7184" width="5.375" style="46" customWidth="1"/>
    <col min="7185" max="7185" width="6.125" style="46" customWidth="1"/>
    <col min="7186" max="7424" width="8.625" style="46"/>
    <col min="7425" max="7426" width="1.625" style="46" customWidth="1"/>
    <col min="7427" max="7427" width="6" style="46" bestFit="1" customWidth="1"/>
    <col min="7428" max="7435" width="8.75" style="46" customWidth="1"/>
    <col min="7436" max="7436" width="4.75" style="46" bestFit="1" customWidth="1"/>
    <col min="7437" max="7437" width="5.125" style="46" customWidth="1"/>
    <col min="7438" max="7438" width="6.125" style="46" customWidth="1"/>
    <col min="7439" max="7439" width="6.375" style="46" bestFit="1" customWidth="1"/>
    <col min="7440" max="7440" width="5.375" style="46" customWidth="1"/>
    <col min="7441" max="7441" width="6.125" style="46" customWidth="1"/>
    <col min="7442" max="7680" width="8.625" style="46"/>
    <col min="7681" max="7682" width="1.625" style="46" customWidth="1"/>
    <col min="7683" max="7683" width="6" style="46" bestFit="1" customWidth="1"/>
    <col min="7684" max="7691" width="8.75" style="46" customWidth="1"/>
    <col min="7692" max="7692" width="4.75" style="46" bestFit="1" customWidth="1"/>
    <col min="7693" max="7693" width="5.125" style="46" customWidth="1"/>
    <col min="7694" max="7694" width="6.125" style="46" customWidth="1"/>
    <col min="7695" max="7695" width="6.375" style="46" bestFit="1" customWidth="1"/>
    <col min="7696" max="7696" width="5.375" style="46" customWidth="1"/>
    <col min="7697" max="7697" width="6.125" style="46" customWidth="1"/>
    <col min="7698" max="7936" width="8.625" style="46"/>
    <col min="7937" max="7938" width="1.625" style="46" customWidth="1"/>
    <col min="7939" max="7939" width="6" style="46" bestFit="1" customWidth="1"/>
    <col min="7940" max="7947" width="8.75" style="46" customWidth="1"/>
    <col min="7948" max="7948" width="4.75" style="46" bestFit="1" customWidth="1"/>
    <col min="7949" max="7949" width="5.125" style="46" customWidth="1"/>
    <col min="7950" max="7950" width="6.125" style="46" customWidth="1"/>
    <col min="7951" max="7951" width="6.375" style="46" bestFit="1" customWidth="1"/>
    <col min="7952" max="7952" width="5.375" style="46" customWidth="1"/>
    <col min="7953" max="7953" width="6.125" style="46" customWidth="1"/>
    <col min="7954" max="8192" width="8.625" style="46"/>
    <col min="8193" max="8194" width="1.625" style="46" customWidth="1"/>
    <col min="8195" max="8195" width="6" style="46" bestFit="1" customWidth="1"/>
    <col min="8196" max="8203" width="8.75" style="46" customWidth="1"/>
    <col min="8204" max="8204" width="4.75" style="46" bestFit="1" customWidth="1"/>
    <col min="8205" max="8205" width="5.125" style="46" customWidth="1"/>
    <col min="8206" max="8206" width="6.125" style="46" customWidth="1"/>
    <col min="8207" max="8207" width="6.375" style="46" bestFit="1" customWidth="1"/>
    <col min="8208" max="8208" width="5.375" style="46" customWidth="1"/>
    <col min="8209" max="8209" width="6.125" style="46" customWidth="1"/>
    <col min="8210" max="8448" width="8.625" style="46"/>
    <col min="8449" max="8450" width="1.625" style="46" customWidth="1"/>
    <col min="8451" max="8451" width="6" style="46" bestFit="1" customWidth="1"/>
    <col min="8452" max="8459" width="8.75" style="46" customWidth="1"/>
    <col min="8460" max="8460" width="4.75" style="46" bestFit="1" customWidth="1"/>
    <col min="8461" max="8461" width="5.125" style="46" customWidth="1"/>
    <col min="8462" max="8462" width="6.125" style="46" customWidth="1"/>
    <col min="8463" max="8463" width="6.375" style="46" bestFit="1" customWidth="1"/>
    <col min="8464" max="8464" width="5.375" style="46" customWidth="1"/>
    <col min="8465" max="8465" width="6.125" style="46" customWidth="1"/>
    <col min="8466" max="8704" width="8.625" style="46"/>
    <col min="8705" max="8706" width="1.625" style="46" customWidth="1"/>
    <col min="8707" max="8707" width="6" style="46" bestFit="1" customWidth="1"/>
    <col min="8708" max="8715" width="8.75" style="46" customWidth="1"/>
    <col min="8716" max="8716" width="4.75" style="46" bestFit="1" customWidth="1"/>
    <col min="8717" max="8717" width="5.125" style="46" customWidth="1"/>
    <col min="8718" max="8718" width="6.125" style="46" customWidth="1"/>
    <col min="8719" max="8719" width="6.375" style="46" bestFit="1" customWidth="1"/>
    <col min="8720" max="8720" width="5.375" style="46" customWidth="1"/>
    <col min="8721" max="8721" width="6.125" style="46" customWidth="1"/>
    <col min="8722" max="8960" width="8.625" style="46"/>
    <col min="8961" max="8962" width="1.625" style="46" customWidth="1"/>
    <col min="8963" max="8963" width="6" style="46" bestFit="1" customWidth="1"/>
    <col min="8964" max="8971" width="8.75" style="46" customWidth="1"/>
    <col min="8972" max="8972" width="4.75" style="46" bestFit="1" customWidth="1"/>
    <col min="8973" max="8973" width="5.125" style="46" customWidth="1"/>
    <col min="8974" max="8974" width="6.125" style="46" customWidth="1"/>
    <col min="8975" max="8975" width="6.375" style="46" bestFit="1" customWidth="1"/>
    <col min="8976" max="8976" width="5.375" style="46" customWidth="1"/>
    <col min="8977" max="8977" width="6.125" style="46" customWidth="1"/>
    <col min="8978" max="9216" width="8.625" style="46"/>
    <col min="9217" max="9218" width="1.625" style="46" customWidth="1"/>
    <col min="9219" max="9219" width="6" style="46" bestFit="1" customWidth="1"/>
    <col min="9220" max="9227" width="8.75" style="46" customWidth="1"/>
    <col min="9228" max="9228" width="4.75" style="46" bestFit="1" customWidth="1"/>
    <col min="9229" max="9229" width="5.125" style="46" customWidth="1"/>
    <col min="9230" max="9230" width="6.125" style="46" customWidth="1"/>
    <col min="9231" max="9231" width="6.375" style="46" bestFit="1" customWidth="1"/>
    <col min="9232" max="9232" width="5.375" style="46" customWidth="1"/>
    <col min="9233" max="9233" width="6.125" style="46" customWidth="1"/>
    <col min="9234" max="9472" width="8.625" style="46"/>
    <col min="9473" max="9474" width="1.625" style="46" customWidth="1"/>
    <col min="9475" max="9475" width="6" style="46" bestFit="1" customWidth="1"/>
    <col min="9476" max="9483" width="8.75" style="46" customWidth="1"/>
    <col min="9484" max="9484" width="4.75" style="46" bestFit="1" customWidth="1"/>
    <col min="9485" max="9485" width="5.125" style="46" customWidth="1"/>
    <col min="9486" max="9486" width="6.125" style="46" customWidth="1"/>
    <col min="9487" max="9487" width="6.375" style="46" bestFit="1" customWidth="1"/>
    <col min="9488" max="9488" width="5.375" style="46" customWidth="1"/>
    <col min="9489" max="9489" width="6.125" style="46" customWidth="1"/>
    <col min="9490" max="9728" width="8.625" style="46"/>
    <col min="9729" max="9730" width="1.625" style="46" customWidth="1"/>
    <col min="9731" max="9731" width="6" style="46" bestFit="1" customWidth="1"/>
    <col min="9732" max="9739" width="8.75" style="46" customWidth="1"/>
    <col min="9740" max="9740" width="4.75" style="46" bestFit="1" customWidth="1"/>
    <col min="9741" max="9741" width="5.125" style="46" customWidth="1"/>
    <col min="9742" max="9742" width="6.125" style="46" customWidth="1"/>
    <col min="9743" max="9743" width="6.375" style="46" bestFit="1" customWidth="1"/>
    <col min="9744" max="9744" width="5.375" style="46" customWidth="1"/>
    <col min="9745" max="9745" width="6.125" style="46" customWidth="1"/>
    <col min="9746" max="9984" width="8.625" style="46"/>
    <col min="9985" max="9986" width="1.625" style="46" customWidth="1"/>
    <col min="9987" max="9987" width="6" style="46" bestFit="1" customWidth="1"/>
    <col min="9988" max="9995" width="8.75" style="46" customWidth="1"/>
    <col min="9996" max="9996" width="4.75" style="46" bestFit="1" customWidth="1"/>
    <col min="9997" max="9997" width="5.125" style="46" customWidth="1"/>
    <col min="9998" max="9998" width="6.125" style="46" customWidth="1"/>
    <col min="9999" max="9999" width="6.375" style="46" bestFit="1" customWidth="1"/>
    <col min="10000" max="10000" width="5.375" style="46" customWidth="1"/>
    <col min="10001" max="10001" width="6.125" style="46" customWidth="1"/>
    <col min="10002" max="10240" width="8.625" style="46"/>
    <col min="10241" max="10242" width="1.625" style="46" customWidth="1"/>
    <col min="10243" max="10243" width="6" style="46" bestFit="1" customWidth="1"/>
    <col min="10244" max="10251" width="8.75" style="46" customWidth="1"/>
    <col min="10252" max="10252" width="4.75" style="46" bestFit="1" customWidth="1"/>
    <col min="10253" max="10253" width="5.125" style="46" customWidth="1"/>
    <col min="10254" max="10254" width="6.125" style="46" customWidth="1"/>
    <col min="10255" max="10255" width="6.375" style="46" bestFit="1" customWidth="1"/>
    <col min="10256" max="10256" width="5.375" style="46" customWidth="1"/>
    <col min="10257" max="10257" width="6.125" style="46" customWidth="1"/>
    <col min="10258" max="10496" width="8.625" style="46"/>
    <col min="10497" max="10498" width="1.625" style="46" customWidth="1"/>
    <col min="10499" max="10499" width="6" style="46" bestFit="1" customWidth="1"/>
    <col min="10500" max="10507" width="8.75" style="46" customWidth="1"/>
    <col min="10508" max="10508" width="4.75" style="46" bestFit="1" customWidth="1"/>
    <col min="10509" max="10509" width="5.125" style="46" customWidth="1"/>
    <col min="10510" max="10510" width="6.125" style="46" customWidth="1"/>
    <col min="10511" max="10511" width="6.375" style="46" bestFit="1" customWidth="1"/>
    <col min="10512" max="10512" width="5.375" style="46" customWidth="1"/>
    <col min="10513" max="10513" width="6.125" style="46" customWidth="1"/>
    <col min="10514" max="10752" width="8.625" style="46"/>
    <col min="10753" max="10754" width="1.625" style="46" customWidth="1"/>
    <col min="10755" max="10755" width="6" style="46" bestFit="1" customWidth="1"/>
    <col min="10756" max="10763" width="8.75" style="46" customWidth="1"/>
    <col min="10764" max="10764" width="4.75" style="46" bestFit="1" customWidth="1"/>
    <col min="10765" max="10765" width="5.125" style="46" customWidth="1"/>
    <col min="10766" max="10766" width="6.125" style="46" customWidth="1"/>
    <col min="10767" max="10767" width="6.375" style="46" bestFit="1" customWidth="1"/>
    <col min="10768" max="10768" width="5.375" style="46" customWidth="1"/>
    <col min="10769" max="10769" width="6.125" style="46" customWidth="1"/>
    <col min="10770" max="11008" width="8.625" style="46"/>
    <col min="11009" max="11010" width="1.625" style="46" customWidth="1"/>
    <col min="11011" max="11011" width="6" style="46" bestFit="1" customWidth="1"/>
    <col min="11012" max="11019" width="8.75" style="46" customWidth="1"/>
    <col min="11020" max="11020" width="4.75" style="46" bestFit="1" customWidth="1"/>
    <col min="11021" max="11021" width="5.125" style="46" customWidth="1"/>
    <col min="11022" max="11022" width="6.125" style="46" customWidth="1"/>
    <col min="11023" max="11023" width="6.375" style="46" bestFit="1" customWidth="1"/>
    <col min="11024" max="11024" width="5.375" style="46" customWidth="1"/>
    <col min="11025" max="11025" width="6.125" style="46" customWidth="1"/>
    <col min="11026" max="11264" width="8.625" style="46"/>
    <col min="11265" max="11266" width="1.625" style="46" customWidth="1"/>
    <col min="11267" max="11267" width="6" style="46" bestFit="1" customWidth="1"/>
    <col min="11268" max="11275" width="8.75" style="46" customWidth="1"/>
    <col min="11276" max="11276" width="4.75" style="46" bestFit="1" customWidth="1"/>
    <col min="11277" max="11277" width="5.125" style="46" customWidth="1"/>
    <col min="11278" max="11278" width="6.125" style="46" customWidth="1"/>
    <col min="11279" max="11279" width="6.375" style="46" bestFit="1" customWidth="1"/>
    <col min="11280" max="11280" width="5.375" style="46" customWidth="1"/>
    <col min="11281" max="11281" width="6.125" style="46" customWidth="1"/>
    <col min="11282" max="11520" width="8.625" style="46"/>
    <col min="11521" max="11522" width="1.625" style="46" customWidth="1"/>
    <col min="11523" max="11523" width="6" style="46" bestFit="1" customWidth="1"/>
    <col min="11524" max="11531" width="8.75" style="46" customWidth="1"/>
    <col min="11532" max="11532" width="4.75" style="46" bestFit="1" customWidth="1"/>
    <col min="11533" max="11533" width="5.125" style="46" customWidth="1"/>
    <col min="11534" max="11534" width="6.125" style="46" customWidth="1"/>
    <col min="11535" max="11535" width="6.375" style="46" bestFit="1" customWidth="1"/>
    <col min="11536" max="11536" width="5.375" style="46" customWidth="1"/>
    <col min="11537" max="11537" width="6.125" style="46" customWidth="1"/>
    <col min="11538" max="11776" width="8.625" style="46"/>
    <col min="11777" max="11778" width="1.625" style="46" customWidth="1"/>
    <col min="11779" max="11779" width="6" style="46" bestFit="1" customWidth="1"/>
    <col min="11780" max="11787" width="8.75" style="46" customWidth="1"/>
    <col min="11788" max="11788" width="4.75" style="46" bestFit="1" customWidth="1"/>
    <col min="11789" max="11789" width="5.125" style="46" customWidth="1"/>
    <col min="11790" max="11790" width="6.125" style="46" customWidth="1"/>
    <col min="11791" max="11791" width="6.375" style="46" bestFit="1" customWidth="1"/>
    <col min="11792" max="11792" width="5.375" style="46" customWidth="1"/>
    <col min="11793" max="11793" width="6.125" style="46" customWidth="1"/>
    <col min="11794" max="12032" width="8.625" style="46"/>
    <col min="12033" max="12034" width="1.625" style="46" customWidth="1"/>
    <col min="12035" max="12035" width="6" style="46" bestFit="1" customWidth="1"/>
    <col min="12036" max="12043" width="8.75" style="46" customWidth="1"/>
    <col min="12044" max="12044" width="4.75" style="46" bestFit="1" customWidth="1"/>
    <col min="12045" max="12045" width="5.125" style="46" customWidth="1"/>
    <col min="12046" max="12046" width="6.125" style="46" customWidth="1"/>
    <col min="12047" max="12047" width="6.375" style="46" bestFit="1" customWidth="1"/>
    <col min="12048" max="12048" width="5.375" style="46" customWidth="1"/>
    <col min="12049" max="12049" width="6.125" style="46" customWidth="1"/>
    <col min="12050" max="12288" width="8.625" style="46"/>
    <col min="12289" max="12290" width="1.625" style="46" customWidth="1"/>
    <col min="12291" max="12291" width="6" style="46" bestFit="1" customWidth="1"/>
    <col min="12292" max="12299" width="8.75" style="46" customWidth="1"/>
    <col min="12300" max="12300" width="4.75" style="46" bestFit="1" customWidth="1"/>
    <col min="12301" max="12301" width="5.125" style="46" customWidth="1"/>
    <col min="12302" max="12302" width="6.125" style="46" customWidth="1"/>
    <col min="12303" max="12303" width="6.375" style="46" bestFit="1" customWidth="1"/>
    <col min="12304" max="12304" width="5.375" style="46" customWidth="1"/>
    <col min="12305" max="12305" width="6.125" style="46" customWidth="1"/>
    <col min="12306" max="12544" width="8.625" style="46"/>
    <col min="12545" max="12546" width="1.625" style="46" customWidth="1"/>
    <col min="12547" max="12547" width="6" style="46" bestFit="1" customWidth="1"/>
    <col min="12548" max="12555" width="8.75" style="46" customWidth="1"/>
    <col min="12556" max="12556" width="4.75" style="46" bestFit="1" customWidth="1"/>
    <col min="12557" max="12557" width="5.125" style="46" customWidth="1"/>
    <col min="12558" max="12558" width="6.125" style="46" customWidth="1"/>
    <col min="12559" max="12559" width="6.375" style="46" bestFit="1" customWidth="1"/>
    <col min="12560" max="12560" width="5.375" style="46" customWidth="1"/>
    <col min="12561" max="12561" width="6.125" style="46" customWidth="1"/>
    <col min="12562" max="12800" width="8.625" style="46"/>
    <col min="12801" max="12802" width="1.625" style="46" customWidth="1"/>
    <col min="12803" max="12803" width="6" style="46" bestFit="1" customWidth="1"/>
    <col min="12804" max="12811" width="8.75" style="46" customWidth="1"/>
    <col min="12812" max="12812" width="4.75" style="46" bestFit="1" customWidth="1"/>
    <col min="12813" max="12813" width="5.125" style="46" customWidth="1"/>
    <col min="12814" max="12814" width="6.125" style="46" customWidth="1"/>
    <col min="12815" max="12815" width="6.375" style="46" bestFit="1" customWidth="1"/>
    <col min="12816" max="12816" width="5.375" style="46" customWidth="1"/>
    <col min="12817" max="12817" width="6.125" style="46" customWidth="1"/>
    <col min="12818" max="13056" width="8.625" style="46"/>
    <col min="13057" max="13058" width="1.625" style="46" customWidth="1"/>
    <col min="13059" max="13059" width="6" style="46" bestFit="1" customWidth="1"/>
    <col min="13060" max="13067" width="8.75" style="46" customWidth="1"/>
    <col min="13068" max="13068" width="4.75" style="46" bestFit="1" customWidth="1"/>
    <col min="13069" max="13069" width="5.125" style="46" customWidth="1"/>
    <col min="13070" max="13070" width="6.125" style="46" customWidth="1"/>
    <col min="13071" max="13071" width="6.375" style="46" bestFit="1" customWidth="1"/>
    <col min="13072" max="13072" width="5.375" style="46" customWidth="1"/>
    <col min="13073" max="13073" width="6.125" style="46" customWidth="1"/>
    <col min="13074" max="13312" width="8.625" style="46"/>
    <col min="13313" max="13314" width="1.625" style="46" customWidth="1"/>
    <col min="13315" max="13315" width="6" style="46" bestFit="1" customWidth="1"/>
    <col min="13316" max="13323" width="8.75" style="46" customWidth="1"/>
    <col min="13324" max="13324" width="4.75" style="46" bestFit="1" customWidth="1"/>
    <col min="13325" max="13325" width="5.125" style="46" customWidth="1"/>
    <col min="13326" max="13326" width="6.125" style="46" customWidth="1"/>
    <col min="13327" max="13327" width="6.375" style="46" bestFit="1" customWidth="1"/>
    <col min="13328" max="13328" width="5.375" style="46" customWidth="1"/>
    <col min="13329" max="13329" width="6.125" style="46" customWidth="1"/>
    <col min="13330" max="13568" width="8.625" style="46"/>
    <col min="13569" max="13570" width="1.625" style="46" customWidth="1"/>
    <col min="13571" max="13571" width="6" style="46" bestFit="1" customWidth="1"/>
    <col min="13572" max="13579" width="8.75" style="46" customWidth="1"/>
    <col min="13580" max="13580" width="4.75" style="46" bestFit="1" customWidth="1"/>
    <col min="13581" max="13581" width="5.125" style="46" customWidth="1"/>
    <col min="13582" max="13582" width="6.125" style="46" customWidth="1"/>
    <col min="13583" max="13583" width="6.375" style="46" bestFit="1" customWidth="1"/>
    <col min="13584" max="13584" width="5.375" style="46" customWidth="1"/>
    <col min="13585" max="13585" width="6.125" style="46" customWidth="1"/>
    <col min="13586" max="13824" width="8.625" style="46"/>
    <col min="13825" max="13826" width="1.625" style="46" customWidth="1"/>
    <col min="13827" max="13827" width="6" style="46" bestFit="1" customWidth="1"/>
    <col min="13828" max="13835" width="8.75" style="46" customWidth="1"/>
    <col min="13836" max="13836" width="4.75" style="46" bestFit="1" customWidth="1"/>
    <col min="13837" max="13837" width="5.125" style="46" customWidth="1"/>
    <col min="13838" max="13838" width="6.125" style="46" customWidth="1"/>
    <col min="13839" max="13839" width="6.375" style="46" bestFit="1" customWidth="1"/>
    <col min="13840" max="13840" width="5.375" style="46" customWidth="1"/>
    <col min="13841" max="13841" width="6.125" style="46" customWidth="1"/>
    <col min="13842" max="14080" width="8.625" style="46"/>
    <col min="14081" max="14082" width="1.625" style="46" customWidth="1"/>
    <col min="14083" max="14083" width="6" style="46" bestFit="1" customWidth="1"/>
    <col min="14084" max="14091" width="8.75" style="46" customWidth="1"/>
    <col min="14092" max="14092" width="4.75" style="46" bestFit="1" customWidth="1"/>
    <col min="14093" max="14093" width="5.125" style="46" customWidth="1"/>
    <col min="14094" max="14094" width="6.125" style="46" customWidth="1"/>
    <col min="14095" max="14095" width="6.375" style="46" bestFit="1" customWidth="1"/>
    <col min="14096" max="14096" width="5.375" style="46" customWidth="1"/>
    <col min="14097" max="14097" width="6.125" style="46" customWidth="1"/>
    <col min="14098" max="14336" width="8.625" style="46"/>
    <col min="14337" max="14338" width="1.625" style="46" customWidth="1"/>
    <col min="14339" max="14339" width="6" style="46" bestFit="1" customWidth="1"/>
    <col min="14340" max="14347" width="8.75" style="46" customWidth="1"/>
    <col min="14348" max="14348" width="4.75" style="46" bestFit="1" customWidth="1"/>
    <col min="14349" max="14349" width="5.125" style="46" customWidth="1"/>
    <col min="14350" max="14350" width="6.125" style="46" customWidth="1"/>
    <col min="14351" max="14351" width="6.375" style="46" bestFit="1" customWidth="1"/>
    <col min="14352" max="14352" width="5.375" style="46" customWidth="1"/>
    <col min="14353" max="14353" width="6.125" style="46" customWidth="1"/>
    <col min="14354" max="14592" width="8.625" style="46"/>
    <col min="14593" max="14594" width="1.625" style="46" customWidth="1"/>
    <col min="14595" max="14595" width="6" style="46" bestFit="1" customWidth="1"/>
    <col min="14596" max="14603" width="8.75" style="46" customWidth="1"/>
    <col min="14604" max="14604" width="4.75" style="46" bestFit="1" customWidth="1"/>
    <col min="14605" max="14605" width="5.125" style="46" customWidth="1"/>
    <col min="14606" max="14606" width="6.125" style="46" customWidth="1"/>
    <col min="14607" max="14607" width="6.375" style="46" bestFit="1" customWidth="1"/>
    <col min="14608" max="14608" width="5.375" style="46" customWidth="1"/>
    <col min="14609" max="14609" width="6.125" style="46" customWidth="1"/>
    <col min="14610" max="14848" width="8.625" style="46"/>
    <col min="14849" max="14850" width="1.625" style="46" customWidth="1"/>
    <col min="14851" max="14851" width="6" style="46" bestFit="1" customWidth="1"/>
    <col min="14852" max="14859" width="8.75" style="46" customWidth="1"/>
    <col min="14860" max="14860" width="4.75" style="46" bestFit="1" customWidth="1"/>
    <col min="14861" max="14861" width="5.125" style="46" customWidth="1"/>
    <col min="14862" max="14862" width="6.125" style="46" customWidth="1"/>
    <col min="14863" max="14863" width="6.375" style="46" bestFit="1" customWidth="1"/>
    <col min="14864" max="14864" width="5.375" style="46" customWidth="1"/>
    <col min="14865" max="14865" width="6.125" style="46" customWidth="1"/>
    <col min="14866" max="15104" width="8.625" style="46"/>
    <col min="15105" max="15106" width="1.625" style="46" customWidth="1"/>
    <col min="15107" max="15107" width="6" style="46" bestFit="1" customWidth="1"/>
    <col min="15108" max="15115" width="8.75" style="46" customWidth="1"/>
    <col min="15116" max="15116" width="4.75" style="46" bestFit="1" customWidth="1"/>
    <col min="15117" max="15117" width="5.125" style="46" customWidth="1"/>
    <col min="15118" max="15118" width="6.125" style="46" customWidth="1"/>
    <col min="15119" max="15119" width="6.375" style="46" bestFit="1" customWidth="1"/>
    <col min="15120" max="15120" width="5.375" style="46" customWidth="1"/>
    <col min="15121" max="15121" width="6.125" style="46" customWidth="1"/>
    <col min="15122" max="15360" width="8.625" style="46"/>
    <col min="15361" max="15362" width="1.625" style="46" customWidth="1"/>
    <col min="15363" max="15363" width="6" style="46" bestFit="1" customWidth="1"/>
    <col min="15364" max="15371" width="8.75" style="46" customWidth="1"/>
    <col min="15372" max="15372" width="4.75" style="46" bestFit="1" customWidth="1"/>
    <col min="15373" max="15373" width="5.125" style="46" customWidth="1"/>
    <col min="15374" max="15374" width="6.125" style="46" customWidth="1"/>
    <col min="15375" max="15375" width="6.375" style="46" bestFit="1" customWidth="1"/>
    <col min="15376" max="15376" width="5.375" style="46" customWidth="1"/>
    <col min="15377" max="15377" width="6.125" style="46" customWidth="1"/>
    <col min="15378" max="15616" width="8.625" style="46"/>
    <col min="15617" max="15618" width="1.625" style="46" customWidth="1"/>
    <col min="15619" max="15619" width="6" style="46" bestFit="1" customWidth="1"/>
    <col min="15620" max="15627" width="8.75" style="46" customWidth="1"/>
    <col min="15628" max="15628" width="4.75" style="46" bestFit="1" customWidth="1"/>
    <col min="15629" max="15629" width="5.125" style="46" customWidth="1"/>
    <col min="15630" max="15630" width="6.125" style="46" customWidth="1"/>
    <col min="15631" max="15631" width="6.375" style="46" bestFit="1" customWidth="1"/>
    <col min="15632" max="15632" width="5.375" style="46" customWidth="1"/>
    <col min="15633" max="15633" width="6.125" style="46" customWidth="1"/>
    <col min="15634" max="15872" width="8.625" style="46"/>
    <col min="15873" max="15874" width="1.625" style="46" customWidth="1"/>
    <col min="15875" max="15875" width="6" style="46" bestFit="1" customWidth="1"/>
    <col min="15876" max="15883" width="8.75" style="46" customWidth="1"/>
    <col min="15884" max="15884" width="4.75" style="46" bestFit="1" customWidth="1"/>
    <col min="15885" max="15885" width="5.125" style="46" customWidth="1"/>
    <col min="15886" max="15886" width="6.125" style="46" customWidth="1"/>
    <col min="15887" max="15887" width="6.375" style="46" bestFit="1" customWidth="1"/>
    <col min="15888" max="15888" width="5.375" style="46" customWidth="1"/>
    <col min="15889" max="15889" width="6.125" style="46" customWidth="1"/>
    <col min="15890" max="16128" width="8.625" style="46"/>
    <col min="16129" max="16130" width="1.625" style="46" customWidth="1"/>
    <col min="16131" max="16131" width="6" style="46" bestFit="1" customWidth="1"/>
    <col min="16132" max="16139" width="8.75" style="46" customWidth="1"/>
    <col min="16140" max="16140" width="4.75" style="46" bestFit="1" customWidth="1"/>
    <col min="16141" max="16141" width="5.125" style="46" customWidth="1"/>
    <col min="16142" max="16142" width="6.125" style="46" customWidth="1"/>
    <col min="16143" max="16143" width="6.375" style="46" bestFit="1" customWidth="1"/>
    <col min="16144" max="16144" width="5.375" style="46" customWidth="1"/>
    <col min="16145" max="16145" width="6.125" style="46" customWidth="1"/>
    <col min="16146" max="16384" width="8.625" style="46"/>
  </cols>
  <sheetData>
    <row r="1" spans="1:10" ht="30" customHeight="1" x14ac:dyDescent="0.15">
      <c r="A1" s="44" t="s">
        <v>24</v>
      </c>
      <c r="B1" s="44"/>
      <c r="C1" s="45"/>
      <c r="D1" s="45"/>
    </row>
    <row r="2" spans="1:10" ht="7.5" customHeight="1" x14ac:dyDescent="0.15">
      <c r="A2" s="44"/>
      <c r="B2" s="44"/>
      <c r="C2" s="45"/>
      <c r="D2" s="45"/>
    </row>
    <row r="3" spans="1:10" s="47" customFormat="1" ht="22.5" customHeight="1" x14ac:dyDescent="0.15">
      <c r="B3" s="47" t="s">
        <v>25</v>
      </c>
      <c r="J3" s="48" t="s">
        <v>26</v>
      </c>
    </row>
    <row r="4" spans="1:10" s="49" customFormat="1" ht="15" customHeight="1" x14ac:dyDescent="0.4">
      <c r="B4" s="50" t="s">
        <v>27</v>
      </c>
      <c r="C4" s="51"/>
      <c r="D4" s="52" t="s">
        <v>28</v>
      </c>
      <c r="E4" s="53" t="s">
        <v>5</v>
      </c>
      <c r="F4" s="54"/>
      <c r="G4" s="54"/>
      <c r="H4" s="54"/>
      <c r="I4" s="54"/>
      <c r="J4" s="55"/>
    </row>
    <row r="5" spans="1:10" s="49" customFormat="1" ht="15" customHeight="1" x14ac:dyDescent="0.15">
      <c r="B5" s="56"/>
      <c r="C5" s="57"/>
      <c r="D5" s="58"/>
      <c r="E5" s="59" t="s">
        <v>29</v>
      </c>
      <c r="F5" s="60" t="s">
        <v>30</v>
      </c>
      <c r="G5" s="61" t="s">
        <v>31</v>
      </c>
      <c r="H5" s="62" t="s">
        <v>32</v>
      </c>
      <c r="I5" s="63" t="s">
        <v>33</v>
      </c>
      <c r="J5" s="64" t="s">
        <v>34</v>
      </c>
    </row>
    <row r="6" spans="1:10" s="49" customFormat="1" ht="15" customHeight="1" x14ac:dyDescent="0.4">
      <c r="B6" s="56"/>
      <c r="C6" s="57"/>
      <c r="D6" s="58"/>
      <c r="E6" s="59"/>
      <c r="F6" s="65"/>
      <c r="G6" s="66"/>
      <c r="H6" s="67" t="s">
        <v>35</v>
      </c>
      <c r="I6" s="66"/>
      <c r="J6" s="68"/>
    </row>
    <row r="7" spans="1:10" s="69" customFormat="1" ht="15" customHeight="1" x14ac:dyDescent="0.4">
      <c r="B7" s="70"/>
      <c r="C7" s="71"/>
      <c r="D7" s="72"/>
      <c r="E7" s="73"/>
      <c r="F7" s="74"/>
      <c r="G7" s="75"/>
      <c r="H7" s="76" t="s">
        <v>36</v>
      </c>
      <c r="I7" s="75"/>
      <c r="J7" s="77"/>
    </row>
    <row r="8" spans="1:10" s="69" customFormat="1" ht="15" customHeight="1" x14ac:dyDescent="0.4">
      <c r="B8" s="78" t="s">
        <v>16</v>
      </c>
      <c r="C8" s="79"/>
      <c r="D8" s="80" t="s">
        <v>37</v>
      </c>
      <c r="E8" s="81">
        <f t="shared" ref="E8:J10" si="0">+E11+E14+E17+E20</f>
        <v>169</v>
      </c>
      <c r="F8" s="82">
        <f t="shared" si="0"/>
        <v>27</v>
      </c>
      <c r="G8" s="83">
        <f t="shared" si="0"/>
        <v>42</v>
      </c>
      <c r="H8" s="83">
        <f t="shared" si="0"/>
        <v>27</v>
      </c>
      <c r="I8" s="83">
        <f t="shared" si="0"/>
        <v>43</v>
      </c>
      <c r="J8" s="84">
        <f t="shared" si="0"/>
        <v>30</v>
      </c>
    </row>
    <row r="9" spans="1:10" s="69" customFormat="1" ht="15" customHeight="1" x14ac:dyDescent="0.4">
      <c r="B9" s="85"/>
      <c r="C9" s="86"/>
      <c r="D9" s="87" t="s">
        <v>38</v>
      </c>
      <c r="E9" s="88">
        <f t="shared" si="0"/>
        <v>1232</v>
      </c>
      <c r="F9" s="89">
        <f t="shared" si="0"/>
        <v>205</v>
      </c>
      <c r="G9" s="90">
        <f t="shared" si="0"/>
        <v>457</v>
      </c>
      <c r="H9" s="90">
        <f t="shared" si="0"/>
        <v>136</v>
      </c>
      <c r="I9" s="90">
        <f t="shared" si="0"/>
        <v>260</v>
      </c>
      <c r="J9" s="91">
        <f t="shared" si="0"/>
        <v>174</v>
      </c>
    </row>
    <row r="10" spans="1:10" s="69" customFormat="1" ht="15" customHeight="1" x14ac:dyDescent="0.4">
      <c r="B10" s="85"/>
      <c r="C10" s="86"/>
      <c r="D10" s="92" t="s">
        <v>39</v>
      </c>
      <c r="E10" s="93">
        <f t="shared" si="0"/>
        <v>5448779</v>
      </c>
      <c r="F10" s="94" t="s">
        <v>40</v>
      </c>
      <c r="G10" s="95">
        <f t="shared" si="0"/>
        <v>2210604</v>
      </c>
      <c r="H10" s="95">
        <f t="shared" si="0"/>
        <v>599970</v>
      </c>
      <c r="I10" s="95">
        <f t="shared" si="0"/>
        <v>1355965</v>
      </c>
      <c r="J10" s="96" t="s">
        <v>40</v>
      </c>
    </row>
    <row r="11" spans="1:10" s="69" customFormat="1" ht="12" hidden="1" customHeight="1" x14ac:dyDescent="0.4">
      <c r="B11" s="85"/>
      <c r="C11" s="97" t="s">
        <v>41</v>
      </c>
      <c r="D11" s="98" t="s">
        <v>37</v>
      </c>
      <c r="E11" s="99">
        <v>50</v>
      </c>
      <c r="F11" s="82">
        <v>2</v>
      </c>
      <c r="G11" s="83">
        <v>25</v>
      </c>
      <c r="H11" s="83">
        <v>10</v>
      </c>
      <c r="I11" s="83">
        <v>5</v>
      </c>
      <c r="J11" s="100">
        <v>8</v>
      </c>
    </row>
    <row r="12" spans="1:10" s="69" customFormat="1" ht="12" hidden="1" customHeight="1" x14ac:dyDescent="0.4">
      <c r="B12" s="85"/>
      <c r="C12" s="101"/>
      <c r="D12" s="102" t="s">
        <v>38</v>
      </c>
      <c r="E12" s="103">
        <v>287</v>
      </c>
      <c r="F12" s="89">
        <v>5</v>
      </c>
      <c r="G12" s="90">
        <v>161</v>
      </c>
      <c r="H12" s="90">
        <v>60</v>
      </c>
      <c r="I12" s="90">
        <v>21</v>
      </c>
      <c r="J12" s="104">
        <v>40</v>
      </c>
    </row>
    <row r="13" spans="1:10" s="69" customFormat="1" ht="12" hidden="1" customHeight="1" x14ac:dyDescent="0.4">
      <c r="B13" s="85"/>
      <c r="C13" s="105"/>
      <c r="D13" s="106" t="s">
        <v>39</v>
      </c>
      <c r="E13" s="107">
        <v>1067628</v>
      </c>
      <c r="F13" s="94" t="s">
        <v>40</v>
      </c>
      <c r="G13" s="95">
        <v>658636</v>
      </c>
      <c r="H13" s="95">
        <v>281809</v>
      </c>
      <c r="I13" s="95">
        <v>57478</v>
      </c>
      <c r="J13" s="108" t="s">
        <v>40</v>
      </c>
    </row>
    <row r="14" spans="1:10" s="69" customFormat="1" ht="12" hidden="1" customHeight="1" x14ac:dyDescent="0.15">
      <c r="B14" s="109"/>
      <c r="C14" s="97" t="s">
        <v>42</v>
      </c>
      <c r="D14" s="98" t="s">
        <v>37</v>
      </c>
      <c r="E14" s="99">
        <v>64</v>
      </c>
      <c r="F14" s="82">
        <v>20</v>
      </c>
      <c r="G14" s="83">
        <v>9</v>
      </c>
      <c r="H14" s="83">
        <v>4</v>
      </c>
      <c r="I14" s="83">
        <v>19</v>
      </c>
      <c r="J14" s="100">
        <v>12</v>
      </c>
    </row>
    <row r="15" spans="1:10" s="69" customFormat="1" ht="12" hidden="1" customHeight="1" x14ac:dyDescent="0.15">
      <c r="B15" s="109"/>
      <c r="C15" s="101"/>
      <c r="D15" s="102" t="s">
        <v>38</v>
      </c>
      <c r="E15" s="103">
        <v>626</v>
      </c>
      <c r="F15" s="89">
        <v>191</v>
      </c>
      <c r="G15" s="90">
        <v>219</v>
      </c>
      <c r="H15" s="90">
        <v>38</v>
      </c>
      <c r="I15" s="90">
        <v>113</v>
      </c>
      <c r="J15" s="104">
        <v>65</v>
      </c>
    </row>
    <row r="16" spans="1:10" s="69" customFormat="1" ht="12" hidden="1" customHeight="1" x14ac:dyDescent="0.15">
      <c r="B16" s="109"/>
      <c r="C16" s="105"/>
      <c r="D16" s="106" t="s">
        <v>39</v>
      </c>
      <c r="E16" s="107">
        <v>3245240</v>
      </c>
      <c r="F16" s="110">
        <v>539781</v>
      </c>
      <c r="G16" s="95">
        <v>1250354</v>
      </c>
      <c r="H16" s="95">
        <v>198726</v>
      </c>
      <c r="I16" s="95">
        <v>821253</v>
      </c>
      <c r="J16" s="111">
        <v>435126</v>
      </c>
    </row>
    <row r="17" spans="2:10" s="69" customFormat="1" ht="12" hidden="1" customHeight="1" x14ac:dyDescent="0.15">
      <c r="B17" s="109"/>
      <c r="C17" s="97" t="s">
        <v>43</v>
      </c>
      <c r="D17" s="98" t="s">
        <v>37</v>
      </c>
      <c r="E17" s="99">
        <f>SUM(F17:J17)</f>
        <v>39</v>
      </c>
      <c r="F17" s="82">
        <v>4</v>
      </c>
      <c r="G17" s="83">
        <v>4</v>
      </c>
      <c r="H17" s="83">
        <v>10</v>
      </c>
      <c r="I17" s="83">
        <v>13</v>
      </c>
      <c r="J17" s="100">
        <v>8</v>
      </c>
    </row>
    <row r="18" spans="2:10" s="69" customFormat="1" ht="12" hidden="1" customHeight="1" x14ac:dyDescent="0.15">
      <c r="B18" s="109"/>
      <c r="C18" s="101"/>
      <c r="D18" s="102" t="s">
        <v>38</v>
      </c>
      <c r="E18" s="103">
        <f>SUM(F18:J18)</f>
        <v>198</v>
      </c>
      <c r="F18" s="89">
        <v>8</v>
      </c>
      <c r="G18" s="90">
        <v>26</v>
      </c>
      <c r="H18" s="90">
        <v>29</v>
      </c>
      <c r="I18" s="90">
        <v>83</v>
      </c>
      <c r="J18" s="104">
        <v>52</v>
      </c>
    </row>
    <row r="19" spans="2:10" s="69" customFormat="1" ht="12" hidden="1" customHeight="1" x14ac:dyDescent="0.15">
      <c r="B19" s="109"/>
      <c r="C19" s="105"/>
      <c r="D19" s="106" t="s">
        <v>39</v>
      </c>
      <c r="E19" s="107">
        <f>SUM(F19:J19)</f>
        <v>568765</v>
      </c>
      <c r="F19" s="110">
        <v>10314</v>
      </c>
      <c r="G19" s="95">
        <v>51614</v>
      </c>
      <c r="H19" s="95">
        <v>75085</v>
      </c>
      <c r="I19" s="95">
        <v>274562</v>
      </c>
      <c r="J19" s="111">
        <v>157190</v>
      </c>
    </row>
    <row r="20" spans="2:10" s="69" customFormat="1" ht="12" hidden="1" customHeight="1" x14ac:dyDescent="0.15">
      <c r="B20" s="109"/>
      <c r="C20" s="101" t="s">
        <v>44</v>
      </c>
      <c r="D20" s="98" t="s">
        <v>37</v>
      </c>
      <c r="E20" s="99">
        <v>16</v>
      </c>
      <c r="F20" s="82">
        <v>1</v>
      </c>
      <c r="G20" s="83">
        <v>4</v>
      </c>
      <c r="H20" s="83">
        <v>3</v>
      </c>
      <c r="I20" s="83">
        <v>6</v>
      </c>
      <c r="J20" s="100">
        <v>2</v>
      </c>
    </row>
    <row r="21" spans="2:10" s="69" customFormat="1" ht="12" hidden="1" customHeight="1" x14ac:dyDescent="0.15">
      <c r="B21" s="112"/>
      <c r="C21" s="113"/>
      <c r="D21" s="102" t="s">
        <v>38</v>
      </c>
      <c r="E21" s="103">
        <v>121</v>
      </c>
      <c r="F21" s="89">
        <v>1</v>
      </c>
      <c r="G21" s="90">
        <v>51</v>
      </c>
      <c r="H21" s="90">
        <v>9</v>
      </c>
      <c r="I21" s="90">
        <v>43</v>
      </c>
      <c r="J21" s="104">
        <v>17</v>
      </c>
    </row>
    <row r="22" spans="2:10" s="69" customFormat="1" ht="12" hidden="1" customHeight="1" x14ac:dyDescent="0.15">
      <c r="B22" s="114"/>
      <c r="C22" s="115"/>
      <c r="D22" s="106" t="s">
        <v>39</v>
      </c>
      <c r="E22" s="107">
        <v>567146</v>
      </c>
      <c r="F22" s="94" t="s">
        <v>40</v>
      </c>
      <c r="G22" s="95">
        <v>250000</v>
      </c>
      <c r="H22" s="95">
        <v>44350</v>
      </c>
      <c r="I22" s="95">
        <v>202672</v>
      </c>
      <c r="J22" s="108" t="s">
        <v>40</v>
      </c>
    </row>
    <row r="23" spans="2:10" s="69" customFormat="1" ht="15" customHeight="1" x14ac:dyDescent="0.4">
      <c r="B23" s="78" t="s">
        <v>17</v>
      </c>
      <c r="C23" s="79"/>
      <c r="D23" s="80" t="s">
        <v>37</v>
      </c>
      <c r="E23" s="81">
        <f t="shared" ref="E23:J25" si="1">+E26+E29+E32+E35</f>
        <v>159</v>
      </c>
      <c r="F23" s="82">
        <f t="shared" si="1"/>
        <v>27</v>
      </c>
      <c r="G23" s="83">
        <f t="shared" si="1"/>
        <v>39</v>
      </c>
      <c r="H23" s="83">
        <f t="shared" si="1"/>
        <v>23</v>
      </c>
      <c r="I23" s="83">
        <f t="shared" si="1"/>
        <v>36</v>
      </c>
      <c r="J23" s="84">
        <f t="shared" si="1"/>
        <v>32</v>
      </c>
    </row>
    <row r="24" spans="2:10" s="69" customFormat="1" ht="15" customHeight="1" x14ac:dyDescent="0.4">
      <c r="B24" s="85"/>
      <c r="C24" s="86"/>
      <c r="D24" s="87" t="s">
        <v>38</v>
      </c>
      <c r="E24" s="88">
        <f t="shared" si="1"/>
        <v>1443</v>
      </c>
      <c r="F24" s="89">
        <f t="shared" si="1"/>
        <v>135</v>
      </c>
      <c r="G24" s="90">
        <f t="shared" si="1"/>
        <v>443</v>
      </c>
      <c r="H24" s="90">
        <f t="shared" si="1"/>
        <v>147</v>
      </c>
      <c r="I24" s="90">
        <f t="shared" si="1"/>
        <v>356</v>
      </c>
      <c r="J24" s="91">
        <f t="shared" si="1"/>
        <v>358</v>
      </c>
    </row>
    <row r="25" spans="2:10" s="69" customFormat="1" ht="15" customHeight="1" x14ac:dyDescent="0.4">
      <c r="B25" s="85"/>
      <c r="C25" s="86"/>
      <c r="D25" s="92" t="s">
        <v>39</v>
      </c>
      <c r="E25" s="93">
        <f t="shared" si="1"/>
        <v>5508552</v>
      </c>
      <c r="F25" s="94" t="s">
        <v>40</v>
      </c>
      <c r="G25" s="95">
        <f t="shared" si="1"/>
        <v>2069678</v>
      </c>
      <c r="H25" s="116" t="s">
        <v>40</v>
      </c>
      <c r="I25" s="116" t="s">
        <v>40</v>
      </c>
      <c r="J25" s="117">
        <f t="shared" si="1"/>
        <v>1137669</v>
      </c>
    </row>
    <row r="26" spans="2:10" s="69" customFormat="1" ht="15" hidden="1" customHeight="1" x14ac:dyDescent="0.4">
      <c r="B26" s="85"/>
      <c r="C26" s="97" t="s">
        <v>41</v>
      </c>
      <c r="D26" s="98" t="s">
        <v>37</v>
      </c>
      <c r="E26" s="99">
        <v>40</v>
      </c>
      <c r="F26" s="82">
        <v>1</v>
      </c>
      <c r="G26" s="83">
        <v>21</v>
      </c>
      <c r="H26" s="83">
        <v>9</v>
      </c>
      <c r="I26" s="83">
        <v>4</v>
      </c>
      <c r="J26" s="100">
        <v>5</v>
      </c>
    </row>
    <row r="27" spans="2:10" s="69" customFormat="1" ht="15" hidden="1" customHeight="1" x14ac:dyDescent="0.4">
      <c r="B27" s="85"/>
      <c r="C27" s="101"/>
      <c r="D27" s="102" t="s">
        <v>38</v>
      </c>
      <c r="E27" s="103">
        <v>287</v>
      </c>
      <c r="F27" s="89">
        <v>1</v>
      </c>
      <c r="G27" s="90">
        <v>158</v>
      </c>
      <c r="H27" s="90">
        <v>58</v>
      </c>
      <c r="I27" s="90">
        <v>27</v>
      </c>
      <c r="J27" s="104">
        <v>43</v>
      </c>
    </row>
    <row r="28" spans="2:10" s="69" customFormat="1" ht="15" hidden="1" customHeight="1" x14ac:dyDescent="0.4">
      <c r="B28" s="85"/>
      <c r="C28" s="105"/>
      <c r="D28" s="106" t="s">
        <v>39</v>
      </c>
      <c r="E28" s="107">
        <v>886798</v>
      </c>
      <c r="F28" s="94" t="s">
        <v>40</v>
      </c>
      <c r="G28" s="95">
        <v>501168</v>
      </c>
      <c r="H28" s="95">
        <v>232356</v>
      </c>
      <c r="I28" s="116" t="s">
        <v>40</v>
      </c>
      <c r="J28" s="111">
        <v>92843</v>
      </c>
    </row>
    <row r="29" spans="2:10" s="69" customFormat="1" ht="15" hidden="1" customHeight="1" x14ac:dyDescent="0.15">
      <c r="B29" s="109"/>
      <c r="C29" s="97" t="s">
        <v>42</v>
      </c>
      <c r="D29" s="98" t="s">
        <v>37</v>
      </c>
      <c r="E29" s="99">
        <f t="shared" ref="E29:E34" si="2">SUM(F29:J29)</f>
        <v>59</v>
      </c>
      <c r="F29" s="82">
        <v>21</v>
      </c>
      <c r="G29" s="83">
        <v>8</v>
      </c>
      <c r="H29" s="83">
        <v>3</v>
      </c>
      <c r="I29" s="83">
        <v>16</v>
      </c>
      <c r="J29" s="100">
        <v>11</v>
      </c>
    </row>
    <row r="30" spans="2:10" s="69" customFormat="1" ht="15" hidden="1" customHeight="1" x14ac:dyDescent="0.15">
      <c r="B30" s="109"/>
      <c r="C30" s="101"/>
      <c r="D30" s="102" t="s">
        <v>38</v>
      </c>
      <c r="E30" s="103">
        <f t="shared" si="2"/>
        <v>519</v>
      </c>
      <c r="F30" s="89">
        <v>124</v>
      </c>
      <c r="G30" s="90">
        <v>198</v>
      </c>
      <c r="H30" s="90">
        <v>50</v>
      </c>
      <c r="I30" s="90">
        <v>76</v>
      </c>
      <c r="J30" s="104">
        <v>71</v>
      </c>
    </row>
    <row r="31" spans="2:10" s="69" customFormat="1" ht="15" hidden="1" customHeight="1" x14ac:dyDescent="0.15">
      <c r="B31" s="109"/>
      <c r="C31" s="105"/>
      <c r="D31" s="106" t="s">
        <v>39</v>
      </c>
      <c r="E31" s="107">
        <f t="shared" si="2"/>
        <v>2718544</v>
      </c>
      <c r="F31" s="110">
        <v>397411</v>
      </c>
      <c r="G31" s="95">
        <v>1238108</v>
      </c>
      <c r="H31" s="95">
        <v>133511</v>
      </c>
      <c r="I31" s="95">
        <v>500697</v>
      </c>
      <c r="J31" s="111">
        <v>448817</v>
      </c>
    </row>
    <row r="32" spans="2:10" s="69" customFormat="1" ht="15" hidden="1" customHeight="1" x14ac:dyDescent="0.15">
      <c r="B32" s="109"/>
      <c r="C32" s="97" t="s">
        <v>43</v>
      </c>
      <c r="D32" s="98" t="s">
        <v>37</v>
      </c>
      <c r="E32" s="99">
        <f t="shared" si="2"/>
        <v>34</v>
      </c>
      <c r="F32" s="82">
        <v>5</v>
      </c>
      <c r="G32" s="83">
        <v>5</v>
      </c>
      <c r="H32" s="83">
        <v>5</v>
      </c>
      <c r="I32" s="83">
        <v>9</v>
      </c>
      <c r="J32" s="100">
        <v>10</v>
      </c>
    </row>
    <row r="33" spans="2:11" s="69" customFormat="1" ht="15" hidden="1" customHeight="1" x14ac:dyDescent="0.15">
      <c r="B33" s="109"/>
      <c r="C33" s="101"/>
      <c r="D33" s="102" t="s">
        <v>38</v>
      </c>
      <c r="E33" s="103">
        <f t="shared" si="2"/>
        <v>356</v>
      </c>
      <c r="F33" s="89">
        <v>10</v>
      </c>
      <c r="G33" s="90">
        <v>35</v>
      </c>
      <c r="H33" s="90">
        <v>23</v>
      </c>
      <c r="I33" s="90">
        <v>82</v>
      </c>
      <c r="J33" s="104">
        <v>206</v>
      </c>
    </row>
    <row r="34" spans="2:11" s="69" customFormat="1" ht="15" hidden="1" customHeight="1" x14ac:dyDescent="0.15">
      <c r="B34" s="109"/>
      <c r="C34" s="105"/>
      <c r="D34" s="106" t="s">
        <v>39</v>
      </c>
      <c r="E34" s="107">
        <f t="shared" si="2"/>
        <v>898580</v>
      </c>
      <c r="F34" s="110">
        <v>12708</v>
      </c>
      <c r="G34" s="95">
        <v>64582</v>
      </c>
      <c r="H34" s="95">
        <v>83658</v>
      </c>
      <c r="I34" s="95">
        <v>235436</v>
      </c>
      <c r="J34" s="111">
        <v>502196</v>
      </c>
    </row>
    <row r="35" spans="2:11" s="69" customFormat="1" ht="15" hidden="1" customHeight="1" x14ac:dyDescent="0.15">
      <c r="B35" s="109"/>
      <c r="C35" s="101" t="s">
        <v>44</v>
      </c>
      <c r="D35" s="98" t="s">
        <v>37</v>
      </c>
      <c r="E35" s="99">
        <v>26</v>
      </c>
      <c r="F35" s="82">
        <v>0</v>
      </c>
      <c r="G35" s="83">
        <v>5</v>
      </c>
      <c r="H35" s="83">
        <v>6</v>
      </c>
      <c r="I35" s="83">
        <v>7</v>
      </c>
      <c r="J35" s="100">
        <v>6</v>
      </c>
    </row>
    <row r="36" spans="2:11" s="69" customFormat="1" ht="15" hidden="1" customHeight="1" x14ac:dyDescent="0.15">
      <c r="B36" s="112"/>
      <c r="C36" s="113"/>
      <c r="D36" s="102" t="s">
        <v>38</v>
      </c>
      <c r="E36" s="103">
        <v>281</v>
      </c>
      <c r="F36" s="89">
        <v>0</v>
      </c>
      <c r="G36" s="90">
        <v>52</v>
      </c>
      <c r="H36" s="90">
        <v>16</v>
      </c>
      <c r="I36" s="90">
        <v>171</v>
      </c>
      <c r="J36" s="104">
        <v>38</v>
      </c>
    </row>
    <row r="37" spans="2:11" s="69" customFormat="1" ht="15" hidden="1" customHeight="1" x14ac:dyDescent="0.15">
      <c r="B37" s="114"/>
      <c r="C37" s="115"/>
      <c r="D37" s="106" t="s">
        <v>39</v>
      </c>
      <c r="E37" s="107">
        <v>1004630</v>
      </c>
      <c r="F37" s="110">
        <v>0</v>
      </c>
      <c r="G37" s="95">
        <v>265820</v>
      </c>
      <c r="H37" s="116" t="s">
        <v>40</v>
      </c>
      <c r="I37" s="95">
        <v>581332</v>
      </c>
      <c r="J37" s="111">
        <v>93813</v>
      </c>
    </row>
    <row r="38" spans="2:11" s="49" customFormat="1" ht="15" customHeight="1" x14ac:dyDescent="0.4">
      <c r="B38" s="78" t="s">
        <v>18</v>
      </c>
      <c r="C38" s="79"/>
      <c r="D38" s="80" t="s">
        <v>37</v>
      </c>
      <c r="E38" s="81">
        <f t="shared" ref="E38:J40" si="3">+E41+E44+E47+E50</f>
        <v>173</v>
      </c>
      <c r="F38" s="82">
        <f t="shared" si="3"/>
        <v>33</v>
      </c>
      <c r="G38" s="83">
        <f t="shared" si="3"/>
        <v>42</v>
      </c>
      <c r="H38" s="83">
        <f t="shared" si="3"/>
        <v>31</v>
      </c>
      <c r="I38" s="83">
        <f t="shared" si="3"/>
        <v>39</v>
      </c>
      <c r="J38" s="84">
        <f t="shared" si="3"/>
        <v>28</v>
      </c>
    </row>
    <row r="39" spans="2:11" s="49" customFormat="1" ht="15" customHeight="1" x14ac:dyDescent="0.4">
      <c r="B39" s="85"/>
      <c r="C39" s="86"/>
      <c r="D39" s="87" t="s">
        <v>38</v>
      </c>
      <c r="E39" s="88">
        <f t="shared" si="3"/>
        <v>1310</v>
      </c>
      <c r="F39" s="89">
        <f t="shared" si="3"/>
        <v>146</v>
      </c>
      <c r="G39" s="90">
        <f t="shared" si="3"/>
        <v>546</v>
      </c>
      <c r="H39" s="90">
        <f t="shared" si="3"/>
        <v>165</v>
      </c>
      <c r="I39" s="90">
        <f t="shared" si="3"/>
        <v>255</v>
      </c>
      <c r="J39" s="91">
        <f t="shared" si="3"/>
        <v>198</v>
      </c>
    </row>
    <row r="40" spans="2:11" s="49" customFormat="1" ht="15" customHeight="1" x14ac:dyDescent="0.4">
      <c r="B40" s="85"/>
      <c r="C40" s="86"/>
      <c r="D40" s="92" t="s">
        <v>39</v>
      </c>
      <c r="E40" s="93">
        <f t="shared" si="3"/>
        <v>5183386</v>
      </c>
      <c r="F40" s="94" t="s">
        <v>40</v>
      </c>
      <c r="G40" s="116" t="s">
        <v>40</v>
      </c>
      <c r="H40" s="95">
        <f t="shared" si="3"/>
        <v>629482</v>
      </c>
      <c r="I40" s="116" t="s">
        <v>40</v>
      </c>
      <c r="J40" s="117">
        <f t="shared" si="3"/>
        <v>623422</v>
      </c>
    </row>
    <row r="41" spans="2:11" s="49" customFormat="1" ht="15" hidden="1" customHeight="1" x14ac:dyDescent="0.4">
      <c r="B41" s="85"/>
      <c r="C41" s="97" t="s">
        <v>41</v>
      </c>
      <c r="D41" s="98" t="s">
        <v>37</v>
      </c>
      <c r="E41" s="99">
        <v>43</v>
      </c>
      <c r="F41" s="82">
        <v>1</v>
      </c>
      <c r="G41" s="83">
        <v>24</v>
      </c>
      <c r="H41" s="83">
        <v>8</v>
      </c>
      <c r="I41" s="83">
        <v>3</v>
      </c>
      <c r="J41" s="100">
        <v>7</v>
      </c>
    </row>
    <row r="42" spans="2:11" s="49" customFormat="1" ht="15" hidden="1" customHeight="1" x14ac:dyDescent="0.4">
      <c r="B42" s="85"/>
      <c r="C42" s="101"/>
      <c r="D42" s="102" t="s">
        <v>38</v>
      </c>
      <c r="E42" s="103">
        <v>401</v>
      </c>
      <c r="F42" s="89">
        <v>17</v>
      </c>
      <c r="G42" s="90">
        <v>279</v>
      </c>
      <c r="H42" s="90">
        <v>39</v>
      </c>
      <c r="I42" s="90">
        <v>8</v>
      </c>
      <c r="J42" s="104">
        <v>58</v>
      </c>
    </row>
    <row r="43" spans="2:11" s="49" customFormat="1" ht="15" hidden="1" customHeight="1" x14ac:dyDescent="0.4">
      <c r="B43" s="85"/>
      <c r="C43" s="105"/>
      <c r="D43" s="106" t="s">
        <v>39</v>
      </c>
      <c r="E43" s="107">
        <v>1002848</v>
      </c>
      <c r="F43" s="94" t="s">
        <v>40</v>
      </c>
      <c r="G43" s="95">
        <v>550212</v>
      </c>
      <c r="H43" s="95">
        <v>136275</v>
      </c>
      <c r="I43" s="116" t="s">
        <v>40</v>
      </c>
      <c r="J43" s="111">
        <v>169173</v>
      </c>
    </row>
    <row r="44" spans="2:11" ht="15" hidden="1" customHeight="1" x14ac:dyDescent="0.15">
      <c r="B44" s="109"/>
      <c r="C44" s="97" t="s">
        <v>42</v>
      </c>
      <c r="D44" s="98" t="s">
        <v>37</v>
      </c>
      <c r="E44" s="99">
        <v>68</v>
      </c>
      <c r="F44" s="82">
        <v>24</v>
      </c>
      <c r="G44" s="83">
        <v>11</v>
      </c>
      <c r="H44" s="118">
        <v>7</v>
      </c>
      <c r="I44" s="118">
        <v>17</v>
      </c>
      <c r="J44" s="119">
        <v>9</v>
      </c>
      <c r="K44" s="120"/>
    </row>
    <row r="45" spans="2:11" ht="15" hidden="1" customHeight="1" x14ac:dyDescent="0.15">
      <c r="B45" s="109"/>
      <c r="C45" s="101"/>
      <c r="D45" s="102" t="s">
        <v>38</v>
      </c>
      <c r="E45" s="103">
        <v>528</v>
      </c>
      <c r="F45" s="89">
        <v>115</v>
      </c>
      <c r="G45" s="90">
        <v>198</v>
      </c>
      <c r="H45" s="121">
        <v>62</v>
      </c>
      <c r="I45" s="121">
        <v>77</v>
      </c>
      <c r="J45" s="122">
        <v>76</v>
      </c>
      <c r="K45" s="120"/>
    </row>
    <row r="46" spans="2:11" ht="15" hidden="1" customHeight="1" x14ac:dyDescent="0.15">
      <c r="B46" s="109"/>
      <c r="C46" s="105"/>
      <c r="D46" s="106" t="s">
        <v>39</v>
      </c>
      <c r="E46" s="107">
        <v>3003063</v>
      </c>
      <c r="F46" s="110">
        <v>317056</v>
      </c>
      <c r="G46" s="95">
        <v>1481834</v>
      </c>
      <c r="H46" s="123">
        <v>198813</v>
      </c>
      <c r="I46" s="123">
        <v>737389</v>
      </c>
      <c r="J46" s="124">
        <v>267971</v>
      </c>
      <c r="K46" s="120"/>
    </row>
    <row r="47" spans="2:11" ht="15" hidden="1" customHeight="1" x14ac:dyDescent="0.15">
      <c r="B47" s="109"/>
      <c r="C47" s="97" t="s">
        <v>43</v>
      </c>
      <c r="D47" s="98" t="s">
        <v>37</v>
      </c>
      <c r="E47" s="99">
        <v>32</v>
      </c>
      <c r="F47" s="82">
        <v>6</v>
      </c>
      <c r="G47" s="83">
        <v>4</v>
      </c>
      <c r="H47" s="118">
        <v>7</v>
      </c>
      <c r="I47" s="118">
        <v>9</v>
      </c>
      <c r="J47" s="119">
        <v>6</v>
      </c>
      <c r="K47" s="120"/>
    </row>
    <row r="48" spans="2:11" ht="15" hidden="1" customHeight="1" x14ac:dyDescent="0.15">
      <c r="B48" s="109"/>
      <c r="C48" s="101"/>
      <c r="D48" s="102" t="s">
        <v>38</v>
      </c>
      <c r="E48" s="103">
        <v>154</v>
      </c>
      <c r="F48" s="89">
        <v>10</v>
      </c>
      <c r="G48" s="90">
        <v>29</v>
      </c>
      <c r="H48" s="121">
        <v>40</v>
      </c>
      <c r="I48" s="121">
        <v>39</v>
      </c>
      <c r="J48" s="122">
        <v>36</v>
      </c>
      <c r="K48" s="120"/>
    </row>
    <row r="49" spans="2:11" ht="15" hidden="1" customHeight="1" x14ac:dyDescent="0.15">
      <c r="B49" s="109"/>
      <c r="C49" s="105"/>
      <c r="D49" s="106" t="s">
        <v>39</v>
      </c>
      <c r="E49" s="107">
        <v>477138</v>
      </c>
      <c r="F49" s="110">
        <v>17677</v>
      </c>
      <c r="G49" s="95">
        <v>49166</v>
      </c>
      <c r="H49" s="123">
        <v>208172</v>
      </c>
      <c r="I49" s="123">
        <v>111025</v>
      </c>
      <c r="J49" s="124">
        <v>91108</v>
      </c>
      <c r="K49" s="120"/>
    </row>
    <row r="50" spans="2:11" ht="15" hidden="1" customHeight="1" x14ac:dyDescent="0.15">
      <c r="B50" s="109"/>
      <c r="C50" s="101" t="s">
        <v>44</v>
      </c>
      <c r="D50" s="98" t="s">
        <v>37</v>
      </c>
      <c r="E50" s="99">
        <v>30</v>
      </c>
      <c r="F50" s="82">
        <v>2</v>
      </c>
      <c r="G50" s="83">
        <v>3</v>
      </c>
      <c r="H50" s="83">
        <v>9</v>
      </c>
      <c r="I50" s="83">
        <v>10</v>
      </c>
      <c r="J50" s="100">
        <v>6</v>
      </c>
      <c r="K50" s="120"/>
    </row>
    <row r="51" spans="2:11" ht="15" hidden="1" customHeight="1" x14ac:dyDescent="0.15">
      <c r="B51" s="112"/>
      <c r="C51" s="113"/>
      <c r="D51" s="102" t="s">
        <v>38</v>
      </c>
      <c r="E51" s="103">
        <v>227</v>
      </c>
      <c r="F51" s="89">
        <v>4</v>
      </c>
      <c r="G51" s="90">
        <v>40</v>
      </c>
      <c r="H51" s="90">
        <v>24</v>
      </c>
      <c r="I51" s="90">
        <v>131</v>
      </c>
      <c r="J51" s="104">
        <v>28</v>
      </c>
      <c r="K51" s="120"/>
    </row>
    <row r="52" spans="2:11" ht="15" hidden="1" customHeight="1" x14ac:dyDescent="0.15">
      <c r="B52" s="114"/>
      <c r="C52" s="115"/>
      <c r="D52" s="106" t="s">
        <v>39</v>
      </c>
      <c r="E52" s="107">
        <v>700337</v>
      </c>
      <c r="F52" s="94" t="s">
        <v>40</v>
      </c>
      <c r="G52" s="116" t="s">
        <v>40</v>
      </c>
      <c r="H52" s="95">
        <v>86222</v>
      </c>
      <c r="I52" s="95">
        <v>407286</v>
      </c>
      <c r="J52" s="111">
        <v>95170</v>
      </c>
      <c r="K52" s="120"/>
    </row>
    <row r="53" spans="2:11" s="49" customFormat="1" ht="15" customHeight="1" x14ac:dyDescent="0.4">
      <c r="B53" s="78" t="s">
        <v>19</v>
      </c>
      <c r="C53" s="79"/>
      <c r="D53" s="80" t="s">
        <v>37</v>
      </c>
      <c r="E53" s="81">
        <f t="shared" ref="E53:J54" si="4">+E56+E59+E62+E65</f>
        <v>158</v>
      </c>
      <c r="F53" s="82">
        <f t="shared" si="4"/>
        <v>25</v>
      </c>
      <c r="G53" s="83">
        <f t="shared" si="4"/>
        <v>38</v>
      </c>
      <c r="H53" s="83">
        <f t="shared" si="4"/>
        <v>29</v>
      </c>
      <c r="I53" s="83">
        <f t="shared" si="4"/>
        <v>29</v>
      </c>
      <c r="J53" s="84">
        <f t="shared" si="4"/>
        <v>37</v>
      </c>
    </row>
    <row r="54" spans="2:11" s="49" customFormat="1" ht="15" customHeight="1" x14ac:dyDescent="0.4">
      <c r="B54" s="85"/>
      <c r="C54" s="86"/>
      <c r="D54" s="87" t="s">
        <v>38</v>
      </c>
      <c r="E54" s="88">
        <f t="shared" si="4"/>
        <v>1142</v>
      </c>
      <c r="F54" s="89">
        <f t="shared" si="4"/>
        <v>135</v>
      </c>
      <c r="G54" s="90">
        <f t="shared" si="4"/>
        <v>389</v>
      </c>
      <c r="H54" s="90">
        <f t="shared" si="4"/>
        <v>213</v>
      </c>
      <c r="I54" s="90">
        <f t="shared" si="4"/>
        <v>210</v>
      </c>
      <c r="J54" s="91">
        <f t="shared" si="4"/>
        <v>195</v>
      </c>
    </row>
    <row r="55" spans="2:11" s="49" customFormat="1" ht="15" customHeight="1" x14ac:dyDescent="0.4">
      <c r="B55" s="85"/>
      <c r="C55" s="86"/>
      <c r="D55" s="92" t="s">
        <v>39</v>
      </c>
      <c r="E55" s="93">
        <f>+E58+E61+E64+E67</f>
        <v>4609738</v>
      </c>
      <c r="F55" s="94" t="s">
        <v>40</v>
      </c>
      <c r="G55" s="116">
        <v>1864362</v>
      </c>
      <c r="H55" s="95">
        <f>+H58+H61+H64+H67</f>
        <v>867239</v>
      </c>
      <c r="I55" s="116">
        <v>701490</v>
      </c>
      <c r="J55" s="117">
        <f>+J58+J61+J64+J67</f>
        <v>807830</v>
      </c>
    </row>
    <row r="56" spans="2:11" s="49" customFormat="1" ht="15" hidden="1" customHeight="1" x14ac:dyDescent="0.4">
      <c r="B56" s="85"/>
      <c r="C56" s="97" t="s">
        <v>41</v>
      </c>
      <c r="D56" s="98" t="s">
        <v>37</v>
      </c>
      <c r="E56" s="99">
        <f>SUM(F56:J56)</f>
        <v>43</v>
      </c>
      <c r="F56" s="82">
        <v>2</v>
      </c>
      <c r="G56" s="83">
        <v>20</v>
      </c>
      <c r="H56" s="83">
        <v>9</v>
      </c>
      <c r="I56" s="83">
        <v>2</v>
      </c>
      <c r="J56" s="100">
        <v>10</v>
      </c>
    </row>
    <row r="57" spans="2:11" s="49" customFormat="1" ht="15" hidden="1" customHeight="1" x14ac:dyDescent="0.4">
      <c r="B57" s="85"/>
      <c r="C57" s="101"/>
      <c r="D57" s="102" t="s">
        <v>38</v>
      </c>
      <c r="E57" s="103">
        <f>SUM(F57:J57)</f>
        <v>294</v>
      </c>
      <c r="F57" s="89">
        <v>19</v>
      </c>
      <c r="G57" s="90">
        <v>140</v>
      </c>
      <c r="H57" s="90">
        <v>59</v>
      </c>
      <c r="I57" s="90">
        <v>5</v>
      </c>
      <c r="J57" s="104">
        <v>71</v>
      </c>
    </row>
    <row r="58" spans="2:11" s="49" customFormat="1" ht="15" hidden="1" customHeight="1" x14ac:dyDescent="0.4">
      <c r="B58" s="85"/>
      <c r="C58" s="105"/>
      <c r="D58" s="106" t="s">
        <v>39</v>
      </c>
      <c r="E58" s="107">
        <v>846685</v>
      </c>
      <c r="F58" s="94" t="s">
        <v>40</v>
      </c>
      <c r="G58" s="116">
        <v>426182</v>
      </c>
      <c r="H58" s="95">
        <v>186727</v>
      </c>
      <c r="I58" s="116" t="s">
        <v>40</v>
      </c>
      <c r="J58" s="111">
        <v>119069</v>
      </c>
    </row>
    <row r="59" spans="2:11" ht="15" hidden="1" customHeight="1" x14ac:dyDescent="0.15">
      <c r="B59" s="109"/>
      <c r="C59" s="97" t="s">
        <v>42</v>
      </c>
      <c r="D59" s="98" t="s">
        <v>37</v>
      </c>
      <c r="E59" s="99">
        <v>61</v>
      </c>
      <c r="F59" s="82">
        <v>18</v>
      </c>
      <c r="G59" s="83">
        <v>11</v>
      </c>
      <c r="H59" s="118">
        <v>7</v>
      </c>
      <c r="I59" s="118">
        <v>12</v>
      </c>
      <c r="J59" s="119">
        <v>13</v>
      </c>
      <c r="K59" s="120"/>
    </row>
    <row r="60" spans="2:11" ht="15" hidden="1" customHeight="1" x14ac:dyDescent="0.15">
      <c r="B60" s="109"/>
      <c r="C60" s="101"/>
      <c r="D60" s="102" t="s">
        <v>38</v>
      </c>
      <c r="E60" s="103">
        <v>504</v>
      </c>
      <c r="F60" s="89">
        <v>107</v>
      </c>
      <c r="G60" s="90">
        <v>171</v>
      </c>
      <c r="H60" s="121">
        <v>88</v>
      </c>
      <c r="I60" s="121">
        <v>80</v>
      </c>
      <c r="J60" s="122">
        <v>58</v>
      </c>
      <c r="K60" s="120"/>
    </row>
    <row r="61" spans="2:11" ht="15" hidden="1" customHeight="1" x14ac:dyDescent="0.15">
      <c r="B61" s="109"/>
      <c r="C61" s="105"/>
      <c r="D61" s="106" t="s">
        <v>39</v>
      </c>
      <c r="E61" s="107">
        <v>2645289</v>
      </c>
      <c r="F61" s="110">
        <v>251181</v>
      </c>
      <c r="G61" s="95">
        <v>1279144</v>
      </c>
      <c r="H61" s="123">
        <v>270323</v>
      </c>
      <c r="I61" s="123">
        <v>340997</v>
      </c>
      <c r="J61" s="124">
        <v>503644</v>
      </c>
      <c r="K61" s="120"/>
    </row>
    <row r="62" spans="2:11" ht="15" hidden="1" customHeight="1" x14ac:dyDescent="0.15">
      <c r="B62" s="109"/>
      <c r="C62" s="97" t="s">
        <v>43</v>
      </c>
      <c r="D62" s="98" t="s">
        <v>37</v>
      </c>
      <c r="E62" s="99">
        <v>31</v>
      </c>
      <c r="F62" s="82">
        <v>4</v>
      </c>
      <c r="G62" s="83">
        <v>5</v>
      </c>
      <c r="H62" s="118">
        <v>7</v>
      </c>
      <c r="I62" s="118">
        <v>7</v>
      </c>
      <c r="J62" s="119">
        <v>8</v>
      </c>
      <c r="K62" s="120"/>
    </row>
    <row r="63" spans="2:11" ht="15" hidden="1" customHeight="1" x14ac:dyDescent="0.15">
      <c r="B63" s="109"/>
      <c r="C63" s="101"/>
      <c r="D63" s="102" t="s">
        <v>38</v>
      </c>
      <c r="E63" s="103">
        <v>154</v>
      </c>
      <c r="F63" s="89">
        <v>7</v>
      </c>
      <c r="G63" s="90">
        <v>39</v>
      </c>
      <c r="H63" s="121">
        <v>44</v>
      </c>
      <c r="I63" s="121">
        <v>34</v>
      </c>
      <c r="J63" s="122">
        <v>30</v>
      </c>
      <c r="K63" s="120"/>
    </row>
    <row r="64" spans="2:11" ht="15" hidden="1" customHeight="1" x14ac:dyDescent="0.15">
      <c r="B64" s="109"/>
      <c r="C64" s="105"/>
      <c r="D64" s="106" t="s">
        <v>39</v>
      </c>
      <c r="E64" s="107">
        <v>572375</v>
      </c>
      <c r="F64" s="110">
        <v>7999</v>
      </c>
      <c r="G64" s="116" t="s">
        <v>40</v>
      </c>
      <c r="H64" s="123">
        <v>364970</v>
      </c>
      <c r="I64" s="125" t="s">
        <v>40</v>
      </c>
      <c r="J64" s="124">
        <v>67460</v>
      </c>
      <c r="K64" s="120"/>
    </row>
    <row r="65" spans="2:17" ht="15" hidden="1" customHeight="1" x14ac:dyDescent="0.15">
      <c r="B65" s="109"/>
      <c r="C65" s="101" t="s">
        <v>44</v>
      </c>
      <c r="D65" s="98" t="s">
        <v>37</v>
      </c>
      <c r="E65" s="99">
        <v>23</v>
      </c>
      <c r="F65" s="82">
        <v>1</v>
      </c>
      <c r="G65" s="83">
        <v>2</v>
      </c>
      <c r="H65" s="83">
        <v>6</v>
      </c>
      <c r="I65" s="83">
        <v>8</v>
      </c>
      <c r="J65" s="100">
        <v>6</v>
      </c>
      <c r="K65" s="120"/>
    </row>
    <row r="66" spans="2:17" ht="15" hidden="1" customHeight="1" x14ac:dyDescent="0.15">
      <c r="B66" s="112"/>
      <c r="C66" s="113"/>
      <c r="D66" s="102" t="s">
        <v>38</v>
      </c>
      <c r="E66" s="103">
        <v>190</v>
      </c>
      <c r="F66" s="89">
        <v>2</v>
      </c>
      <c r="G66" s="90">
        <v>39</v>
      </c>
      <c r="H66" s="90">
        <v>22</v>
      </c>
      <c r="I66" s="90">
        <v>91</v>
      </c>
      <c r="J66" s="104">
        <v>36</v>
      </c>
      <c r="K66" s="120"/>
    </row>
    <row r="67" spans="2:17" ht="15" hidden="1" customHeight="1" x14ac:dyDescent="0.15">
      <c r="B67" s="114"/>
      <c r="C67" s="115"/>
      <c r="D67" s="106" t="s">
        <v>39</v>
      </c>
      <c r="E67" s="107">
        <v>545389</v>
      </c>
      <c r="F67" s="94" t="s">
        <v>40</v>
      </c>
      <c r="G67" s="116" t="s">
        <v>40</v>
      </c>
      <c r="H67" s="95">
        <v>45219</v>
      </c>
      <c r="I67" s="95">
        <v>277393</v>
      </c>
      <c r="J67" s="111">
        <v>117657</v>
      </c>
      <c r="K67" s="120"/>
    </row>
    <row r="68" spans="2:17" s="49" customFormat="1" ht="15" customHeight="1" x14ac:dyDescent="0.4">
      <c r="B68" s="78" t="s">
        <v>20</v>
      </c>
      <c r="C68" s="79"/>
      <c r="D68" s="80" t="s">
        <v>37</v>
      </c>
      <c r="E68" s="81">
        <f>SUM(F68:J68)</f>
        <v>118</v>
      </c>
      <c r="F68" s="82">
        <v>16</v>
      </c>
      <c r="G68" s="83">
        <v>31</v>
      </c>
      <c r="H68" s="83">
        <v>23</v>
      </c>
      <c r="I68" s="83">
        <v>23</v>
      </c>
      <c r="J68" s="84">
        <v>25</v>
      </c>
    </row>
    <row r="69" spans="2:17" s="49" customFormat="1" ht="15" customHeight="1" x14ac:dyDescent="0.4">
      <c r="B69" s="85"/>
      <c r="C69" s="86"/>
      <c r="D69" s="87" t="s">
        <v>38</v>
      </c>
      <c r="E69" s="88">
        <f>SUM(F69:J69)</f>
        <v>1005</v>
      </c>
      <c r="F69" s="89">
        <v>91</v>
      </c>
      <c r="G69" s="90">
        <v>322</v>
      </c>
      <c r="H69" s="90">
        <v>88</v>
      </c>
      <c r="I69" s="90">
        <v>369</v>
      </c>
      <c r="J69" s="91">
        <v>135</v>
      </c>
    </row>
    <row r="70" spans="2:17" s="49" customFormat="1" ht="15" customHeight="1" x14ac:dyDescent="0.4">
      <c r="B70" s="127"/>
      <c r="C70" s="128"/>
      <c r="D70" s="92" t="s">
        <v>39</v>
      </c>
      <c r="E70" s="93">
        <f>SUM(F70:J70)</f>
        <v>3292200</v>
      </c>
      <c r="F70" s="94">
        <v>217700</v>
      </c>
      <c r="G70" s="116">
        <v>1458300</v>
      </c>
      <c r="H70" s="95">
        <v>327000</v>
      </c>
      <c r="I70" s="116">
        <v>732300</v>
      </c>
      <c r="J70" s="117">
        <v>556900</v>
      </c>
    </row>
    <row r="71" spans="2:17" s="49" customFormat="1" ht="15" customHeight="1" x14ac:dyDescent="0.4">
      <c r="B71" s="78" t="s">
        <v>22</v>
      </c>
      <c r="C71" s="79"/>
      <c r="D71" s="80" t="s">
        <v>37</v>
      </c>
      <c r="E71" s="81">
        <f>SUM(F71:J71)</f>
        <v>116</v>
      </c>
      <c r="F71" s="82">
        <v>15</v>
      </c>
      <c r="G71" s="83">
        <v>31</v>
      </c>
      <c r="H71" s="83">
        <v>27</v>
      </c>
      <c r="I71" s="83">
        <v>23</v>
      </c>
      <c r="J71" s="84">
        <v>20</v>
      </c>
    </row>
    <row r="72" spans="2:17" s="49" customFormat="1" ht="15" customHeight="1" x14ac:dyDescent="0.4">
      <c r="B72" s="85"/>
      <c r="C72" s="86"/>
      <c r="D72" s="87" t="s">
        <v>38</v>
      </c>
      <c r="E72" s="88">
        <f>SUM(F72:J72)</f>
        <v>1002</v>
      </c>
      <c r="F72" s="89">
        <v>91</v>
      </c>
      <c r="G72" s="90">
        <v>386</v>
      </c>
      <c r="H72" s="90">
        <v>135</v>
      </c>
      <c r="I72" s="90">
        <v>243</v>
      </c>
      <c r="J72" s="91">
        <v>147</v>
      </c>
    </row>
    <row r="73" spans="2:17" s="49" customFormat="1" ht="15" customHeight="1" x14ac:dyDescent="0.4">
      <c r="B73" s="127"/>
      <c r="C73" s="128"/>
      <c r="D73" s="92" t="s">
        <v>39</v>
      </c>
      <c r="E73" s="93">
        <v>4980645</v>
      </c>
      <c r="F73" s="94">
        <v>474880</v>
      </c>
      <c r="G73" s="116">
        <v>1863533</v>
      </c>
      <c r="H73" s="95">
        <v>533894</v>
      </c>
      <c r="I73" s="116">
        <v>896344</v>
      </c>
      <c r="J73" s="117">
        <f>(E73-SUM(F73:I73))</f>
        <v>1211994</v>
      </c>
    </row>
    <row r="74" spans="2:17" ht="9" customHeight="1" x14ac:dyDescent="0.15">
      <c r="B74" s="129"/>
      <c r="C74" s="130"/>
      <c r="D74" s="130"/>
      <c r="E74" s="120"/>
      <c r="F74" s="120"/>
      <c r="G74" s="120"/>
      <c r="H74" s="120"/>
      <c r="I74" s="120"/>
      <c r="J74" s="120"/>
      <c r="K74" s="120"/>
      <c r="P74" s="131"/>
      <c r="Q74" s="132"/>
    </row>
    <row r="75" spans="2:17" x14ac:dyDescent="0.15">
      <c r="B75" s="120"/>
      <c r="C75" s="130"/>
      <c r="D75" s="130"/>
      <c r="E75" s="49"/>
      <c r="F75" s="49"/>
      <c r="G75" s="49"/>
      <c r="H75" s="49"/>
      <c r="I75" s="49"/>
      <c r="J75" s="132"/>
      <c r="K75" s="48" t="s">
        <v>26</v>
      </c>
    </row>
    <row r="76" spans="2:17" ht="15" customHeight="1" x14ac:dyDescent="0.15">
      <c r="B76" s="50" t="s">
        <v>27</v>
      </c>
      <c r="C76" s="51"/>
      <c r="D76" s="52" t="s">
        <v>28</v>
      </c>
      <c r="E76" s="53" t="s">
        <v>6</v>
      </c>
      <c r="F76" s="133"/>
      <c r="G76" s="133"/>
      <c r="H76" s="133"/>
      <c r="I76" s="133"/>
      <c r="J76" s="133"/>
      <c r="K76" s="134"/>
    </row>
    <row r="77" spans="2:17" ht="15" customHeight="1" x14ac:dyDescent="0.15">
      <c r="B77" s="56"/>
      <c r="C77" s="57"/>
      <c r="D77" s="58"/>
      <c r="E77" s="59" t="s">
        <v>45</v>
      </c>
      <c r="F77" s="135" t="s">
        <v>46</v>
      </c>
      <c r="G77" s="62" t="s">
        <v>47</v>
      </c>
      <c r="H77" s="61" t="s">
        <v>31</v>
      </c>
      <c r="I77" s="63" t="s">
        <v>48</v>
      </c>
      <c r="J77" s="62" t="s">
        <v>49</v>
      </c>
      <c r="K77" s="64" t="s">
        <v>34</v>
      </c>
    </row>
    <row r="78" spans="2:17" ht="15" customHeight="1" x14ac:dyDescent="0.15">
      <c r="B78" s="56"/>
      <c r="C78" s="57"/>
      <c r="D78" s="58"/>
      <c r="E78" s="59"/>
      <c r="F78" s="136"/>
      <c r="G78" s="67" t="s">
        <v>50</v>
      </c>
      <c r="H78" s="66"/>
      <c r="I78" s="137"/>
      <c r="J78" s="67" t="s">
        <v>51</v>
      </c>
      <c r="K78" s="68"/>
    </row>
    <row r="79" spans="2:17" ht="15" customHeight="1" x14ac:dyDescent="0.15">
      <c r="B79" s="70"/>
      <c r="C79" s="71"/>
      <c r="D79" s="72"/>
      <c r="E79" s="73"/>
      <c r="F79" s="138"/>
      <c r="G79" s="76" t="s">
        <v>52</v>
      </c>
      <c r="H79" s="75"/>
      <c r="I79" s="139"/>
      <c r="J79" s="76" t="s">
        <v>53</v>
      </c>
      <c r="K79" s="77"/>
    </row>
    <row r="80" spans="2:17" ht="15" customHeight="1" x14ac:dyDescent="0.15">
      <c r="B80" s="78" t="s">
        <v>16</v>
      </c>
      <c r="C80" s="79"/>
      <c r="D80" s="80" t="s">
        <v>37</v>
      </c>
      <c r="E80" s="81">
        <f t="shared" ref="E80:K81" si="5">+E83+E86+E89+E92</f>
        <v>1069</v>
      </c>
      <c r="F80" s="82">
        <f t="shared" si="5"/>
        <v>6</v>
      </c>
      <c r="G80" s="83">
        <f t="shared" si="5"/>
        <v>127</v>
      </c>
      <c r="H80" s="83">
        <f t="shared" si="5"/>
        <v>366</v>
      </c>
      <c r="I80" s="83">
        <f t="shared" si="5"/>
        <v>84</v>
      </c>
      <c r="J80" s="140">
        <f t="shared" si="5"/>
        <v>123</v>
      </c>
      <c r="K80" s="84">
        <f t="shared" si="5"/>
        <v>363</v>
      </c>
    </row>
    <row r="81" spans="2:11" ht="15" customHeight="1" x14ac:dyDescent="0.15">
      <c r="B81" s="85"/>
      <c r="C81" s="86"/>
      <c r="D81" s="87" t="s">
        <v>38</v>
      </c>
      <c r="E81" s="88">
        <f t="shared" si="5"/>
        <v>5377</v>
      </c>
      <c r="F81" s="89">
        <f t="shared" si="5"/>
        <v>487</v>
      </c>
      <c r="G81" s="90">
        <f t="shared" si="5"/>
        <v>380</v>
      </c>
      <c r="H81" s="90">
        <f t="shared" si="5"/>
        <v>1992</v>
      </c>
      <c r="I81" s="90">
        <f t="shared" si="5"/>
        <v>492</v>
      </c>
      <c r="J81" s="141">
        <f t="shared" si="5"/>
        <v>363</v>
      </c>
      <c r="K81" s="91">
        <f t="shared" si="5"/>
        <v>1663</v>
      </c>
    </row>
    <row r="82" spans="2:11" ht="15" customHeight="1" x14ac:dyDescent="0.15">
      <c r="B82" s="85"/>
      <c r="C82" s="86"/>
      <c r="D82" s="92" t="s">
        <v>39</v>
      </c>
      <c r="E82" s="93">
        <f>+E85+E88+E91+E94</f>
        <v>8835717</v>
      </c>
      <c r="F82" s="94" t="s">
        <v>40</v>
      </c>
      <c r="G82" s="116" t="s">
        <v>40</v>
      </c>
      <c r="H82" s="95">
        <f>+H85+H88+H91+H94</f>
        <v>2885586</v>
      </c>
      <c r="I82" s="95">
        <f>+I85+I88+I91+I94</f>
        <v>1135282</v>
      </c>
      <c r="J82" s="116">
        <f>+J85+J88+J91+J94</f>
        <v>530566</v>
      </c>
      <c r="K82" s="117">
        <f>+K85+K88+K91+K94</f>
        <v>2629307</v>
      </c>
    </row>
    <row r="83" spans="2:11" hidden="1" x14ac:dyDescent="0.15">
      <c r="B83" s="85"/>
      <c r="C83" s="97" t="s">
        <v>41</v>
      </c>
      <c r="D83" s="98" t="s">
        <v>37</v>
      </c>
      <c r="E83" s="81">
        <v>402</v>
      </c>
      <c r="F83" s="82">
        <v>2</v>
      </c>
      <c r="G83" s="83">
        <v>49</v>
      </c>
      <c r="H83" s="83">
        <v>142</v>
      </c>
      <c r="I83" s="83">
        <v>20</v>
      </c>
      <c r="J83" s="140">
        <v>50</v>
      </c>
      <c r="K83" s="84">
        <v>139</v>
      </c>
    </row>
    <row r="84" spans="2:11" hidden="1" x14ac:dyDescent="0.15">
      <c r="B84" s="85"/>
      <c r="C84" s="101"/>
      <c r="D84" s="102" t="s">
        <v>38</v>
      </c>
      <c r="E84" s="88">
        <v>1637</v>
      </c>
      <c r="F84" s="89">
        <v>4</v>
      </c>
      <c r="G84" s="90">
        <v>143</v>
      </c>
      <c r="H84" s="90">
        <v>654</v>
      </c>
      <c r="I84" s="90">
        <v>93</v>
      </c>
      <c r="J84" s="141">
        <v>140</v>
      </c>
      <c r="K84" s="91">
        <v>603</v>
      </c>
    </row>
    <row r="85" spans="2:11" hidden="1" x14ac:dyDescent="0.15">
      <c r="B85" s="85"/>
      <c r="C85" s="105"/>
      <c r="D85" s="106" t="s">
        <v>39</v>
      </c>
      <c r="E85" s="93">
        <v>2596601</v>
      </c>
      <c r="F85" s="94" t="s">
        <v>40</v>
      </c>
      <c r="G85" s="116" t="s">
        <v>40</v>
      </c>
      <c r="H85" s="95">
        <v>1056631</v>
      </c>
      <c r="I85" s="95">
        <v>179037</v>
      </c>
      <c r="J85" s="116">
        <v>188840</v>
      </c>
      <c r="K85" s="117">
        <v>918976</v>
      </c>
    </row>
    <row r="86" spans="2:11" hidden="1" x14ac:dyDescent="0.15">
      <c r="B86" s="109"/>
      <c r="C86" s="97" t="s">
        <v>42</v>
      </c>
      <c r="D86" s="98" t="s">
        <v>37</v>
      </c>
      <c r="E86" s="81">
        <v>322</v>
      </c>
      <c r="F86" s="82">
        <v>1</v>
      </c>
      <c r="G86" s="83">
        <v>41</v>
      </c>
      <c r="H86" s="83">
        <v>100</v>
      </c>
      <c r="I86" s="83">
        <v>28</v>
      </c>
      <c r="J86" s="140">
        <v>35</v>
      </c>
      <c r="K86" s="84">
        <v>117</v>
      </c>
    </row>
    <row r="87" spans="2:11" hidden="1" x14ac:dyDescent="0.15">
      <c r="B87" s="109"/>
      <c r="C87" s="101"/>
      <c r="D87" s="102" t="s">
        <v>38</v>
      </c>
      <c r="E87" s="88">
        <v>1566</v>
      </c>
      <c r="F87" s="89">
        <v>67</v>
      </c>
      <c r="G87" s="90">
        <v>116</v>
      </c>
      <c r="H87" s="90">
        <v>535</v>
      </c>
      <c r="I87" s="90">
        <v>196</v>
      </c>
      <c r="J87" s="141">
        <v>109</v>
      </c>
      <c r="K87" s="91">
        <v>543</v>
      </c>
    </row>
    <row r="88" spans="2:11" hidden="1" x14ac:dyDescent="0.15">
      <c r="B88" s="109"/>
      <c r="C88" s="105"/>
      <c r="D88" s="106" t="s">
        <v>39</v>
      </c>
      <c r="E88" s="93">
        <v>2499887</v>
      </c>
      <c r="F88" s="94" t="s">
        <v>40</v>
      </c>
      <c r="G88" s="116" t="s">
        <v>40</v>
      </c>
      <c r="H88" s="95">
        <v>679505</v>
      </c>
      <c r="I88" s="95">
        <v>455813</v>
      </c>
      <c r="J88" s="116">
        <v>176634</v>
      </c>
      <c r="K88" s="117">
        <v>831558</v>
      </c>
    </row>
    <row r="89" spans="2:11" hidden="1" x14ac:dyDescent="0.15">
      <c r="B89" s="109"/>
      <c r="C89" s="97" t="s">
        <v>43</v>
      </c>
      <c r="D89" s="98" t="s">
        <v>37</v>
      </c>
      <c r="E89" s="81">
        <v>247</v>
      </c>
      <c r="F89" s="82">
        <v>1</v>
      </c>
      <c r="G89" s="83">
        <v>30</v>
      </c>
      <c r="H89" s="83">
        <v>92</v>
      </c>
      <c r="I89" s="83">
        <v>23</v>
      </c>
      <c r="J89" s="140">
        <v>24</v>
      </c>
      <c r="K89" s="84">
        <v>77</v>
      </c>
    </row>
    <row r="90" spans="2:11" hidden="1" x14ac:dyDescent="0.15">
      <c r="B90" s="109"/>
      <c r="C90" s="101"/>
      <c r="D90" s="102" t="s">
        <v>38</v>
      </c>
      <c r="E90" s="88">
        <v>1511</v>
      </c>
      <c r="F90" s="89">
        <v>178</v>
      </c>
      <c r="G90" s="90">
        <v>109</v>
      </c>
      <c r="H90" s="90">
        <v>647</v>
      </c>
      <c r="I90" s="90">
        <v>128</v>
      </c>
      <c r="J90" s="141">
        <v>81</v>
      </c>
      <c r="K90" s="91">
        <v>368</v>
      </c>
    </row>
    <row r="91" spans="2:11" hidden="1" x14ac:dyDescent="0.15">
      <c r="B91" s="109"/>
      <c r="C91" s="105"/>
      <c r="D91" s="106" t="s">
        <v>39</v>
      </c>
      <c r="E91" s="93">
        <v>2471894</v>
      </c>
      <c r="F91" s="94" t="s">
        <v>40</v>
      </c>
      <c r="G91" s="116" t="s">
        <v>40</v>
      </c>
      <c r="H91" s="95">
        <v>846476</v>
      </c>
      <c r="I91" s="95">
        <v>287758</v>
      </c>
      <c r="J91" s="116">
        <v>138090</v>
      </c>
      <c r="K91" s="117">
        <v>622218</v>
      </c>
    </row>
    <row r="92" spans="2:11" hidden="1" x14ac:dyDescent="0.15">
      <c r="B92" s="109"/>
      <c r="C92" s="101" t="s">
        <v>44</v>
      </c>
      <c r="D92" s="98" t="s">
        <v>37</v>
      </c>
      <c r="E92" s="81">
        <v>98</v>
      </c>
      <c r="F92" s="82">
        <v>2</v>
      </c>
      <c r="G92" s="83">
        <v>7</v>
      </c>
      <c r="H92" s="83">
        <v>32</v>
      </c>
      <c r="I92" s="83">
        <v>13</v>
      </c>
      <c r="J92" s="140">
        <v>14</v>
      </c>
      <c r="K92" s="84">
        <v>30</v>
      </c>
    </row>
    <row r="93" spans="2:11" hidden="1" x14ac:dyDescent="0.15">
      <c r="B93" s="112"/>
      <c r="C93" s="113"/>
      <c r="D93" s="102" t="s">
        <v>38</v>
      </c>
      <c r="E93" s="88">
        <v>663</v>
      </c>
      <c r="F93" s="89">
        <v>238</v>
      </c>
      <c r="G93" s="90">
        <v>12</v>
      </c>
      <c r="H93" s="90">
        <v>156</v>
      </c>
      <c r="I93" s="90">
        <v>75</v>
      </c>
      <c r="J93" s="141">
        <v>33</v>
      </c>
      <c r="K93" s="91">
        <v>149</v>
      </c>
    </row>
    <row r="94" spans="2:11" hidden="1" x14ac:dyDescent="0.15">
      <c r="B94" s="114"/>
      <c r="C94" s="115"/>
      <c r="D94" s="106" t="s">
        <v>39</v>
      </c>
      <c r="E94" s="93">
        <v>1267335</v>
      </c>
      <c r="F94" s="94" t="s">
        <v>40</v>
      </c>
      <c r="G94" s="116" t="s">
        <v>40</v>
      </c>
      <c r="H94" s="95">
        <v>302974</v>
      </c>
      <c r="I94" s="95">
        <v>212674</v>
      </c>
      <c r="J94" s="116">
        <v>27002</v>
      </c>
      <c r="K94" s="117">
        <v>256555</v>
      </c>
    </row>
    <row r="95" spans="2:11" ht="15" customHeight="1" x14ac:dyDescent="0.15">
      <c r="B95" s="78" t="s">
        <v>17</v>
      </c>
      <c r="C95" s="79"/>
      <c r="D95" s="80" t="s">
        <v>37</v>
      </c>
      <c r="E95" s="81">
        <f t="shared" ref="E95:K96" si="6">+E98+E101+E104+E107</f>
        <v>1007</v>
      </c>
      <c r="F95" s="82">
        <f t="shared" si="6"/>
        <v>5</v>
      </c>
      <c r="G95" s="83">
        <f t="shared" si="6"/>
        <v>125</v>
      </c>
      <c r="H95" s="83">
        <f t="shared" si="6"/>
        <v>371</v>
      </c>
      <c r="I95" s="83">
        <f t="shared" si="6"/>
        <v>82</v>
      </c>
      <c r="J95" s="140">
        <f t="shared" si="6"/>
        <v>103</v>
      </c>
      <c r="K95" s="84">
        <f t="shared" si="6"/>
        <v>321</v>
      </c>
    </row>
    <row r="96" spans="2:11" ht="15" customHeight="1" x14ac:dyDescent="0.15">
      <c r="B96" s="85"/>
      <c r="C96" s="86"/>
      <c r="D96" s="87" t="s">
        <v>38</v>
      </c>
      <c r="E96" s="88">
        <f t="shared" si="6"/>
        <v>5449</v>
      </c>
      <c r="F96" s="89">
        <f t="shared" si="6"/>
        <v>298</v>
      </c>
      <c r="G96" s="90">
        <f t="shared" si="6"/>
        <v>383</v>
      </c>
      <c r="H96" s="90">
        <f t="shared" si="6"/>
        <v>2397</v>
      </c>
      <c r="I96" s="90">
        <f t="shared" si="6"/>
        <v>476</v>
      </c>
      <c r="J96" s="141">
        <f t="shared" si="6"/>
        <v>345</v>
      </c>
      <c r="K96" s="91">
        <f t="shared" si="6"/>
        <v>1550</v>
      </c>
    </row>
    <row r="97" spans="2:11" ht="15" customHeight="1" x14ac:dyDescent="0.15">
      <c r="B97" s="85"/>
      <c r="C97" s="86"/>
      <c r="D97" s="92" t="s">
        <v>39</v>
      </c>
      <c r="E97" s="93">
        <f>+E100+E103+E106+E109</f>
        <v>8344045</v>
      </c>
      <c r="F97" s="94" t="s">
        <v>40</v>
      </c>
      <c r="G97" s="95">
        <f>+G100+G103+G106+G109</f>
        <v>489796</v>
      </c>
      <c r="H97" s="95">
        <f>+H100+H103+H106+H109</f>
        <v>3352603</v>
      </c>
      <c r="I97" s="95">
        <f>+I100+I103+I106+I109</f>
        <v>1105964</v>
      </c>
      <c r="J97" s="116" t="s">
        <v>40</v>
      </c>
      <c r="K97" s="117">
        <f>+K100+K103+K106+K109</f>
        <v>2268585</v>
      </c>
    </row>
    <row r="98" spans="2:11" hidden="1" x14ac:dyDescent="0.15">
      <c r="B98" s="85"/>
      <c r="C98" s="97" t="s">
        <v>41</v>
      </c>
      <c r="D98" s="98" t="s">
        <v>37</v>
      </c>
      <c r="E98" s="81">
        <v>378</v>
      </c>
      <c r="F98" s="82">
        <v>2</v>
      </c>
      <c r="G98" s="83">
        <v>47</v>
      </c>
      <c r="H98" s="83">
        <v>145</v>
      </c>
      <c r="I98" s="83">
        <v>20</v>
      </c>
      <c r="J98" s="140">
        <v>37</v>
      </c>
      <c r="K98" s="84">
        <v>127</v>
      </c>
    </row>
    <row r="99" spans="2:11" hidden="1" x14ac:dyDescent="0.15">
      <c r="B99" s="85"/>
      <c r="C99" s="101"/>
      <c r="D99" s="102" t="s">
        <v>38</v>
      </c>
      <c r="E99" s="88">
        <v>1661</v>
      </c>
      <c r="F99" s="89">
        <v>15</v>
      </c>
      <c r="G99" s="90">
        <v>146</v>
      </c>
      <c r="H99" s="90">
        <v>714</v>
      </c>
      <c r="I99" s="90">
        <v>96</v>
      </c>
      <c r="J99" s="141">
        <v>92</v>
      </c>
      <c r="K99" s="91">
        <v>598</v>
      </c>
    </row>
    <row r="100" spans="2:11" hidden="1" x14ac:dyDescent="0.15">
      <c r="B100" s="85"/>
      <c r="C100" s="105"/>
      <c r="D100" s="106" t="s">
        <v>39</v>
      </c>
      <c r="E100" s="93">
        <v>2131358</v>
      </c>
      <c r="F100" s="94" t="s">
        <v>40</v>
      </c>
      <c r="G100" s="95">
        <v>195712</v>
      </c>
      <c r="H100" s="95">
        <v>936245</v>
      </c>
      <c r="I100" s="95">
        <v>155719</v>
      </c>
      <c r="J100" s="116" t="s">
        <v>40</v>
      </c>
      <c r="K100" s="117">
        <v>690891</v>
      </c>
    </row>
    <row r="101" spans="2:11" hidden="1" x14ac:dyDescent="0.15">
      <c r="B101" s="109"/>
      <c r="C101" s="97" t="s">
        <v>42</v>
      </c>
      <c r="D101" s="98" t="s">
        <v>37</v>
      </c>
      <c r="E101" s="81">
        <f>SUM(F101:K101)</f>
        <v>312</v>
      </c>
      <c r="F101" s="82">
        <v>0</v>
      </c>
      <c r="G101" s="83">
        <v>42</v>
      </c>
      <c r="H101" s="83">
        <v>107</v>
      </c>
      <c r="I101" s="83">
        <v>26</v>
      </c>
      <c r="J101" s="140">
        <v>39</v>
      </c>
      <c r="K101" s="84">
        <v>98</v>
      </c>
    </row>
    <row r="102" spans="2:11" hidden="1" x14ac:dyDescent="0.15">
      <c r="B102" s="109"/>
      <c r="C102" s="101"/>
      <c r="D102" s="102" t="s">
        <v>38</v>
      </c>
      <c r="E102" s="88">
        <f>SUM(F102:K102)</f>
        <v>1616</v>
      </c>
      <c r="F102" s="89">
        <v>0</v>
      </c>
      <c r="G102" s="90">
        <v>126</v>
      </c>
      <c r="H102" s="90">
        <v>747</v>
      </c>
      <c r="I102" s="90">
        <v>149</v>
      </c>
      <c r="J102" s="141">
        <v>171</v>
      </c>
      <c r="K102" s="91">
        <v>423</v>
      </c>
    </row>
    <row r="103" spans="2:11" hidden="1" x14ac:dyDescent="0.15">
      <c r="B103" s="109"/>
      <c r="C103" s="105"/>
      <c r="D103" s="106" t="s">
        <v>39</v>
      </c>
      <c r="E103" s="93">
        <f>SUM(F103:K103)</f>
        <v>2585263</v>
      </c>
      <c r="F103" s="110">
        <v>0</v>
      </c>
      <c r="G103" s="95">
        <v>142311</v>
      </c>
      <c r="H103" s="95">
        <v>989676</v>
      </c>
      <c r="I103" s="95">
        <v>331561</v>
      </c>
      <c r="J103" s="116">
        <v>329192</v>
      </c>
      <c r="K103" s="117">
        <v>792523</v>
      </c>
    </row>
    <row r="104" spans="2:11" hidden="1" x14ac:dyDescent="0.15">
      <c r="B104" s="109"/>
      <c r="C104" s="97" t="s">
        <v>43</v>
      </c>
      <c r="D104" s="98" t="s">
        <v>37</v>
      </c>
      <c r="E104" s="81">
        <f>SUM(F104:K104)</f>
        <v>223</v>
      </c>
      <c r="F104" s="82">
        <v>2</v>
      </c>
      <c r="G104" s="83">
        <v>27</v>
      </c>
      <c r="H104" s="83">
        <v>86</v>
      </c>
      <c r="I104" s="83">
        <v>22</v>
      </c>
      <c r="J104" s="140">
        <v>16</v>
      </c>
      <c r="K104" s="84">
        <v>70</v>
      </c>
    </row>
    <row r="105" spans="2:11" hidden="1" x14ac:dyDescent="0.15">
      <c r="B105" s="109"/>
      <c r="C105" s="101"/>
      <c r="D105" s="102" t="s">
        <v>38</v>
      </c>
      <c r="E105" s="88">
        <f>SUM(F105:K105)</f>
        <v>1548</v>
      </c>
      <c r="F105" s="89">
        <v>279</v>
      </c>
      <c r="G105" s="90">
        <v>83</v>
      </c>
      <c r="H105" s="90">
        <v>600</v>
      </c>
      <c r="I105" s="90">
        <v>138</v>
      </c>
      <c r="J105" s="141">
        <v>59</v>
      </c>
      <c r="K105" s="91">
        <v>389</v>
      </c>
    </row>
    <row r="106" spans="2:11" hidden="1" x14ac:dyDescent="0.15">
      <c r="B106" s="109"/>
      <c r="C106" s="105"/>
      <c r="D106" s="106" t="s">
        <v>39</v>
      </c>
      <c r="E106" s="93">
        <v>2178030</v>
      </c>
      <c r="F106" s="94" t="s">
        <v>40</v>
      </c>
      <c r="G106" s="95">
        <v>120853</v>
      </c>
      <c r="H106" s="95">
        <v>556698</v>
      </c>
      <c r="I106" s="95">
        <v>354687</v>
      </c>
      <c r="J106" s="116" t="s">
        <v>40</v>
      </c>
      <c r="K106" s="117">
        <v>529483</v>
      </c>
    </row>
    <row r="107" spans="2:11" hidden="1" x14ac:dyDescent="0.15">
      <c r="B107" s="109"/>
      <c r="C107" s="101" t="s">
        <v>44</v>
      </c>
      <c r="D107" s="98" t="s">
        <v>37</v>
      </c>
      <c r="E107" s="81">
        <v>94</v>
      </c>
      <c r="F107" s="82">
        <v>1</v>
      </c>
      <c r="G107" s="83">
        <v>9</v>
      </c>
      <c r="H107" s="83">
        <v>33</v>
      </c>
      <c r="I107" s="83">
        <v>14</v>
      </c>
      <c r="J107" s="140">
        <v>11</v>
      </c>
      <c r="K107" s="84">
        <v>26</v>
      </c>
    </row>
    <row r="108" spans="2:11" hidden="1" x14ac:dyDescent="0.15">
      <c r="B108" s="112"/>
      <c r="C108" s="113"/>
      <c r="D108" s="102" t="s">
        <v>38</v>
      </c>
      <c r="E108" s="88">
        <v>624</v>
      </c>
      <c r="F108" s="89">
        <v>4</v>
      </c>
      <c r="G108" s="90">
        <v>28</v>
      </c>
      <c r="H108" s="90">
        <v>336</v>
      </c>
      <c r="I108" s="90">
        <v>93</v>
      </c>
      <c r="J108" s="141">
        <v>23</v>
      </c>
      <c r="K108" s="91">
        <v>140</v>
      </c>
    </row>
    <row r="109" spans="2:11" hidden="1" x14ac:dyDescent="0.15">
      <c r="B109" s="114"/>
      <c r="C109" s="115"/>
      <c r="D109" s="106" t="s">
        <v>39</v>
      </c>
      <c r="E109" s="93">
        <v>1449394</v>
      </c>
      <c r="F109" s="94" t="s">
        <v>40</v>
      </c>
      <c r="G109" s="95">
        <v>30920</v>
      </c>
      <c r="H109" s="95">
        <v>869984</v>
      </c>
      <c r="I109" s="95">
        <v>263997</v>
      </c>
      <c r="J109" s="116" t="s">
        <v>40</v>
      </c>
      <c r="K109" s="117">
        <v>255688</v>
      </c>
    </row>
    <row r="110" spans="2:11" ht="15" customHeight="1" x14ac:dyDescent="0.15">
      <c r="B110" s="78" t="s">
        <v>18</v>
      </c>
      <c r="C110" s="79"/>
      <c r="D110" s="80" t="s">
        <v>37</v>
      </c>
      <c r="E110" s="81">
        <f t="shared" ref="E110:K111" si="7">+E113+E116+E119+E122</f>
        <v>970</v>
      </c>
      <c r="F110" s="82">
        <f t="shared" si="7"/>
        <v>7</v>
      </c>
      <c r="G110" s="83">
        <f t="shared" si="7"/>
        <v>120</v>
      </c>
      <c r="H110" s="83">
        <f t="shared" si="7"/>
        <v>343</v>
      </c>
      <c r="I110" s="83">
        <f t="shared" si="7"/>
        <v>80</v>
      </c>
      <c r="J110" s="140">
        <f t="shared" si="7"/>
        <v>107</v>
      </c>
      <c r="K110" s="84">
        <f t="shared" si="7"/>
        <v>313</v>
      </c>
    </row>
    <row r="111" spans="2:11" ht="15" customHeight="1" x14ac:dyDescent="0.15">
      <c r="B111" s="85"/>
      <c r="C111" s="86"/>
      <c r="D111" s="87" t="s">
        <v>38</v>
      </c>
      <c r="E111" s="88">
        <f t="shared" si="7"/>
        <v>5233</v>
      </c>
      <c r="F111" s="89">
        <f t="shared" si="7"/>
        <v>311</v>
      </c>
      <c r="G111" s="90">
        <f t="shared" si="7"/>
        <v>326</v>
      </c>
      <c r="H111" s="90">
        <f t="shared" si="7"/>
        <v>1842</v>
      </c>
      <c r="I111" s="90">
        <f t="shared" si="7"/>
        <v>473</v>
      </c>
      <c r="J111" s="141">
        <f t="shared" si="7"/>
        <v>300</v>
      </c>
      <c r="K111" s="91">
        <f t="shared" si="7"/>
        <v>1490</v>
      </c>
    </row>
    <row r="112" spans="2:11" ht="15" customHeight="1" x14ac:dyDescent="0.15">
      <c r="B112" s="85"/>
      <c r="C112" s="86"/>
      <c r="D112" s="92" t="s">
        <v>39</v>
      </c>
      <c r="E112" s="93">
        <f>+E115+E118+E121+E124</f>
        <v>8042509</v>
      </c>
      <c r="F112" s="94" t="s">
        <v>40</v>
      </c>
      <c r="G112" s="116" t="s">
        <v>40</v>
      </c>
      <c r="H112" s="95">
        <f>+H115+H118+H121+H124</f>
        <v>3375393</v>
      </c>
      <c r="I112" s="116" t="s">
        <v>40</v>
      </c>
      <c r="J112" s="116">
        <f>+J115+J118+J121+J124</f>
        <v>346837</v>
      </c>
      <c r="K112" s="117">
        <f>+K115+K118+K121+K124</f>
        <v>2341804</v>
      </c>
    </row>
    <row r="113" spans="2:11" hidden="1" x14ac:dyDescent="0.15">
      <c r="B113" s="85"/>
      <c r="C113" s="97" t="s">
        <v>41</v>
      </c>
      <c r="D113" s="98" t="s">
        <v>37</v>
      </c>
      <c r="E113" s="81">
        <v>345</v>
      </c>
      <c r="F113" s="82">
        <v>3</v>
      </c>
      <c r="G113" s="83">
        <v>44</v>
      </c>
      <c r="H113" s="83">
        <v>125</v>
      </c>
      <c r="I113" s="83">
        <v>19</v>
      </c>
      <c r="J113" s="140">
        <v>39</v>
      </c>
      <c r="K113" s="84">
        <v>115</v>
      </c>
    </row>
    <row r="114" spans="2:11" hidden="1" x14ac:dyDescent="0.15">
      <c r="B114" s="85"/>
      <c r="C114" s="101"/>
      <c r="D114" s="102" t="s">
        <v>38</v>
      </c>
      <c r="E114" s="88">
        <v>1506</v>
      </c>
      <c r="F114" s="89">
        <v>23</v>
      </c>
      <c r="G114" s="90">
        <v>125</v>
      </c>
      <c r="H114" s="90">
        <v>665</v>
      </c>
      <c r="I114" s="90">
        <v>87</v>
      </c>
      <c r="J114" s="141">
        <v>100</v>
      </c>
      <c r="K114" s="91">
        <v>506</v>
      </c>
    </row>
    <row r="115" spans="2:11" hidden="1" x14ac:dyDescent="0.15">
      <c r="B115" s="85"/>
      <c r="C115" s="105"/>
      <c r="D115" s="106" t="s">
        <v>39</v>
      </c>
      <c r="E115" s="93">
        <f>SUM(F115:K115)</f>
        <v>1945274</v>
      </c>
      <c r="F115" s="110">
        <v>21510</v>
      </c>
      <c r="G115" s="95">
        <v>178824</v>
      </c>
      <c r="H115" s="95">
        <v>863869</v>
      </c>
      <c r="I115" s="95">
        <v>146243</v>
      </c>
      <c r="J115" s="116">
        <v>106427</v>
      </c>
      <c r="K115" s="117">
        <v>628401</v>
      </c>
    </row>
    <row r="116" spans="2:11" hidden="1" x14ac:dyDescent="0.15">
      <c r="B116" s="109"/>
      <c r="C116" s="97" t="s">
        <v>42</v>
      </c>
      <c r="D116" s="98" t="s">
        <v>37</v>
      </c>
      <c r="E116" s="81">
        <v>310</v>
      </c>
      <c r="F116" s="82">
        <v>1</v>
      </c>
      <c r="G116" s="83">
        <v>42</v>
      </c>
      <c r="H116" s="83">
        <v>102</v>
      </c>
      <c r="I116" s="83">
        <v>26</v>
      </c>
      <c r="J116" s="140">
        <v>35</v>
      </c>
      <c r="K116" s="84">
        <v>104</v>
      </c>
    </row>
    <row r="117" spans="2:11" hidden="1" x14ac:dyDescent="0.15">
      <c r="B117" s="109"/>
      <c r="C117" s="101"/>
      <c r="D117" s="102" t="s">
        <v>38</v>
      </c>
      <c r="E117" s="88">
        <v>1623</v>
      </c>
      <c r="F117" s="89">
        <v>4</v>
      </c>
      <c r="G117" s="90">
        <v>96</v>
      </c>
      <c r="H117" s="90">
        <v>256</v>
      </c>
      <c r="I117" s="90">
        <v>177</v>
      </c>
      <c r="J117" s="141">
        <v>107</v>
      </c>
      <c r="K117" s="91">
        <v>492</v>
      </c>
    </row>
    <row r="118" spans="2:11" hidden="1" x14ac:dyDescent="0.15">
      <c r="B118" s="109"/>
      <c r="C118" s="105"/>
      <c r="D118" s="106" t="s">
        <v>39</v>
      </c>
      <c r="E118" s="93">
        <v>2505733</v>
      </c>
      <c r="F118" s="94" t="s">
        <v>40</v>
      </c>
      <c r="G118" s="95">
        <v>91090</v>
      </c>
      <c r="H118" s="95">
        <v>954211</v>
      </c>
      <c r="I118" s="116" t="s">
        <v>40</v>
      </c>
      <c r="J118" s="116">
        <v>138886</v>
      </c>
      <c r="K118" s="117">
        <v>942781</v>
      </c>
    </row>
    <row r="119" spans="2:11" hidden="1" x14ac:dyDescent="0.15">
      <c r="B119" s="109"/>
      <c r="C119" s="97" t="s">
        <v>43</v>
      </c>
      <c r="D119" s="98" t="s">
        <v>37</v>
      </c>
      <c r="E119" s="81">
        <v>226</v>
      </c>
      <c r="F119" s="82">
        <v>2</v>
      </c>
      <c r="G119" s="83">
        <v>26</v>
      </c>
      <c r="H119" s="83">
        <v>85</v>
      </c>
      <c r="I119" s="83">
        <v>22</v>
      </c>
      <c r="J119" s="140">
        <v>22</v>
      </c>
      <c r="K119" s="84">
        <v>69</v>
      </c>
    </row>
    <row r="120" spans="2:11" hidden="1" x14ac:dyDescent="0.15">
      <c r="B120" s="109"/>
      <c r="C120" s="101"/>
      <c r="D120" s="102" t="s">
        <v>38</v>
      </c>
      <c r="E120" s="88">
        <v>1515</v>
      </c>
      <c r="F120" s="89">
        <v>280</v>
      </c>
      <c r="G120" s="90">
        <v>72</v>
      </c>
      <c r="H120" s="90">
        <v>606</v>
      </c>
      <c r="I120" s="90">
        <v>118</v>
      </c>
      <c r="J120" s="141">
        <v>71</v>
      </c>
      <c r="K120" s="91">
        <v>368</v>
      </c>
    </row>
    <row r="121" spans="2:11" hidden="1" x14ac:dyDescent="0.15">
      <c r="B121" s="109"/>
      <c r="C121" s="105"/>
      <c r="D121" s="106" t="s">
        <v>39</v>
      </c>
      <c r="E121" s="93">
        <v>2214012</v>
      </c>
      <c r="F121" s="94" t="s">
        <v>40</v>
      </c>
      <c r="G121" s="116" t="s">
        <v>40</v>
      </c>
      <c r="H121" s="95">
        <v>699394</v>
      </c>
      <c r="I121" s="95">
        <v>258869</v>
      </c>
      <c r="J121" s="116">
        <v>78704</v>
      </c>
      <c r="K121" s="117">
        <v>554705</v>
      </c>
    </row>
    <row r="122" spans="2:11" hidden="1" x14ac:dyDescent="0.15">
      <c r="B122" s="109"/>
      <c r="C122" s="101" t="s">
        <v>44</v>
      </c>
      <c r="D122" s="98" t="s">
        <v>37</v>
      </c>
      <c r="E122" s="81">
        <v>89</v>
      </c>
      <c r="F122" s="82">
        <v>1</v>
      </c>
      <c r="G122" s="83">
        <v>8</v>
      </c>
      <c r="H122" s="83">
        <v>31</v>
      </c>
      <c r="I122" s="83">
        <v>13</v>
      </c>
      <c r="J122" s="140">
        <v>11</v>
      </c>
      <c r="K122" s="84">
        <v>25</v>
      </c>
    </row>
    <row r="123" spans="2:11" hidden="1" x14ac:dyDescent="0.15">
      <c r="B123" s="112"/>
      <c r="C123" s="113"/>
      <c r="D123" s="102" t="s">
        <v>38</v>
      </c>
      <c r="E123" s="88">
        <v>589</v>
      </c>
      <c r="F123" s="89">
        <v>4</v>
      </c>
      <c r="G123" s="90">
        <v>33</v>
      </c>
      <c r="H123" s="90">
        <v>315</v>
      </c>
      <c r="I123" s="90">
        <v>91</v>
      </c>
      <c r="J123" s="141">
        <v>22</v>
      </c>
      <c r="K123" s="91">
        <v>124</v>
      </c>
    </row>
    <row r="124" spans="2:11" hidden="1" x14ac:dyDescent="0.15">
      <c r="B124" s="114"/>
      <c r="C124" s="115"/>
      <c r="D124" s="106" t="s">
        <v>39</v>
      </c>
      <c r="E124" s="93">
        <v>1377490</v>
      </c>
      <c r="F124" s="94" t="s">
        <v>40</v>
      </c>
      <c r="G124" s="116" t="s">
        <v>40</v>
      </c>
      <c r="H124" s="95">
        <v>857919</v>
      </c>
      <c r="I124" s="95">
        <v>235694</v>
      </c>
      <c r="J124" s="116">
        <v>22820</v>
      </c>
      <c r="K124" s="117">
        <v>215917</v>
      </c>
    </row>
    <row r="125" spans="2:11" ht="15" customHeight="1" x14ac:dyDescent="0.15">
      <c r="B125" s="78" t="s">
        <v>19</v>
      </c>
      <c r="C125" s="79"/>
      <c r="D125" s="80" t="s">
        <v>37</v>
      </c>
      <c r="E125" s="81">
        <f t="shared" ref="E125:K126" si="8">+E128+E131+E134+E137</f>
        <v>888</v>
      </c>
      <c r="F125" s="82">
        <f t="shared" si="8"/>
        <v>4</v>
      </c>
      <c r="G125" s="83">
        <f t="shared" si="8"/>
        <v>108</v>
      </c>
      <c r="H125" s="83">
        <f t="shared" si="8"/>
        <v>313</v>
      </c>
      <c r="I125" s="83">
        <f t="shared" si="8"/>
        <v>75</v>
      </c>
      <c r="J125" s="140">
        <f t="shared" si="8"/>
        <v>87</v>
      </c>
      <c r="K125" s="84">
        <f t="shared" si="8"/>
        <v>301</v>
      </c>
    </row>
    <row r="126" spans="2:11" ht="15" customHeight="1" x14ac:dyDescent="0.15">
      <c r="B126" s="85"/>
      <c r="C126" s="86"/>
      <c r="D126" s="87" t="s">
        <v>38</v>
      </c>
      <c r="E126" s="88">
        <f t="shared" si="8"/>
        <v>5157</v>
      </c>
      <c r="F126" s="89">
        <f t="shared" si="8"/>
        <v>278</v>
      </c>
      <c r="G126" s="90">
        <f t="shared" si="8"/>
        <v>294</v>
      </c>
      <c r="H126" s="90">
        <f t="shared" si="8"/>
        <v>2309</v>
      </c>
      <c r="I126" s="90">
        <f t="shared" si="8"/>
        <v>453</v>
      </c>
      <c r="J126" s="141">
        <f t="shared" si="8"/>
        <v>268</v>
      </c>
      <c r="K126" s="91">
        <f t="shared" si="8"/>
        <v>1555</v>
      </c>
    </row>
    <row r="127" spans="2:11" ht="15" customHeight="1" x14ac:dyDescent="0.15">
      <c r="B127" s="85"/>
      <c r="C127" s="86"/>
      <c r="D127" s="92" t="s">
        <v>39</v>
      </c>
      <c r="E127" s="93">
        <f>SUM(F127:K127)</f>
        <v>8466967</v>
      </c>
      <c r="F127" s="94">
        <v>516103</v>
      </c>
      <c r="G127" s="116">
        <v>360141</v>
      </c>
      <c r="H127" s="95">
        <v>3337688</v>
      </c>
      <c r="I127" s="116">
        <f>+I130+I133+I136+I139</f>
        <v>1129099</v>
      </c>
      <c r="J127" s="116">
        <f>+J130+J133+J136+J139</f>
        <v>345227</v>
      </c>
      <c r="K127" s="117">
        <f>+K130+K133+K136+K139</f>
        <v>2778709</v>
      </c>
    </row>
    <row r="128" spans="2:11" hidden="1" x14ac:dyDescent="0.15">
      <c r="B128" s="85"/>
      <c r="C128" s="97" t="s">
        <v>41</v>
      </c>
      <c r="D128" s="98" t="s">
        <v>37</v>
      </c>
      <c r="E128" s="81">
        <v>313</v>
      </c>
      <c r="F128" s="82">
        <v>2</v>
      </c>
      <c r="G128" s="83">
        <v>40</v>
      </c>
      <c r="H128" s="83">
        <v>117</v>
      </c>
      <c r="I128" s="83">
        <v>15</v>
      </c>
      <c r="J128" s="140">
        <v>28</v>
      </c>
      <c r="K128" s="84">
        <v>111</v>
      </c>
    </row>
    <row r="129" spans="2:11" hidden="1" x14ac:dyDescent="0.15">
      <c r="B129" s="85"/>
      <c r="C129" s="101"/>
      <c r="D129" s="102" t="s">
        <v>38</v>
      </c>
      <c r="E129" s="88">
        <v>1494</v>
      </c>
      <c r="F129" s="89">
        <v>40</v>
      </c>
      <c r="G129" s="90">
        <v>105</v>
      </c>
      <c r="H129" s="90">
        <v>717</v>
      </c>
      <c r="I129" s="90">
        <v>84</v>
      </c>
      <c r="J129" s="141">
        <v>65</v>
      </c>
      <c r="K129" s="91">
        <v>483</v>
      </c>
    </row>
    <row r="130" spans="2:11" hidden="1" x14ac:dyDescent="0.15">
      <c r="B130" s="85"/>
      <c r="C130" s="105"/>
      <c r="D130" s="106" t="s">
        <v>39</v>
      </c>
      <c r="E130" s="93">
        <v>2156541</v>
      </c>
      <c r="F130" s="94" t="s">
        <v>40</v>
      </c>
      <c r="G130" s="116" t="s">
        <v>40</v>
      </c>
      <c r="H130" s="95">
        <v>921834</v>
      </c>
      <c r="I130" s="95">
        <v>177367</v>
      </c>
      <c r="J130" s="116">
        <v>75320</v>
      </c>
      <c r="K130" s="117">
        <v>729851</v>
      </c>
    </row>
    <row r="131" spans="2:11" hidden="1" x14ac:dyDescent="0.15">
      <c r="B131" s="109"/>
      <c r="C131" s="97" t="s">
        <v>42</v>
      </c>
      <c r="D131" s="98" t="s">
        <v>37</v>
      </c>
      <c r="E131" s="81">
        <v>279</v>
      </c>
      <c r="F131" s="82">
        <v>1</v>
      </c>
      <c r="G131" s="83">
        <v>37</v>
      </c>
      <c r="H131" s="83">
        <v>87</v>
      </c>
      <c r="I131" s="83">
        <v>24</v>
      </c>
      <c r="J131" s="140">
        <v>32</v>
      </c>
      <c r="K131" s="84">
        <v>98</v>
      </c>
    </row>
    <row r="132" spans="2:11" hidden="1" x14ac:dyDescent="0.15">
      <c r="B132" s="109"/>
      <c r="C132" s="101"/>
      <c r="D132" s="102" t="s">
        <v>38</v>
      </c>
      <c r="E132" s="88">
        <v>1575</v>
      </c>
      <c r="F132" s="89">
        <v>4</v>
      </c>
      <c r="G132" s="90">
        <v>82</v>
      </c>
      <c r="H132" s="90">
        <v>693</v>
      </c>
      <c r="I132" s="90">
        <v>158</v>
      </c>
      <c r="J132" s="141">
        <v>98</v>
      </c>
      <c r="K132" s="91">
        <v>540</v>
      </c>
    </row>
    <row r="133" spans="2:11" hidden="1" x14ac:dyDescent="0.15">
      <c r="B133" s="109"/>
      <c r="C133" s="105"/>
      <c r="D133" s="106" t="s">
        <v>39</v>
      </c>
      <c r="E133" s="93">
        <v>2537082</v>
      </c>
      <c r="F133" s="94" t="s">
        <v>40</v>
      </c>
      <c r="G133" s="116" t="s">
        <v>40</v>
      </c>
      <c r="H133" s="95">
        <v>956955</v>
      </c>
      <c r="I133" s="116">
        <v>360440</v>
      </c>
      <c r="J133" s="116">
        <v>105872</v>
      </c>
      <c r="K133" s="117">
        <v>1029537</v>
      </c>
    </row>
    <row r="134" spans="2:11" hidden="1" x14ac:dyDescent="0.15">
      <c r="B134" s="109"/>
      <c r="C134" s="97" t="s">
        <v>43</v>
      </c>
      <c r="D134" s="98" t="s">
        <v>37</v>
      </c>
      <c r="E134" s="81">
        <v>208</v>
      </c>
      <c r="F134" s="82">
        <v>1</v>
      </c>
      <c r="G134" s="83">
        <v>23</v>
      </c>
      <c r="H134" s="83">
        <v>79</v>
      </c>
      <c r="I134" s="83">
        <v>22</v>
      </c>
      <c r="J134" s="140">
        <v>16</v>
      </c>
      <c r="K134" s="84">
        <v>67</v>
      </c>
    </row>
    <row r="135" spans="2:11" hidden="1" x14ac:dyDescent="0.15">
      <c r="B135" s="109"/>
      <c r="C135" s="101"/>
      <c r="D135" s="102" t="s">
        <v>38</v>
      </c>
      <c r="E135" s="88">
        <v>1504</v>
      </c>
      <c r="F135" s="89">
        <v>234</v>
      </c>
      <c r="G135" s="90">
        <v>75</v>
      </c>
      <c r="H135" s="90">
        <v>575</v>
      </c>
      <c r="I135" s="90">
        <v>125</v>
      </c>
      <c r="J135" s="141">
        <v>82</v>
      </c>
      <c r="K135" s="91">
        <v>413</v>
      </c>
    </row>
    <row r="136" spans="2:11" hidden="1" x14ac:dyDescent="0.15">
      <c r="B136" s="109"/>
      <c r="C136" s="105"/>
      <c r="D136" s="106" t="s">
        <v>39</v>
      </c>
      <c r="E136" s="93">
        <v>2441851</v>
      </c>
      <c r="F136" s="94" t="s">
        <v>40</v>
      </c>
      <c r="G136" s="116" t="s">
        <v>40</v>
      </c>
      <c r="H136" s="95">
        <v>654088</v>
      </c>
      <c r="I136" s="95">
        <v>348249</v>
      </c>
      <c r="J136" s="116">
        <v>147591</v>
      </c>
      <c r="K136" s="117">
        <v>784801</v>
      </c>
    </row>
    <row r="137" spans="2:11" hidden="1" x14ac:dyDescent="0.15">
      <c r="B137" s="109"/>
      <c r="C137" s="101" t="s">
        <v>44</v>
      </c>
      <c r="D137" s="98" t="s">
        <v>37</v>
      </c>
      <c r="E137" s="81">
        <v>88</v>
      </c>
      <c r="F137" s="82">
        <v>0</v>
      </c>
      <c r="G137" s="83">
        <v>8</v>
      </c>
      <c r="H137" s="83">
        <v>30</v>
      </c>
      <c r="I137" s="83">
        <v>14</v>
      </c>
      <c r="J137" s="140">
        <v>11</v>
      </c>
      <c r="K137" s="84">
        <v>25</v>
      </c>
    </row>
    <row r="138" spans="2:11" hidden="1" x14ac:dyDescent="0.15">
      <c r="B138" s="112"/>
      <c r="C138" s="113"/>
      <c r="D138" s="102" t="s">
        <v>38</v>
      </c>
      <c r="E138" s="88">
        <v>584</v>
      </c>
      <c r="F138" s="89">
        <v>0</v>
      </c>
      <c r="G138" s="90">
        <v>32</v>
      </c>
      <c r="H138" s="90">
        <v>324</v>
      </c>
      <c r="I138" s="90">
        <v>86</v>
      </c>
      <c r="J138" s="141">
        <v>23</v>
      </c>
      <c r="K138" s="91">
        <v>119</v>
      </c>
    </row>
    <row r="139" spans="2:11" hidden="1" x14ac:dyDescent="0.15">
      <c r="B139" s="114"/>
      <c r="C139" s="115"/>
      <c r="D139" s="106" t="s">
        <v>39</v>
      </c>
      <c r="E139" s="93">
        <v>1331493</v>
      </c>
      <c r="F139" s="94">
        <v>0</v>
      </c>
      <c r="G139" s="116">
        <v>32675</v>
      </c>
      <c r="H139" s="95">
        <v>804811</v>
      </c>
      <c r="I139" s="95">
        <v>243043</v>
      </c>
      <c r="J139" s="116">
        <v>16444</v>
      </c>
      <c r="K139" s="117">
        <v>234520</v>
      </c>
    </row>
    <row r="140" spans="2:11" ht="15" customHeight="1" x14ac:dyDescent="0.15">
      <c r="B140" s="78" t="s">
        <v>20</v>
      </c>
      <c r="C140" s="79"/>
      <c r="D140" s="80" t="s">
        <v>37</v>
      </c>
      <c r="E140" s="81">
        <f>SUM(F140:K140)</f>
        <v>653</v>
      </c>
      <c r="F140" s="82">
        <v>3</v>
      </c>
      <c r="G140" s="83">
        <v>79</v>
      </c>
      <c r="H140" s="83">
        <v>222</v>
      </c>
      <c r="I140" s="83">
        <v>63</v>
      </c>
      <c r="J140" s="140">
        <v>61</v>
      </c>
      <c r="K140" s="84">
        <v>225</v>
      </c>
    </row>
    <row r="141" spans="2:11" ht="15" customHeight="1" x14ac:dyDescent="0.15">
      <c r="B141" s="85"/>
      <c r="C141" s="86"/>
      <c r="D141" s="87" t="s">
        <v>38</v>
      </c>
      <c r="E141" s="88">
        <f>SUM(F141:K141)</f>
        <v>3725</v>
      </c>
      <c r="F141" s="89">
        <v>205</v>
      </c>
      <c r="G141" s="90">
        <v>202</v>
      </c>
      <c r="H141" s="90">
        <v>1525</v>
      </c>
      <c r="I141" s="90">
        <v>374</v>
      </c>
      <c r="J141" s="141">
        <v>154</v>
      </c>
      <c r="K141" s="91">
        <v>1265</v>
      </c>
    </row>
    <row r="142" spans="2:11" ht="15" customHeight="1" x14ac:dyDescent="0.15">
      <c r="B142" s="127"/>
      <c r="C142" s="128"/>
      <c r="D142" s="92" t="s">
        <v>39</v>
      </c>
      <c r="E142" s="93">
        <v>7334100</v>
      </c>
      <c r="F142" s="94">
        <v>310500</v>
      </c>
      <c r="G142" s="116">
        <v>203100</v>
      </c>
      <c r="H142" s="95">
        <v>3035100</v>
      </c>
      <c r="I142" s="116">
        <v>889000</v>
      </c>
      <c r="J142" s="116">
        <v>152800</v>
      </c>
      <c r="K142" s="117">
        <f>(E142-SUM(F142:J142))</f>
        <v>2743600</v>
      </c>
    </row>
    <row r="143" spans="2:11" ht="15" customHeight="1" x14ac:dyDescent="0.15">
      <c r="B143" s="78" t="s">
        <v>22</v>
      </c>
      <c r="C143" s="79"/>
      <c r="D143" s="80" t="s">
        <v>37</v>
      </c>
      <c r="E143" s="81">
        <f>SUM(F143:K143)</f>
        <v>620</v>
      </c>
      <c r="F143" s="82">
        <v>3</v>
      </c>
      <c r="G143" s="83">
        <v>74</v>
      </c>
      <c r="H143" s="83">
        <v>214</v>
      </c>
      <c r="I143" s="83">
        <v>56</v>
      </c>
      <c r="J143" s="140">
        <v>53</v>
      </c>
      <c r="K143" s="84">
        <v>220</v>
      </c>
    </row>
    <row r="144" spans="2:11" ht="15" customHeight="1" x14ac:dyDescent="0.15">
      <c r="B144" s="85"/>
      <c r="C144" s="86"/>
      <c r="D144" s="87" t="s">
        <v>38</v>
      </c>
      <c r="E144" s="88">
        <f>SUM(F144:K144)</f>
        <v>4029</v>
      </c>
      <c r="F144" s="89">
        <v>403</v>
      </c>
      <c r="G144" s="90">
        <v>222</v>
      </c>
      <c r="H144" s="90">
        <v>1622</v>
      </c>
      <c r="I144" s="90">
        <v>347</v>
      </c>
      <c r="J144" s="141">
        <v>181</v>
      </c>
      <c r="K144" s="91">
        <v>1254</v>
      </c>
    </row>
    <row r="145" spans="2:11" ht="15" customHeight="1" x14ac:dyDescent="0.15">
      <c r="B145" s="127"/>
      <c r="C145" s="128"/>
      <c r="D145" s="92" t="s">
        <v>39</v>
      </c>
      <c r="E145" s="93">
        <v>6626033</v>
      </c>
      <c r="F145" s="94">
        <v>889599</v>
      </c>
      <c r="G145" s="116">
        <v>216801</v>
      </c>
      <c r="H145" s="95">
        <v>2118168</v>
      </c>
      <c r="I145" s="116">
        <v>894262</v>
      </c>
      <c r="J145" s="116">
        <v>283434</v>
      </c>
      <c r="K145" s="117">
        <f>E145-SUM(F145:J145)</f>
        <v>2223769</v>
      </c>
    </row>
    <row r="146" spans="2:11" x14ac:dyDescent="0.15">
      <c r="B146" s="129" t="s">
        <v>54</v>
      </c>
    </row>
  </sheetData>
  <mergeCells count="28">
    <mergeCell ref="B80:C80"/>
    <mergeCell ref="B95:C95"/>
    <mergeCell ref="B110:C110"/>
    <mergeCell ref="B125:C125"/>
    <mergeCell ref="B140:C140"/>
    <mergeCell ref="B143:C143"/>
    <mergeCell ref="B76:C79"/>
    <mergeCell ref="D76:D79"/>
    <mergeCell ref="E76:K76"/>
    <mergeCell ref="E77:E79"/>
    <mergeCell ref="F77:F79"/>
    <mergeCell ref="H77:H79"/>
    <mergeCell ref="I77:I79"/>
    <mergeCell ref="K77:K79"/>
    <mergeCell ref="B8:C8"/>
    <mergeCell ref="B23:C23"/>
    <mergeCell ref="B38:C38"/>
    <mergeCell ref="B53:C53"/>
    <mergeCell ref="B68:C68"/>
    <mergeCell ref="B71:C71"/>
    <mergeCell ref="B4:C7"/>
    <mergeCell ref="D4:D7"/>
    <mergeCell ref="E4:J4"/>
    <mergeCell ref="E5:E7"/>
    <mergeCell ref="F5:F7"/>
    <mergeCell ref="G5:G7"/>
    <mergeCell ref="I5:I7"/>
    <mergeCell ref="J5:J7"/>
  </mergeCells>
  <phoneticPr fontId="3"/>
  <pageMargins left="0.59055118110236227" right="0.59055118110236227" top="0.78740157480314965" bottom="0.78740157480314965" header="0.39370078740157483" footer="0.39370078740157483"/>
  <pageSetup paperSize="9" scale="97" orientation="portrait" r:id="rId1"/>
  <headerFooter alignWithMargins="0">
    <oddHeader>&amp;R&amp;"ＭＳ Ｐゴシック,標準"&amp;11 7.商      業</oddHeader>
    <oddFooter>&amp;C&amp;"ＭＳ Ｐゴシック,標準"&amp;11-46-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showGridLines="0" zoomScaleNormal="100" zoomScaleSheetLayoutView="100" workbookViewId="0">
      <selection activeCell="D3" sqref="D3"/>
    </sheetView>
  </sheetViews>
  <sheetFormatPr defaultColWidth="8.625" defaultRowHeight="11.25" x14ac:dyDescent="0.15"/>
  <cols>
    <col min="1" max="1" width="1.625" style="120" customWidth="1"/>
    <col min="2" max="2" width="7.5" style="204" customWidth="1"/>
    <col min="3" max="12" width="7.5" style="120" customWidth="1"/>
    <col min="13" max="256" width="8.625" style="120"/>
    <col min="257" max="257" width="1.625" style="120" customWidth="1"/>
    <col min="258" max="268" width="7.5" style="120" customWidth="1"/>
    <col min="269" max="512" width="8.625" style="120"/>
    <col min="513" max="513" width="1.625" style="120" customWidth="1"/>
    <col min="514" max="524" width="7.5" style="120" customWidth="1"/>
    <col min="525" max="768" width="8.625" style="120"/>
    <col min="769" max="769" width="1.625" style="120" customWidth="1"/>
    <col min="770" max="780" width="7.5" style="120" customWidth="1"/>
    <col min="781" max="1024" width="8.625" style="120"/>
    <col min="1025" max="1025" width="1.625" style="120" customWidth="1"/>
    <col min="1026" max="1036" width="7.5" style="120" customWidth="1"/>
    <col min="1037" max="1280" width="8.625" style="120"/>
    <col min="1281" max="1281" width="1.625" style="120" customWidth="1"/>
    <col min="1282" max="1292" width="7.5" style="120" customWidth="1"/>
    <col min="1293" max="1536" width="8.625" style="120"/>
    <col min="1537" max="1537" width="1.625" style="120" customWidth="1"/>
    <col min="1538" max="1548" width="7.5" style="120" customWidth="1"/>
    <col min="1549" max="1792" width="8.625" style="120"/>
    <col min="1793" max="1793" width="1.625" style="120" customWidth="1"/>
    <col min="1794" max="1804" width="7.5" style="120" customWidth="1"/>
    <col min="1805" max="2048" width="8.625" style="120"/>
    <col min="2049" max="2049" width="1.625" style="120" customWidth="1"/>
    <col min="2050" max="2060" width="7.5" style="120" customWidth="1"/>
    <col min="2061" max="2304" width="8.625" style="120"/>
    <col min="2305" max="2305" width="1.625" style="120" customWidth="1"/>
    <col min="2306" max="2316" width="7.5" style="120" customWidth="1"/>
    <col min="2317" max="2560" width="8.625" style="120"/>
    <col min="2561" max="2561" width="1.625" style="120" customWidth="1"/>
    <col min="2562" max="2572" width="7.5" style="120" customWidth="1"/>
    <col min="2573" max="2816" width="8.625" style="120"/>
    <col min="2817" max="2817" width="1.625" style="120" customWidth="1"/>
    <col min="2818" max="2828" width="7.5" style="120" customWidth="1"/>
    <col min="2829" max="3072" width="8.625" style="120"/>
    <col min="3073" max="3073" width="1.625" style="120" customWidth="1"/>
    <col min="3074" max="3084" width="7.5" style="120" customWidth="1"/>
    <col min="3085" max="3328" width="8.625" style="120"/>
    <col min="3329" max="3329" width="1.625" style="120" customWidth="1"/>
    <col min="3330" max="3340" width="7.5" style="120" customWidth="1"/>
    <col min="3341" max="3584" width="8.625" style="120"/>
    <col min="3585" max="3585" width="1.625" style="120" customWidth="1"/>
    <col min="3586" max="3596" width="7.5" style="120" customWidth="1"/>
    <col min="3597" max="3840" width="8.625" style="120"/>
    <col min="3841" max="3841" width="1.625" style="120" customWidth="1"/>
    <col min="3842" max="3852" width="7.5" style="120" customWidth="1"/>
    <col min="3853" max="4096" width="8.625" style="120"/>
    <col min="4097" max="4097" width="1.625" style="120" customWidth="1"/>
    <col min="4098" max="4108" width="7.5" style="120" customWidth="1"/>
    <col min="4109" max="4352" width="8.625" style="120"/>
    <col min="4353" max="4353" width="1.625" style="120" customWidth="1"/>
    <col min="4354" max="4364" width="7.5" style="120" customWidth="1"/>
    <col min="4365" max="4608" width="8.625" style="120"/>
    <col min="4609" max="4609" width="1.625" style="120" customWidth="1"/>
    <col min="4610" max="4620" width="7.5" style="120" customWidth="1"/>
    <col min="4621" max="4864" width="8.625" style="120"/>
    <col min="4865" max="4865" width="1.625" style="120" customWidth="1"/>
    <col min="4866" max="4876" width="7.5" style="120" customWidth="1"/>
    <col min="4877" max="5120" width="8.625" style="120"/>
    <col min="5121" max="5121" width="1.625" style="120" customWidth="1"/>
    <col min="5122" max="5132" width="7.5" style="120" customWidth="1"/>
    <col min="5133" max="5376" width="8.625" style="120"/>
    <col min="5377" max="5377" width="1.625" style="120" customWidth="1"/>
    <col min="5378" max="5388" width="7.5" style="120" customWidth="1"/>
    <col min="5389" max="5632" width="8.625" style="120"/>
    <col min="5633" max="5633" width="1.625" style="120" customWidth="1"/>
    <col min="5634" max="5644" width="7.5" style="120" customWidth="1"/>
    <col min="5645" max="5888" width="8.625" style="120"/>
    <col min="5889" max="5889" width="1.625" style="120" customWidth="1"/>
    <col min="5890" max="5900" width="7.5" style="120" customWidth="1"/>
    <col min="5901" max="6144" width="8.625" style="120"/>
    <col min="6145" max="6145" width="1.625" style="120" customWidth="1"/>
    <col min="6146" max="6156" width="7.5" style="120" customWidth="1"/>
    <col min="6157" max="6400" width="8.625" style="120"/>
    <col min="6401" max="6401" width="1.625" style="120" customWidth="1"/>
    <col min="6402" max="6412" width="7.5" style="120" customWidth="1"/>
    <col min="6413" max="6656" width="8.625" style="120"/>
    <col min="6657" max="6657" width="1.625" style="120" customWidth="1"/>
    <col min="6658" max="6668" width="7.5" style="120" customWidth="1"/>
    <col min="6669" max="6912" width="8.625" style="120"/>
    <col min="6913" max="6913" width="1.625" style="120" customWidth="1"/>
    <col min="6914" max="6924" width="7.5" style="120" customWidth="1"/>
    <col min="6925" max="7168" width="8.625" style="120"/>
    <col min="7169" max="7169" width="1.625" style="120" customWidth="1"/>
    <col min="7170" max="7180" width="7.5" style="120" customWidth="1"/>
    <col min="7181" max="7424" width="8.625" style="120"/>
    <col min="7425" max="7425" width="1.625" style="120" customWidth="1"/>
    <col min="7426" max="7436" width="7.5" style="120" customWidth="1"/>
    <col min="7437" max="7680" width="8.625" style="120"/>
    <col min="7681" max="7681" width="1.625" style="120" customWidth="1"/>
    <col min="7682" max="7692" width="7.5" style="120" customWidth="1"/>
    <col min="7693" max="7936" width="8.625" style="120"/>
    <col min="7937" max="7937" width="1.625" style="120" customWidth="1"/>
    <col min="7938" max="7948" width="7.5" style="120" customWidth="1"/>
    <col min="7949" max="8192" width="8.625" style="120"/>
    <col min="8193" max="8193" width="1.625" style="120" customWidth="1"/>
    <col min="8194" max="8204" width="7.5" style="120" customWidth="1"/>
    <col min="8205" max="8448" width="8.625" style="120"/>
    <col min="8449" max="8449" width="1.625" style="120" customWidth="1"/>
    <col min="8450" max="8460" width="7.5" style="120" customWidth="1"/>
    <col min="8461" max="8704" width="8.625" style="120"/>
    <col min="8705" max="8705" width="1.625" style="120" customWidth="1"/>
    <col min="8706" max="8716" width="7.5" style="120" customWidth="1"/>
    <col min="8717" max="8960" width="8.625" style="120"/>
    <col min="8961" max="8961" width="1.625" style="120" customWidth="1"/>
    <col min="8962" max="8972" width="7.5" style="120" customWidth="1"/>
    <col min="8973" max="9216" width="8.625" style="120"/>
    <col min="9217" max="9217" width="1.625" style="120" customWidth="1"/>
    <col min="9218" max="9228" width="7.5" style="120" customWidth="1"/>
    <col min="9229" max="9472" width="8.625" style="120"/>
    <col min="9473" max="9473" width="1.625" style="120" customWidth="1"/>
    <col min="9474" max="9484" width="7.5" style="120" customWidth="1"/>
    <col min="9485" max="9728" width="8.625" style="120"/>
    <col min="9729" max="9729" width="1.625" style="120" customWidth="1"/>
    <col min="9730" max="9740" width="7.5" style="120" customWidth="1"/>
    <col min="9741" max="9984" width="8.625" style="120"/>
    <col min="9985" max="9985" width="1.625" style="120" customWidth="1"/>
    <col min="9986" max="9996" width="7.5" style="120" customWidth="1"/>
    <col min="9997" max="10240" width="8.625" style="120"/>
    <col min="10241" max="10241" width="1.625" style="120" customWidth="1"/>
    <col min="10242" max="10252" width="7.5" style="120" customWidth="1"/>
    <col min="10253" max="10496" width="8.625" style="120"/>
    <col min="10497" max="10497" width="1.625" style="120" customWidth="1"/>
    <col min="10498" max="10508" width="7.5" style="120" customWidth="1"/>
    <col min="10509" max="10752" width="8.625" style="120"/>
    <col min="10753" max="10753" width="1.625" style="120" customWidth="1"/>
    <col min="10754" max="10764" width="7.5" style="120" customWidth="1"/>
    <col min="10765" max="11008" width="8.625" style="120"/>
    <col min="11009" max="11009" width="1.625" style="120" customWidth="1"/>
    <col min="11010" max="11020" width="7.5" style="120" customWidth="1"/>
    <col min="11021" max="11264" width="8.625" style="120"/>
    <col min="11265" max="11265" width="1.625" style="120" customWidth="1"/>
    <col min="11266" max="11276" width="7.5" style="120" customWidth="1"/>
    <col min="11277" max="11520" width="8.625" style="120"/>
    <col min="11521" max="11521" width="1.625" style="120" customWidth="1"/>
    <col min="11522" max="11532" width="7.5" style="120" customWidth="1"/>
    <col min="11533" max="11776" width="8.625" style="120"/>
    <col min="11777" max="11777" width="1.625" style="120" customWidth="1"/>
    <col min="11778" max="11788" width="7.5" style="120" customWidth="1"/>
    <col min="11789" max="12032" width="8.625" style="120"/>
    <col min="12033" max="12033" width="1.625" style="120" customWidth="1"/>
    <col min="12034" max="12044" width="7.5" style="120" customWidth="1"/>
    <col min="12045" max="12288" width="8.625" style="120"/>
    <col min="12289" max="12289" width="1.625" style="120" customWidth="1"/>
    <col min="12290" max="12300" width="7.5" style="120" customWidth="1"/>
    <col min="12301" max="12544" width="8.625" style="120"/>
    <col min="12545" max="12545" width="1.625" style="120" customWidth="1"/>
    <col min="12546" max="12556" width="7.5" style="120" customWidth="1"/>
    <col min="12557" max="12800" width="8.625" style="120"/>
    <col min="12801" max="12801" width="1.625" style="120" customWidth="1"/>
    <col min="12802" max="12812" width="7.5" style="120" customWidth="1"/>
    <col min="12813" max="13056" width="8.625" style="120"/>
    <col min="13057" max="13057" width="1.625" style="120" customWidth="1"/>
    <col min="13058" max="13068" width="7.5" style="120" customWidth="1"/>
    <col min="13069" max="13312" width="8.625" style="120"/>
    <col min="13313" max="13313" width="1.625" style="120" customWidth="1"/>
    <col min="13314" max="13324" width="7.5" style="120" customWidth="1"/>
    <col min="13325" max="13568" width="8.625" style="120"/>
    <col min="13569" max="13569" width="1.625" style="120" customWidth="1"/>
    <col min="13570" max="13580" width="7.5" style="120" customWidth="1"/>
    <col min="13581" max="13824" width="8.625" style="120"/>
    <col min="13825" max="13825" width="1.625" style="120" customWidth="1"/>
    <col min="13826" max="13836" width="7.5" style="120" customWidth="1"/>
    <col min="13837" max="14080" width="8.625" style="120"/>
    <col min="14081" max="14081" width="1.625" style="120" customWidth="1"/>
    <col min="14082" max="14092" width="7.5" style="120" customWidth="1"/>
    <col min="14093" max="14336" width="8.625" style="120"/>
    <col min="14337" max="14337" width="1.625" style="120" customWidth="1"/>
    <col min="14338" max="14348" width="7.5" style="120" customWidth="1"/>
    <col min="14349" max="14592" width="8.625" style="120"/>
    <col min="14593" max="14593" width="1.625" style="120" customWidth="1"/>
    <col min="14594" max="14604" width="7.5" style="120" customWidth="1"/>
    <col min="14605" max="14848" width="8.625" style="120"/>
    <col min="14849" max="14849" width="1.625" style="120" customWidth="1"/>
    <col min="14850" max="14860" width="7.5" style="120" customWidth="1"/>
    <col min="14861" max="15104" width="8.625" style="120"/>
    <col min="15105" max="15105" width="1.625" style="120" customWidth="1"/>
    <col min="15106" max="15116" width="7.5" style="120" customWidth="1"/>
    <col min="15117" max="15360" width="8.625" style="120"/>
    <col min="15361" max="15361" width="1.625" style="120" customWidth="1"/>
    <col min="15362" max="15372" width="7.5" style="120" customWidth="1"/>
    <col min="15373" max="15616" width="8.625" style="120"/>
    <col min="15617" max="15617" width="1.625" style="120" customWidth="1"/>
    <col min="15618" max="15628" width="7.5" style="120" customWidth="1"/>
    <col min="15629" max="15872" width="8.625" style="120"/>
    <col min="15873" max="15873" width="1.625" style="120" customWidth="1"/>
    <col min="15874" max="15884" width="7.5" style="120" customWidth="1"/>
    <col min="15885" max="16128" width="8.625" style="120"/>
    <col min="16129" max="16129" width="1.625" style="120" customWidth="1"/>
    <col min="16130" max="16140" width="7.5" style="120" customWidth="1"/>
    <col min="16141" max="16384" width="8.625" style="120"/>
  </cols>
  <sheetData>
    <row r="1" spans="1:12" ht="30" customHeight="1" x14ac:dyDescent="0.2">
      <c r="A1" s="44" t="s">
        <v>55</v>
      </c>
      <c r="B1" s="143"/>
      <c r="C1" s="144"/>
    </row>
    <row r="2" spans="1:12" ht="7.5" customHeight="1" x14ac:dyDescent="0.2">
      <c r="A2" s="44"/>
      <c r="B2" s="143"/>
      <c r="C2" s="144"/>
    </row>
    <row r="3" spans="1:12" ht="22.5" customHeight="1" x14ac:dyDescent="0.2">
      <c r="B3" s="47" t="s">
        <v>56</v>
      </c>
      <c r="I3" s="145"/>
      <c r="J3" s="145"/>
    </row>
    <row r="4" spans="1:12" s="49" customFormat="1" ht="18.75" customHeight="1" x14ac:dyDescent="0.4">
      <c r="B4" s="146" t="s">
        <v>57</v>
      </c>
      <c r="C4" s="147" t="s">
        <v>58</v>
      </c>
      <c r="D4" s="52" t="s">
        <v>59</v>
      </c>
      <c r="E4" s="148" t="s">
        <v>8</v>
      </c>
      <c r="F4" s="149"/>
      <c r="G4" s="150"/>
      <c r="H4" s="147" t="s">
        <v>60</v>
      </c>
      <c r="I4" s="147" t="s">
        <v>61</v>
      </c>
      <c r="J4" s="147" t="s">
        <v>62</v>
      </c>
      <c r="K4" s="151" t="s">
        <v>63</v>
      </c>
      <c r="L4" s="151" t="s">
        <v>64</v>
      </c>
    </row>
    <row r="5" spans="1:12" s="49" customFormat="1" ht="18.75" customHeight="1" x14ac:dyDescent="0.4">
      <c r="B5" s="152"/>
      <c r="C5" s="153" t="s">
        <v>65</v>
      </c>
      <c r="D5" s="58"/>
      <c r="E5" s="154" t="s">
        <v>66</v>
      </c>
      <c r="F5" s="155" t="s">
        <v>67</v>
      </c>
      <c r="G5" s="156" t="s">
        <v>68</v>
      </c>
      <c r="H5" s="157" t="s">
        <v>69</v>
      </c>
      <c r="I5" s="158" t="s">
        <v>70</v>
      </c>
      <c r="J5" s="157" t="s">
        <v>71</v>
      </c>
      <c r="K5" s="157" t="s">
        <v>72</v>
      </c>
      <c r="L5" s="157" t="s">
        <v>73</v>
      </c>
    </row>
    <row r="6" spans="1:12" s="49" customFormat="1" ht="18.75" customHeight="1" x14ac:dyDescent="0.4">
      <c r="B6" s="159"/>
      <c r="C6" s="160" t="s">
        <v>74</v>
      </c>
      <c r="D6" s="161"/>
      <c r="E6" s="162" t="s">
        <v>75</v>
      </c>
      <c r="F6" s="163" t="s">
        <v>75</v>
      </c>
      <c r="G6" s="164" t="s">
        <v>75</v>
      </c>
      <c r="H6" s="164" t="s">
        <v>76</v>
      </c>
      <c r="I6" s="164" t="s">
        <v>76</v>
      </c>
      <c r="J6" s="165" t="s">
        <v>77</v>
      </c>
      <c r="K6" s="164" t="s">
        <v>78</v>
      </c>
      <c r="L6" s="164" t="s">
        <v>79</v>
      </c>
    </row>
    <row r="7" spans="1:12" s="166" customFormat="1" ht="18.75" customHeight="1" x14ac:dyDescent="0.4">
      <c r="B7" s="167" t="s">
        <v>80</v>
      </c>
      <c r="C7" s="168"/>
      <c r="D7" s="169">
        <f>SUM(D8:D11)</f>
        <v>70</v>
      </c>
      <c r="E7" s="170" t="s">
        <v>81</v>
      </c>
      <c r="F7" s="171" t="s">
        <v>81</v>
      </c>
      <c r="G7" s="169" t="s">
        <v>81</v>
      </c>
      <c r="H7" s="169" t="s">
        <v>81</v>
      </c>
      <c r="I7" s="169" t="s">
        <v>81</v>
      </c>
      <c r="J7" s="169" t="s">
        <v>81</v>
      </c>
      <c r="K7" s="169" t="s">
        <v>81</v>
      </c>
      <c r="L7" s="169" t="s">
        <v>81</v>
      </c>
    </row>
    <row r="8" spans="1:12" s="166" customFormat="1" ht="18.75" customHeight="1" x14ac:dyDescent="0.4">
      <c r="B8" s="172" t="s">
        <v>82</v>
      </c>
      <c r="C8" s="173"/>
      <c r="D8" s="174">
        <v>8</v>
      </c>
      <c r="E8" s="175">
        <v>59</v>
      </c>
      <c r="F8" s="176">
        <v>18</v>
      </c>
      <c r="G8" s="177">
        <v>41</v>
      </c>
      <c r="H8" s="174">
        <v>225941</v>
      </c>
      <c r="I8" s="174">
        <v>500</v>
      </c>
      <c r="J8" s="174">
        <v>23879</v>
      </c>
      <c r="K8" s="174">
        <v>3300</v>
      </c>
      <c r="L8" s="174">
        <v>200</v>
      </c>
    </row>
    <row r="9" spans="1:12" s="166" customFormat="1" ht="18.75" customHeight="1" x14ac:dyDescent="0.4">
      <c r="B9" s="172" t="s">
        <v>83</v>
      </c>
      <c r="C9" s="173"/>
      <c r="D9" s="174">
        <v>23</v>
      </c>
      <c r="E9" s="175">
        <v>259</v>
      </c>
      <c r="F9" s="176">
        <v>86</v>
      </c>
      <c r="G9" s="177">
        <v>173</v>
      </c>
      <c r="H9" s="174">
        <v>755863</v>
      </c>
      <c r="I9" s="174">
        <v>115</v>
      </c>
      <c r="J9" s="174">
        <v>70284</v>
      </c>
      <c r="K9" s="174">
        <v>14005</v>
      </c>
      <c r="L9" s="174">
        <v>1092</v>
      </c>
    </row>
    <row r="10" spans="1:12" s="166" customFormat="1" ht="18.75" customHeight="1" x14ac:dyDescent="0.4">
      <c r="B10" s="172" t="s">
        <v>84</v>
      </c>
      <c r="C10" s="173"/>
      <c r="D10" s="174">
        <v>38</v>
      </c>
      <c r="E10" s="175">
        <v>432</v>
      </c>
      <c r="F10" s="176">
        <v>130</v>
      </c>
      <c r="G10" s="177">
        <v>302</v>
      </c>
      <c r="H10" s="174">
        <v>1159133</v>
      </c>
      <c r="I10" s="174">
        <v>5942</v>
      </c>
      <c r="J10" s="174">
        <v>98736</v>
      </c>
      <c r="K10" s="174">
        <v>14785</v>
      </c>
      <c r="L10" s="174">
        <v>1732</v>
      </c>
    </row>
    <row r="11" spans="1:12" s="166" customFormat="1" ht="18.75" customHeight="1" x14ac:dyDescent="0.4">
      <c r="B11" s="178" t="s">
        <v>85</v>
      </c>
      <c r="C11" s="179"/>
      <c r="D11" s="180">
        <v>1</v>
      </c>
      <c r="E11" s="181" t="s">
        <v>81</v>
      </c>
      <c r="F11" s="182" t="s">
        <v>81</v>
      </c>
      <c r="G11" s="183" t="s">
        <v>81</v>
      </c>
      <c r="H11" s="180" t="s">
        <v>81</v>
      </c>
      <c r="I11" s="180" t="s">
        <v>81</v>
      </c>
      <c r="J11" s="180" t="s">
        <v>81</v>
      </c>
      <c r="K11" s="180" t="s">
        <v>81</v>
      </c>
      <c r="L11" s="180" t="s">
        <v>81</v>
      </c>
    </row>
    <row r="12" spans="1:12" s="166" customFormat="1" ht="18.75" customHeight="1" x14ac:dyDescent="0.4">
      <c r="B12" s="167" t="s">
        <v>86</v>
      </c>
      <c r="C12" s="169">
        <f>SUM(C13:C16)</f>
        <v>21</v>
      </c>
      <c r="D12" s="169">
        <f>SUM(D13:D16)</f>
        <v>86</v>
      </c>
      <c r="E12" s="170" t="s">
        <v>81</v>
      </c>
      <c r="F12" s="171" t="s">
        <v>81</v>
      </c>
      <c r="G12" s="169" t="s">
        <v>81</v>
      </c>
      <c r="H12" s="169" t="s">
        <v>81</v>
      </c>
      <c r="I12" s="169">
        <f>SUM(I13:I16)</f>
        <v>4427</v>
      </c>
      <c r="J12" s="169" t="s">
        <v>81</v>
      </c>
      <c r="K12" s="169" t="s">
        <v>81</v>
      </c>
      <c r="L12" s="169" t="s">
        <v>81</v>
      </c>
    </row>
    <row r="13" spans="1:12" s="166" customFormat="1" ht="18.75" customHeight="1" x14ac:dyDescent="0.4">
      <c r="B13" s="172" t="s">
        <v>82</v>
      </c>
      <c r="C13" s="177">
        <v>4</v>
      </c>
      <c r="D13" s="174">
        <v>24</v>
      </c>
      <c r="E13" s="175">
        <v>188</v>
      </c>
      <c r="F13" s="176">
        <v>44</v>
      </c>
      <c r="G13" s="177">
        <v>144</v>
      </c>
      <c r="H13" s="174">
        <v>631073</v>
      </c>
      <c r="I13" s="174">
        <v>3009</v>
      </c>
      <c r="J13" s="174">
        <v>59390</v>
      </c>
      <c r="K13" s="174">
        <v>8502</v>
      </c>
      <c r="L13" s="174">
        <v>125</v>
      </c>
    </row>
    <row r="14" spans="1:12" s="166" customFormat="1" ht="18.75" customHeight="1" x14ac:dyDescent="0.4">
      <c r="B14" s="172" t="s">
        <v>83</v>
      </c>
      <c r="C14" s="177">
        <v>9</v>
      </c>
      <c r="D14" s="174">
        <v>20</v>
      </c>
      <c r="E14" s="175">
        <v>247</v>
      </c>
      <c r="F14" s="176">
        <v>82</v>
      </c>
      <c r="G14" s="177">
        <v>165</v>
      </c>
      <c r="H14" s="174">
        <v>837025</v>
      </c>
      <c r="I14" s="174">
        <v>75</v>
      </c>
      <c r="J14" s="174">
        <v>108894</v>
      </c>
      <c r="K14" s="174">
        <v>14979</v>
      </c>
      <c r="L14" s="174">
        <v>1181</v>
      </c>
    </row>
    <row r="15" spans="1:12" s="166" customFormat="1" ht="18.75" customHeight="1" x14ac:dyDescent="0.4">
      <c r="B15" s="172" t="s">
        <v>84</v>
      </c>
      <c r="C15" s="177">
        <v>7</v>
      </c>
      <c r="D15" s="174">
        <v>41</v>
      </c>
      <c r="E15" s="175">
        <v>489</v>
      </c>
      <c r="F15" s="176">
        <v>136</v>
      </c>
      <c r="G15" s="177">
        <v>353</v>
      </c>
      <c r="H15" s="174">
        <v>1127981</v>
      </c>
      <c r="I15" s="174">
        <v>1343</v>
      </c>
      <c r="J15" s="174">
        <v>93677</v>
      </c>
      <c r="K15" s="174">
        <v>15780</v>
      </c>
      <c r="L15" s="174">
        <v>1640</v>
      </c>
    </row>
    <row r="16" spans="1:12" s="166" customFormat="1" ht="18.75" customHeight="1" x14ac:dyDescent="0.4">
      <c r="B16" s="178" t="s">
        <v>85</v>
      </c>
      <c r="C16" s="183">
        <v>1</v>
      </c>
      <c r="D16" s="180">
        <v>1</v>
      </c>
      <c r="E16" s="181" t="s">
        <v>81</v>
      </c>
      <c r="F16" s="182" t="s">
        <v>81</v>
      </c>
      <c r="G16" s="183" t="s">
        <v>81</v>
      </c>
      <c r="H16" s="180" t="s">
        <v>81</v>
      </c>
      <c r="I16" s="180" t="s">
        <v>87</v>
      </c>
      <c r="J16" s="180" t="s">
        <v>81</v>
      </c>
      <c r="K16" s="180" t="s">
        <v>81</v>
      </c>
      <c r="L16" s="180" t="s">
        <v>81</v>
      </c>
    </row>
    <row r="17" spans="2:12" s="186" customFormat="1" ht="18.75" customHeight="1" x14ac:dyDescent="0.4">
      <c r="B17" s="167" t="s">
        <v>88</v>
      </c>
      <c r="C17" s="169">
        <f>SUM(C18:C21)</f>
        <v>27</v>
      </c>
      <c r="D17" s="169">
        <f>SUM(D18:D21)</f>
        <v>94</v>
      </c>
      <c r="E17" s="170">
        <f>SUM(E18:E21)</f>
        <v>1413</v>
      </c>
      <c r="F17" s="184"/>
      <c r="G17" s="185"/>
      <c r="H17" s="169" t="s">
        <v>81</v>
      </c>
      <c r="I17" s="168"/>
      <c r="J17" s="168"/>
      <c r="K17" s="169" t="s">
        <v>81</v>
      </c>
      <c r="L17" s="168"/>
    </row>
    <row r="18" spans="2:12" s="166" customFormat="1" ht="18.75" customHeight="1" x14ac:dyDescent="0.4">
      <c r="B18" s="172" t="s">
        <v>82</v>
      </c>
      <c r="C18" s="177">
        <v>7</v>
      </c>
      <c r="D18" s="174">
        <v>25</v>
      </c>
      <c r="E18" s="175">
        <v>212</v>
      </c>
      <c r="F18" s="187"/>
      <c r="G18" s="188"/>
      <c r="H18" s="174">
        <v>694891</v>
      </c>
      <c r="I18" s="173"/>
      <c r="J18" s="173"/>
      <c r="K18" s="174">
        <v>10666</v>
      </c>
      <c r="L18" s="173"/>
    </row>
    <row r="19" spans="2:12" s="166" customFormat="1" ht="18.75" customHeight="1" x14ac:dyDescent="0.4">
      <c r="B19" s="172" t="s">
        <v>83</v>
      </c>
      <c r="C19" s="177">
        <v>11</v>
      </c>
      <c r="D19" s="174">
        <v>22</v>
      </c>
      <c r="E19" s="175">
        <v>355</v>
      </c>
      <c r="F19" s="187"/>
      <c r="G19" s="188"/>
      <c r="H19" s="174">
        <v>780382</v>
      </c>
      <c r="I19" s="173"/>
      <c r="J19" s="173"/>
      <c r="K19" s="174">
        <v>20134</v>
      </c>
      <c r="L19" s="173"/>
    </row>
    <row r="20" spans="2:12" s="166" customFormat="1" ht="18.75" customHeight="1" x14ac:dyDescent="0.4">
      <c r="B20" s="172" t="s">
        <v>84</v>
      </c>
      <c r="C20" s="177">
        <v>8</v>
      </c>
      <c r="D20" s="174">
        <v>46</v>
      </c>
      <c r="E20" s="175">
        <v>612</v>
      </c>
      <c r="F20" s="187"/>
      <c r="G20" s="188"/>
      <c r="H20" s="174">
        <v>1036936</v>
      </c>
      <c r="I20" s="173"/>
      <c r="J20" s="173"/>
      <c r="K20" s="174">
        <v>18431</v>
      </c>
      <c r="L20" s="173"/>
    </row>
    <row r="21" spans="2:12" s="166" customFormat="1" ht="18.75" customHeight="1" x14ac:dyDescent="0.4">
      <c r="B21" s="178" t="s">
        <v>85</v>
      </c>
      <c r="C21" s="183">
        <v>1</v>
      </c>
      <c r="D21" s="180">
        <v>1</v>
      </c>
      <c r="E21" s="181">
        <v>234</v>
      </c>
      <c r="F21" s="189"/>
      <c r="G21" s="190"/>
      <c r="H21" s="180" t="s">
        <v>81</v>
      </c>
      <c r="I21" s="179"/>
      <c r="J21" s="179"/>
      <c r="K21" s="180" t="s">
        <v>81</v>
      </c>
      <c r="L21" s="179"/>
    </row>
    <row r="22" spans="2:12" s="186" customFormat="1" ht="18.75" customHeight="1" x14ac:dyDescent="0.4">
      <c r="B22" s="167" t="s">
        <v>89</v>
      </c>
      <c r="C22" s="169">
        <f>SUM(C23:C26)</f>
        <v>11</v>
      </c>
      <c r="D22" s="169">
        <f>SUM(D23:D26)</f>
        <v>75</v>
      </c>
      <c r="E22" s="170">
        <f>SUM(E23:E26)</f>
        <v>1191</v>
      </c>
      <c r="F22" s="171">
        <f>SUM(F23:F26)</f>
        <v>363</v>
      </c>
      <c r="G22" s="169">
        <f>SUM(G23:G26)</f>
        <v>828</v>
      </c>
      <c r="H22" s="169" t="s">
        <v>81</v>
      </c>
      <c r="I22" s="169" t="s">
        <v>81</v>
      </c>
      <c r="J22" s="169" t="s">
        <v>81</v>
      </c>
      <c r="K22" s="169" t="s">
        <v>81</v>
      </c>
      <c r="L22" s="169" t="s">
        <v>81</v>
      </c>
    </row>
    <row r="23" spans="2:12" s="191" customFormat="1" ht="18.75" customHeight="1" x14ac:dyDescent="0.4">
      <c r="B23" s="172" t="s">
        <v>82</v>
      </c>
      <c r="C23" s="177">
        <v>2</v>
      </c>
      <c r="D23" s="174">
        <v>20</v>
      </c>
      <c r="E23" s="175">
        <f>SUM(F23:G23)</f>
        <v>176</v>
      </c>
      <c r="F23" s="176">
        <v>55</v>
      </c>
      <c r="G23" s="177">
        <v>121</v>
      </c>
      <c r="H23" s="174" t="s">
        <v>81</v>
      </c>
      <c r="I23" s="174" t="s">
        <v>81</v>
      </c>
      <c r="J23" s="174" t="s">
        <v>81</v>
      </c>
      <c r="K23" s="174" t="s">
        <v>81</v>
      </c>
      <c r="L23" s="174" t="s">
        <v>81</v>
      </c>
    </row>
    <row r="24" spans="2:12" s="191" customFormat="1" ht="18.75" customHeight="1" x14ac:dyDescent="0.4">
      <c r="B24" s="172" t="s">
        <v>83</v>
      </c>
      <c r="C24" s="177">
        <v>5</v>
      </c>
      <c r="D24" s="174">
        <v>14</v>
      </c>
      <c r="E24" s="175">
        <v>213</v>
      </c>
      <c r="F24" s="176">
        <v>69</v>
      </c>
      <c r="G24" s="177">
        <v>144</v>
      </c>
      <c r="H24" s="174">
        <v>524388</v>
      </c>
      <c r="I24" s="174">
        <v>2451</v>
      </c>
      <c r="J24" s="174">
        <v>56275</v>
      </c>
      <c r="K24" s="174">
        <v>13643</v>
      </c>
      <c r="L24" s="174">
        <v>955</v>
      </c>
    </row>
    <row r="25" spans="2:12" s="191" customFormat="1" ht="18.75" customHeight="1" x14ac:dyDescent="0.4">
      <c r="B25" s="172" t="s">
        <v>84</v>
      </c>
      <c r="C25" s="177">
        <v>3</v>
      </c>
      <c r="D25" s="174">
        <v>40</v>
      </c>
      <c r="E25" s="175">
        <v>612</v>
      </c>
      <c r="F25" s="176">
        <v>164</v>
      </c>
      <c r="G25" s="177">
        <v>448</v>
      </c>
      <c r="H25" s="174">
        <v>866104</v>
      </c>
      <c r="I25" s="174">
        <v>6314</v>
      </c>
      <c r="J25" s="174">
        <v>71394</v>
      </c>
      <c r="K25" s="174">
        <v>18668</v>
      </c>
      <c r="L25" s="174">
        <v>1715</v>
      </c>
    </row>
    <row r="26" spans="2:12" s="191" customFormat="1" ht="18.75" customHeight="1" x14ac:dyDescent="0.4">
      <c r="B26" s="178" t="s">
        <v>85</v>
      </c>
      <c r="C26" s="183">
        <v>1</v>
      </c>
      <c r="D26" s="180">
        <v>1</v>
      </c>
      <c r="E26" s="181">
        <v>190</v>
      </c>
      <c r="F26" s="182">
        <v>75</v>
      </c>
      <c r="G26" s="183">
        <v>115</v>
      </c>
      <c r="H26" s="180" t="s">
        <v>81</v>
      </c>
      <c r="I26" s="180" t="s">
        <v>87</v>
      </c>
      <c r="J26" s="180" t="s">
        <v>81</v>
      </c>
      <c r="K26" s="180" t="s">
        <v>81</v>
      </c>
      <c r="L26" s="180" t="s">
        <v>81</v>
      </c>
    </row>
    <row r="27" spans="2:12" s="186" customFormat="1" ht="18.75" customHeight="1" x14ac:dyDescent="0.4">
      <c r="B27" s="167" t="s">
        <v>90</v>
      </c>
      <c r="C27" s="169">
        <f>SUM(C28:C31)</f>
        <v>11</v>
      </c>
      <c r="D27" s="169">
        <f>SUM(D28:D31)</f>
        <v>75</v>
      </c>
      <c r="E27" s="170">
        <f>SUM(E28:E31)</f>
        <v>1264</v>
      </c>
      <c r="F27" s="171">
        <f>SUM(F28:F31)</f>
        <v>375</v>
      </c>
      <c r="G27" s="169">
        <f>SUM(G28:G31)</f>
        <v>889</v>
      </c>
      <c r="H27" s="169" t="s">
        <v>81</v>
      </c>
      <c r="I27" s="169" t="s">
        <v>81</v>
      </c>
      <c r="J27" s="168"/>
      <c r="K27" s="169" t="s">
        <v>81</v>
      </c>
      <c r="L27" s="168"/>
    </row>
    <row r="28" spans="2:12" s="191" customFormat="1" ht="18.75" customHeight="1" x14ac:dyDescent="0.4">
      <c r="B28" s="172" t="s">
        <v>82</v>
      </c>
      <c r="C28" s="177">
        <v>3</v>
      </c>
      <c r="D28" s="174">
        <v>19</v>
      </c>
      <c r="E28" s="175">
        <v>230</v>
      </c>
      <c r="F28" s="176">
        <v>63</v>
      </c>
      <c r="G28" s="177">
        <v>167</v>
      </c>
      <c r="H28" s="174">
        <v>495840</v>
      </c>
      <c r="I28" s="174">
        <v>693</v>
      </c>
      <c r="J28" s="173"/>
      <c r="K28" s="174">
        <v>8503</v>
      </c>
      <c r="L28" s="173"/>
    </row>
    <row r="29" spans="2:12" s="191" customFormat="1" ht="18.75" customHeight="1" x14ac:dyDescent="0.4">
      <c r="B29" s="172" t="s">
        <v>83</v>
      </c>
      <c r="C29" s="177">
        <v>4</v>
      </c>
      <c r="D29" s="174">
        <v>16</v>
      </c>
      <c r="E29" s="175">
        <v>270</v>
      </c>
      <c r="F29" s="176">
        <v>72</v>
      </c>
      <c r="G29" s="177">
        <v>198</v>
      </c>
      <c r="H29" s="174">
        <v>443994</v>
      </c>
      <c r="I29" s="174">
        <v>1601</v>
      </c>
      <c r="J29" s="173"/>
      <c r="K29" s="174">
        <v>7671</v>
      </c>
      <c r="L29" s="173"/>
    </row>
    <row r="30" spans="2:12" s="191" customFormat="1" ht="18.75" customHeight="1" x14ac:dyDescent="0.4">
      <c r="B30" s="172" t="s">
        <v>84</v>
      </c>
      <c r="C30" s="177">
        <v>3</v>
      </c>
      <c r="D30" s="174">
        <v>39</v>
      </c>
      <c r="E30" s="175">
        <v>598</v>
      </c>
      <c r="F30" s="176">
        <v>177</v>
      </c>
      <c r="G30" s="177">
        <v>421</v>
      </c>
      <c r="H30" s="174">
        <v>954556</v>
      </c>
      <c r="I30" s="174">
        <v>4494</v>
      </c>
      <c r="J30" s="173"/>
      <c r="K30" s="174">
        <v>17933</v>
      </c>
      <c r="L30" s="173"/>
    </row>
    <row r="31" spans="2:12" s="191" customFormat="1" ht="18.75" customHeight="1" x14ac:dyDescent="0.4">
      <c r="B31" s="178" t="s">
        <v>85</v>
      </c>
      <c r="C31" s="183">
        <v>1</v>
      </c>
      <c r="D31" s="180">
        <v>1</v>
      </c>
      <c r="E31" s="181">
        <v>166</v>
      </c>
      <c r="F31" s="182">
        <v>63</v>
      </c>
      <c r="G31" s="183">
        <v>103</v>
      </c>
      <c r="H31" s="180" t="s">
        <v>81</v>
      </c>
      <c r="I31" s="180" t="s">
        <v>87</v>
      </c>
      <c r="J31" s="179"/>
      <c r="K31" s="180" t="s">
        <v>81</v>
      </c>
      <c r="L31" s="179"/>
    </row>
    <row r="32" spans="2:12" s="49" customFormat="1" ht="15" customHeight="1" x14ac:dyDescent="0.4">
      <c r="B32" s="49" t="s">
        <v>23</v>
      </c>
      <c r="L32" s="132"/>
    </row>
    <row r="34" spans="2:12" s="194" customFormat="1" ht="17.25" x14ac:dyDescent="0.2">
      <c r="B34" s="192"/>
      <c r="C34" s="193"/>
    </row>
    <row r="35" spans="2:12" s="194" customFormat="1" ht="17.25" x14ac:dyDescent="0.2">
      <c r="B35" s="195"/>
      <c r="I35" s="193"/>
      <c r="J35" s="193"/>
    </row>
    <row r="36" spans="2:12" s="194" customFormat="1" x14ac:dyDescent="0.15">
      <c r="B36" s="195"/>
    </row>
    <row r="37" spans="2:12" s="197" customFormat="1" ht="13.5" customHeight="1" x14ac:dyDescent="0.4">
      <c r="B37" s="196"/>
    </row>
    <row r="38" spans="2:12" s="197" customFormat="1" x14ac:dyDescent="0.4">
      <c r="B38" s="196"/>
      <c r="D38" s="158"/>
      <c r="H38" s="158"/>
      <c r="K38" s="198"/>
      <c r="L38" s="198"/>
    </row>
    <row r="39" spans="2:12" s="197" customFormat="1" x14ac:dyDescent="0.4">
      <c r="B39" s="196"/>
      <c r="E39" s="158"/>
      <c r="F39" s="158"/>
      <c r="G39" s="158"/>
      <c r="H39" s="158"/>
      <c r="I39" s="158"/>
      <c r="J39" s="158"/>
      <c r="K39" s="158"/>
      <c r="L39" s="158"/>
    </row>
    <row r="40" spans="2:12" s="197" customFormat="1" x14ac:dyDescent="0.4">
      <c r="B40" s="199"/>
      <c r="C40" s="200"/>
      <c r="D40" s="201"/>
      <c r="E40" s="201"/>
      <c r="F40" s="201"/>
      <c r="G40" s="201"/>
      <c r="H40" s="201"/>
      <c r="I40" s="201"/>
      <c r="J40" s="201"/>
      <c r="K40" s="201"/>
      <c r="L40" s="201"/>
    </row>
    <row r="41" spans="2:12" s="197" customFormat="1" x14ac:dyDescent="0.4">
      <c r="B41" s="199"/>
      <c r="C41" s="200"/>
      <c r="D41" s="201"/>
      <c r="E41" s="201"/>
      <c r="F41" s="201"/>
      <c r="G41" s="201"/>
      <c r="H41" s="201"/>
      <c r="I41" s="201"/>
      <c r="J41" s="201"/>
      <c r="K41" s="201"/>
      <c r="L41" s="201"/>
    </row>
    <row r="42" spans="2:12" s="197" customFormat="1" x14ac:dyDescent="0.4">
      <c r="B42" s="199"/>
      <c r="C42" s="200"/>
      <c r="D42" s="201"/>
      <c r="E42" s="201"/>
      <c r="F42" s="201"/>
      <c r="G42" s="201"/>
      <c r="H42" s="202"/>
      <c r="I42" s="201"/>
      <c r="J42" s="201"/>
      <c r="K42" s="201"/>
      <c r="L42" s="201"/>
    </row>
    <row r="43" spans="2:12" s="197" customFormat="1" x14ac:dyDescent="0.4">
      <c r="B43" s="199"/>
      <c r="C43" s="200"/>
      <c r="D43" s="201"/>
      <c r="E43" s="201"/>
      <c r="F43" s="201"/>
      <c r="G43" s="201"/>
      <c r="H43" s="202"/>
      <c r="I43" s="201"/>
      <c r="J43" s="201"/>
      <c r="K43" s="201"/>
      <c r="L43" s="201"/>
    </row>
    <row r="44" spans="2:12" s="197" customFormat="1" x14ac:dyDescent="0.4">
      <c r="B44" s="199"/>
      <c r="C44" s="200"/>
      <c r="D44" s="201"/>
      <c r="E44" s="201"/>
      <c r="F44" s="201"/>
      <c r="G44" s="201"/>
      <c r="H44" s="201"/>
      <c r="I44" s="201"/>
      <c r="J44" s="201"/>
      <c r="K44" s="201"/>
      <c r="L44" s="201"/>
    </row>
    <row r="45" spans="2:12" s="197" customFormat="1" x14ac:dyDescent="0.4">
      <c r="B45" s="199"/>
      <c r="C45" s="200"/>
      <c r="D45" s="201"/>
      <c r="E45" s="201"/>
      <c r="F45" s="201"/>
      <c r="G45" s="201"/>
      <c r="H45" s="203"/>
      <c r="I45" s="201"/>
      <c r="J45" s="201"/>
      <c r="K45" s="203"/>
      <c r="L45" s="203"/>
    </row>
    <row r="46" spans="2:12" s="197" customFormat="1" x14ac:dyDescent="0.4">
      <c r="B46" s="196"/>
      <c r="L46" s="201"/>
    </row>
  </sheetData>
  <mergeCells count="11">
    <mergeCell ref="I17:I21"/>
    <mergeCell ref="J17:J21"/>
    <mergeCell ref="L17:L21"/>
    <mergeCell ref="J27:J31"/>
    <mergeCell ref="L27:L31"/>
    <mergeCell ref="B4:B6"/>
    <mergeCell ref="D4:D5"/>
    <mergeCell ref="E4:G4"/>
    <mergeCell ref="C7:C11"/>
    <mergeCell ref="F17:F21"/>
    <mergeCell ref="G17:G21"/>
  </mergeCells>
  <phoneticPr fontId="3"/>
  <pageMargins left="0.59055118110236227" right="0.59055118110236227" top="0.78740157480314965" bottom="0.78740157480314965" header="0.39370078740157483" footer="0.39370078740157483"/>
  <pageSetup paperSize="9" scale="98" orientation="portrait" horizontalDpi="4294967292" r:id="rId1"/>
  <headerFooter alignWithMargins="0">
    <oddHeader>&amp;R&amp;"ＭＳ Ｐゴシック,標準"&amp;11 7.商      業</oddHeader>
    <oddFooter>&amp;C&amp;"ＭＳ Ｐゴシック,標準"&amp;11-47-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showGridLines="0" zoomScale="115" zoomScaleNormal="115" zoomScaleSheetLayoutView="100" workbookViewId="0">
      <selection activeCell="H11" sqref="H11"/>
    </sheetView>
  </sheetViews>
  <sheetFormatPr defaultColWidth="8.625" defaultRowHeight="11.25" x14ac:dyDescent="0.15"/>
  <cols>
    <col min="1" max="1" width="1.625" style="120" customWidth="1"/>
    <col min="2" max="6" width="7.5" style="120" customWidth="1"/>
    <col min="7" max="11" width="8.75" style="120" customWidth="1"/>
    <col min="12" max="256" width="8.625" style="120"/>
    <col min="257" max="257" width="1.625" style="120" customWidth="1"/>
    <col min="258" max="262" width="7.5" style="120" customWidth="1"/>
    <col min="263" max="267" width="8.75" style="120" customWidth="1"/>
    <col min="268" max="512" width="8.625" style="120"/>
    <col min="513" max="513" width="1.625" style="120" customWidth="1"/>
    <col min="514" max="518" width="7.5" style="120" customWidth="1"/>
    <col min="519" max="523" width="8.75" style="120" customWidth="1"/>
    <col min="524" max="768" width="8.625" style="120"/>
    <col min="769" max="769" width="1.625" style="120" customWidth="1"/>
    <col min="770" max="774" width="7.5" style="120" customWidth="1"/>
    <col min="775" max="779" width="8.75" style="120" customWidth="1"/>
    <col min="780" max="1024" width="8.625" style="120"/>
    <col min="1025" max="1025" width="1.625" style="120" customWidth="1"/>
    <col min="1026" max="1030" width="7.5" style="120" customWidth="1"/>
    <col min="1031" max="1035" width="8.75" style="120" customWidth="1"/>
    <col min="1036" max="1280" width="8.625" style="120"/>
    <col min="1281" max="1281" width="1.625" style="120" customWidth="1"/>
    <col min="1282" max="1286" width="7.5" style="120" customWidth="1"/>
    <col min="1287" max="1291" width="8.75" style="120" customWidth="1"/>
    <col min="1292" max="1536" width="8.625" style="120"/>
    <col min="1537" max="1537" width="1.625" style="120" customWidth="1"/>
    <col min="1538" max="1542" width="7.5" style="120" customWidth="1"/>
    <col min="1543" max="1547" width="8.75" style="120" customWidth="1"/>
    <col min="1548" max="1792" width="8.625" style="120"/>
    <col min="1793" max="1793" width="1.625" style="120" customWidth="1"/>
    <col min="1794" max="1798" width="7.5" style="120" customWidth="1"/>
    <col min="1799" max="1803" width="8.75" style="120" customWidth="1"/>
    <col min="1804" max="2048" width="8.625" style="120"/>
    <col min="2049" max="2049" width="1.625" style="120" customWidth="1"/>
    <col min="2050" max="2054" width="7.5" style="120" customWidth="1"/>
    <col min="2055" max="2059" width="8.75" style="120" customWidth="1"/>
    <col min="2060" max="2304" width="8.625" style="120"/>
    <col min="2305" max="2305" width="1.625" style="120" customWidth="1"/>
    <col min="2306" max="2310" width="7.5" style="120" customWidth="1"/>
    <col min="2311" max="2315" width="8.75" style="120" customWidth="1"/>
    <col min="2316" max="2560" width="8.625" style="120"/>
    <col min="2561" max="2561" width="1.625" style="120" customWidth="1"/>
    <col min="2562" max="2566" width="7.5" style="120" customWidth="1"/>
    <col min="2567" max="2571" width="8.75" style="120" customWidth="1"/>
    <col min="2572" max="2816" width="8.625" style="120"/>
    <col min="2817" max="2817" width="1.625" style="120" customWidth="1"/>
    <col min="2818" max="2822" width="7.5" style="120" customWidth="1"/>
    <col min="2823" max="2827" width="8.75" style="120" customWidth="1"/>
    <col min="2828" max="3072" width="8.625" style="120"/>
    <col min="3073" max="3073" width="1.625" style="120" customWidth="1"/>
    <col min="3074" max="3078" width="7.5" style="120" customWidth="1"/>
    <col min="3079" max="3083" width="8.75" style="120" customWidth="1"/>
    <col min="3084" max="3328" width="8.625" style="120"/>
    <col min="3329" max="3329" width="1.625" style="120" customWidth="1"/>
    <col min="3330" max="3334" width="7.5" style="120" customWidth="1"/>
    <col min="3335" max="3339" width="8.75" style="120" customWidth="1"/>
    <col min="3340" max="3584" width="8.625" style="120"/>
    <col min="3585" max="3585" width="1.625" style="120" customWidth="1"/>
    <col min="3586" max="3590" width="7.5" style="120" customWidth="1"/>
    <col min="3591" max="3595" width="8.75" style="120" customWidth="1"/>
    <col min="3596" max="3840" width="8.625" style="120"/>
    <col min="3841" max="3841" width="1.625" style="120" customWidth="1"/>
    <col min="3842" max="3846" width="7.5" style="120" customWidth="1"/>
    <col min="3847" max="3851" width="8.75" style="120" customWidth="1"/>
    <col min="3852" max="4096" width="8.625" style="120"/>
    <col min="4097" max="4097" width="1.625" style="120" customWidth="1"/>
    <col min="4098" max="4102" width="7.5" style="120" customWidth="1"/>
    <col min="4103" max="4107" width="8.75" style="120" customWidth="1"/>
    <col min="4108" max="4352" width="8.625" style="120"/>
    <col min="4353" max="4353" width="1.625" style="120" customWidth="1"/>
    <col min="4354" max="4358" width="7.5" style="120" customWidth="1"/>
    <col min="4359" max="4363" width="8.75" style="120" customWidth="1"/>
    <col min="4364" max="4608" width="8.625" style="120"/>
    <col min="4609" max="4609" width="1.625" style="120" customWidth="1"/>
    <col min="4610" max="4614" width="7.5" style="120" customWidth="1"/>
    <col min="4615" max="4619" width="8.75" style="120" customWidth="1"/>
    <col min="4620" max="4864" width="8.625" style="120"/>
    <col min="4865" max="4865" width="1.625" style="120" customWidth="1"/>
    <col min="4866" max="4870" width="7.5" style="120" customWidth="1"/>
    <col min="4871" max="4875" width="8.75" style="120" customWidth="1"/>
    <col min="4876" max="5120" width="8.625" style="120"/>
    <col min="5121" max="5121" width="1.625" style="120" customWidth="1"/>
    <col min="5122" max="5126" width="7.5" style="120" customWidth="1"/>
    <col min="5127" max="5131" width="8.75" style="120" customWidth="1"/>
    <col min="5132" max="5376" width="8.625" style="120"/>
    <col min="5377" max="5377" width="1.625" style="120" customWidth="1"/>
    <col min="5378" max="5382" width="7.5" style="120" customWidth="1"/>
    <col min="5383" max="5387" width="8.75" style="120" customWidth="1"/>
    <col min="5388" max="5632" width="8.625" style="120"/>
    <col min="5633" max="5633" width="1.625" style="120" customWidth="1"/>
    <col min="5634" max="5638" width="7.5" style="120" customWidth="1"/>
    <col min="5639" max="5643" width="8.75" style="120" customWidth="1"/>
    <col min="5644" max="5888" width="8.625" style="120"/>
    <col min="5889" max="5889" width="1.625" style="120" customWidth="1"/>
    <col min="5890" max="5894" width="7.5" style="120" customWidth="1"/>
    <col min="5895" max="5899" width="8.75" style="120" customWidth="1"/>
    <col min="5900" max="6144" width="8.625" style="120"/>
    <col min="6145" max="6145" width="1.625" style="120" customWidth="1"/>
    <col min="6146" max="6150" width="7.5" style="120" customWidth="1"/>
    <col min="6151" max="6155" width="8.75" style="120" customWidth="1"/>
    <col min="6156" max="6400" width="8.625" style="120"/>
    <col min="6401" max="6401" width="1.625" style="120" customWidth="1"/>
    <col min="6402" max="6406" width="7.5" style="120" customWidth="1"/>
    <col min="6407" max="6411" width="8.75" style="120" customWidth="1"/>
    <col min="6412" max="6656" width="8.625" style="120"/>
    <col min="6657" max="6657" width="1.625" style="120" customWidth="1"/>
    <col min="6658" max="6662" width="7.5" style="120" customWidth="1"/>
    <col min="6663" max="6667" width="8.75" style="120" customWidth="1"/>
    <col min="6668" max="6912" width="8.625" style="120"/>
    <col min="6913" max="6913" width="1.625" style="120" customWidth="1"/>
    <col min="6914" max="6918" width="7.5" style="120" customWidth="1"/>
    <col min="6919" max="6923" width="8.75" style="120" customWidth="1"/>
    <col min="6924" max="7168" width="8.625" style="120"/>
    <col min="7169" max="7169" width="1.625" style="120" customWidth="1"/>
    <col min="7170" max="7174" width="7.5" style="120" customWidth="1"/>
    <col min="7175" max="7179" width="8.75" style="120" customWidth="1"/>
    <col min="7180" max="7424" width="8.625" style="120"/>
    <col min="7425" max="7425" width="1.625" style="120" customWidth="1"/>
    <col min="7426" max="7430" width="7.5" style="120" customWidth="1"/>
    <col min="7431" max="7435" width="8.75" style="120" customWidth="1"/>
    <col min="7436" max="7680" width="8.625" style="120"/>
    <col min="7681" max="7681" width="1.625" style="120" customWidth="1"/>
    <col min="7682" max="7686" width="7.5" style="120" customWidth="1"/>
    <col min="7687" max="7691" width="8.75" style="120" customWidth="1"/>
    <col min="7692" max="7936" width="8.625" style="120"/>
    <col min="7937" max="7937" width="1.625" style="120" customWidth="1"/>
    <col min="7938" max="7942" width="7.5" style="120" customWidth="1"/>
    <col min="7943" max="7947" width="8.75" style="120" customWidth="1"/>
    <col min="7948" max="8192" width="8.625" style="120"/>
    <col min="8193" max="8193" width="1.625" style="120" customWidth="1"/>
    <col min="8194" max="8198" width="7.5" style="120" customWidth="1"/>
    <col min="8199" max="8203" width="8.75" style="120" customWidth="1"/>
    <col min="8204" max="8448" width="8.625" style="120"/>
    <col min="8449" max="8449" width="1.625" style="120" customWidth="1"/>
    <col min="8450" max="8454" width="7.5" style="120" customWidth="1"/>
    <col min="8455" max="8459" width="8.75" style="120" customWidth="1"/>
    <col min="8460" max="8704" width="8.625" style="120"/>
    <col min="8705" max="8705" width="1.625" style="120" customWidth="1"/>
    <col min="8706" max="8710" width="7.5" style="120" customWidth="1"/>
    <col min="8711" max="8715" width="8.75" style="120" customWidth="1"/>
    <col min="8716" max="8960" width="8.625" style="120"/>
    <col min="8961" max="8961" width="1.625" style="120" customWidth="1"/>
    <col min="8962" max="8966" width="7.5" style="120" customWidth="1"/>
    <col min="8967" max="8971" width="8.75" style="120" customWidth="1"/>
    <col min="8972" max="9216" width="8.625" style="120"/>
    <col min="9217" max="9217" width="1.625" style="120" customWidth="1"/>
    <col min="9218" max="9222" width="7.5" style="120" customWidth="1"/>
    <col min="9223" max="9227" width="8.75" style="120" customWidth="1"/>
    <col min="9228" max="9472" width="8.625" style="120"/>
    <col min="9473" max="9473" width="1.625" style="120" customWidth="1"/>
    <col min="9474" max="9478" width="7.5" style="120" customWidth="1"/>
    <col min="9479" max="9483" width="8.75" style="120" customWidth="1"/>
    <col min="9484" max="9728" width="8.625" style="120"/>
    <col min="9729" max="9729" width="1.625" style="120" customWidth="1"/>
    <col min="9730" max="9734" width="7.5" style="120" customWidth="1"/>
    <col min="9735" max="9739" width="8.75" style="120" customWidth="1"/>
    <col min="9740" max="9984" width="8.625" style="120"/>
    <col min="9985" max="9985" width="1.625" style="120" customWidth="1"/>
    <col min="9986" max="9990" width="7.5" style="120" customWidth="1"/>
    <col min="9991" max="9995" width="8.75" style="120" customWidth="1"/>
    <col min="9996" max="10240" width="8.625" style="120"/>
    <col min="10241" max="10241" width="1.625" style="120" customWidth="1"/>
    <col min="10242" max="10246" width="7.5" style="120" customWidth="1"/>
    <col min="10247" max="10251" width="8.75" style="120" customWidth="1"/>
    <col min="10252" max="10496" width="8.625" style="120"/>
    <col min="10497" max="10497" width="1.625" style="120" customWidth="1"/>
    <col min="10498" max="10502" width="7.5" style="120" customWidth="1"/>
    <col min="10503" max="10507" width="8.75" style="120" customWidth="1"/>
    <col min="10508" max="10752" width="8.625" style="120"/>
    <col min="10753" max="10753" width="1.625" style="120" customWidth="1"/>
    <col min="10754" max="10758" width="7.5" style="120" customWidth="1"/>
    <col min="10759" max="10763" width="8.75" style="120" customWidth="1"/>
    <col min="10764" max="11008" width="8.625" style="120"/>
    <col min="11009" max="11009" width="1.625" style="120" customWidth="1"/>
    <col min="11010" max="11014" width="7.5" style="120" customWidth="1"/>
    <col min="11015" max="11019" width="8.75" style="120" customWidth="1"/>
    <col min="11020" max="11264" width="8.625" style="120"/>
    <col min="11265" max="11265" width="1.625" style="120" customWidth="1"/>
    <col min="11266" max="11270" width="7.5" style="120" customWidth="1"/>
    <col min="11271" max="11275" width="8.75" style="120" customWidth="1"/>
    <col min="11276" max="11520" width="8.625" style="120"/>
    <col min="11521" max="11521" width="1.625" style="120" customWidth="1"/>
    <col min="11522" max="11526" width="7.5" style="120" customWidth="1"/>
    <col min="11527" max="11531" width="8.75" style="120" customWidth="1"/>
    <col min="11532" max="11776" width="8.625" style="120"/>
    <col min="11777" max="11777" width="1.625" style="120" customWidth="1"/>
    <col min="11778" max="11782" width="7.5" style="120" customWidth="1"/>
    <col min="11783" max="11787" width="8.75" style="120" customWidth="1"/>
    <col min="11788" max="12032" width="8.625" style="120"/>
    <col min="12033" max="12033" width="1.625" style="120" customWidth="1"/>
    <col min="12034" max="12038" width="7.5" style="120" customWidth="1"/>
    <col min="12039" max="12043" width="8.75" style="120" customWidth="1"/>
    <col min="12044" max="12288" width="8.625" style="120"/>
    <col min="12289" max="12289" width="1.625" style="120" customWidth="1"/>
    <col min="12290" max="12294" width="7.5" style="120" customWidth="1"/>
    <col min="12295" max="12299" width="8.75" style="120" customWidth="1"/>
    <col min="12300" max="12544" width="8.625" style="120"/>
    <col min="12545" max="12545" width="1.625" style="120" customWidth="1"/>
    <col min="12546" max="12550" width="7.5" style="120" customWidth="1"/>
    <col min="12551" max="12555" width="8.75" style="120" customWidth="1"/>
    <col min="12556" max="12800" width="8.625" style="120"/>
    <col min="12801" max="12801" width="1.625" style="120" customWidth="1"/>
    <col min="12802" max="12806" width="7.5" style="120" customWidth="1"/>
    <col min="12807" max="12811" width="8.75" style="120" customWidth="1"/>
    <col min="12812" max="13056" width="8.625" style="120"/>
    <col min="13057" max="13057" width="1.625" style="120" customWidth="1"/>
    <col min="13058" max="13062" width="7.5" style="120" customWidth="1"/>
    <col min="13063" max="13067" width="8.75" style="120" customWidth="1"/>
    <col min="13068" max="13312" width="8.625" style="120"/>
    <col min="13313" max="13313" width="1.625" style="120" customWidth="1"/>
    <col min="13314" max="13318" width="7.5" style="120" customWidth="1"/>
    <col min="13319" max="13323" width="8.75" style="120" customWidth="1"/>
    <col min="13324" max="13568" width="8.625" style="120"/>
    <col min="13569" max="13569" width="1.625" style="120" customWidth="1"/>
    <col min="13570" max="13574" width="7.5" style="120" customWidth="1"/>
    <col min="13575" max="13579" width="8.75" style="120" customWidth="1"/>
    <col min="13580" max="13824" width="8.625" style="120"/>
    <col min="13825" max="13825" width="1.625" style="120" customWidth="1"/>
    <col min="13826" max="13830" width="7.5" style="120" customWidth="1"/>
    <col min="13831" max="13835" width="8.75" style="120" customWidth="1"/>
    <col min="13836" max="14080" width="8.625" style="120"/>
    <col min="14081" max="14081" width="1.625" style="120" customWidth="1"/>
    <col min="14082" max="14086" width="7.5" style="120" customWidth="1"/>
    <col min="14087" max="14091" width="8.75" style="120" customWidth="1"/>
    <col min="14092" max="14336" width="8.625" style="120"/>
    <col min="14337" max="14337" width="1.625" style="120" customWidth="1"/>
    <col min="14338" max="14342" width="7.5" style="120" customWidth="1"/>
    <col min="14343" max="14347" width="8.75" style="120" customWidth="1"/>
    <col min="14348" max="14592" width="8.625" style="120"/>
    <col min="14593" max="14593" width="1.625" style="120" customWidth="1"/>
    <col min="14594" max="14598" width="7.5" style="120" customWidth="1"/>
    <col min="14599" max="14603" width="8.75" style="120" customWidth="1"/>
    <col min="14604" max="14848" width="8.625" style="120"/>
    <col min="14849" max="14849" width="1.625" style="120" customWidth="1"/>
    <col min="14850" max="14854" width="7.5" style="120" customWidth="1"/>
    <col min="14855" max="14859" width="8.75" style="120" customWidth="1"/>
    <col min="14860" max="15104" width="8.625" style="120"/>
    <col min="15105" max="15105" width="1.625" style="120" customWidth="1"/>
    <col min="15106" max="15110" width="7.5" style="120" customWidth="1"/>
    <col min="15111" max="15115" width="8.75" style="120" customWidth="1"/>
    <col min="15116" max="15360" width="8.625" style="120"/>
    <col min="15361" max="15361" width="1.625" style="120" customWidth="1"/>
    <col min="15362" max="15366" width="7.5" style="120" customWidth="1"/>
    <col min="15367" max="15371" width="8.75" style="120" customWidth="1"/>
    <col min="15372" max="15616" width="8.625" style="120"/>
    <col min="15617" max="15617" width="1.625" style="120" customWidth="1"/>
    <col min="15618" max="15622" width="7.5" style="120" customWidth="1"/>
    <col min="15623" max="15627" width="8.75" style="120" customWidth="1"/>
    <col min="15628" max="15872" width="8.625" style="120"/>
    <col min="15873" max="15873" width="1.625" style="120" customWidth="1"/>
    <col min="15874" max="15878" width="7.5" style="120" customWidth="1"/>
    <col min="15879" max="15883" width="8.75" style="120" customWidth="1"/>
    <col min="15884" max="16128" width="8.625" style="120"/>
    <col min="16129" max="16129" width="1.625" style="120" customWidth="1"/>
    <col min="16130" max="16134" width="7.5" style="120" customWidth="1"/>
    <col min="16135" max="16139" width="8.75" style="120" customWidth="1"/>
    <col min="16140" max="16384" width="8.625" style="120"/>
  </cols>
  <sheetData>
    <row r="1" spans="1:11" ht="30" customHeight="1" x14ac:dyDescent="0.15">
      <c r="A1" s="44" t="s">
        <v>91</v>
      </c>
    </row>
    <row r="2" spans="1:11" ht="9" customHeight="1" x14ac:dyDescent="0.15">
      <c r="A2" s="44"/>
    </row>
    <row r="3" spans="1:11" ht="22.5" customHeight="1" x14ac:dyDescent="0.15">
      <c r="B3" s="47" t="s">
        <v>56</v>
      </c>
    </row>
    <row r="4" spans="1:11" s="49" customFormat="1" ht="15" customHeight="1" x14ac:dyDescent="0.4">
      <c r="B4" s="52" t="s">
        <v>57</v>
      </c>
      <c r="C4" s="146" t="s">
        <v>59</v>
      </c>
      <c r="D4" s="148" t="s">
        <v>8</v>
      </c>
      <c r="E4" s="149"/>
      <c r="F4" s="150"/>
      <c r="G4" s="147" t="s">
        <v>60</v>
      </c>
      <c r="H4" s="205" t="s">
        <v>61</v>
      </c>
      <c r="I4" s="151" t="s">
        <v>92</v>
      </c>
      <c r="J4" s="151" t="s">
        <v>63</v>
      </c>
      <c r="K4" s="151" t="s">
        <v>64</v>
      </c>
    </row>
    <row r="5" spans="1:11" s="49" customFormat="1" ht="15" customHeight="1" x14ac:dyDescent="0.4">
      <c r="B5" s="58"/>
      <c r="C5" s="206"/>
      <c r="D5" s="157" t="s">
        <v>66</v>
      </c>
      <c r="E5" s="207" t="s">
        <v>67</v>
      </c>
      <c r="F5" s="156" t="s">
        <v>68</v>
      </c>
      <c r="G5" s="157" t="s">
        <v>69</v>
      </c>
      <c r="H5" s="158" t="s">
        <v>70</v>
      </c>
      <c r="I5" s="157" t="s">
        <v>93</v>
      </c>
      <c r="J5" s="157" t="s">
        <v>72</v>
      </c>
      <c r="K5" s="157" t="s">
        <v>73</v>
      </c>
    </row>
    <row r="6" spans="1:11" s="197" customFormat="1" ht="15" customHeight="1" x14ac:dyDescent="0.4">
      <c r="B6" s="157"/>
      <c r="C6" s="208"/>
      <c r="D6" s="165" t="s">
        <v>75</v>
      </c>
      <c r="E6" s="209" t="s">
        <v>75</v>
      </c>
      <c r="F6" s="210" t="s">
        <v>75</v>
      </c>
      <c r="G6" s="210" t="s">
        <v>76</v>
      </c>
      <c r="H6" s="210" t="s">
        <v>76</v>
      </c>
      <c r="I6" s="210" t="s">
        <v>76</v>
      </c>
      <c r="J6" s="210" t="s">
        <v>78</v>
      </c>
      <c r="K6" s="210" t="s">
        <v>79</v>
      </c>
    </row>
    <row r="7" spans="1:11" s="211" customFormat="1" ht="15" customHeight="1" x14ac:dyDescent="0.4">
      <c r="B7" s="212" t="s">
        <v>94</v>
      </c>
      <c r="C7" s="213">
        <f t="shared" ref="C7:K7" si="0">+C8+C9+C10+C11</f>
        <v>32</v>
      </c>
      <c r="D7" s="170">
        <f t="shared" si="0"/>
        <v>181</v>
      </c>
      <c r="E7" s="214">
        <f t="shared" si="0"/>
        <v>79</v>
      </c>
      <c r="F7" s="169">
        <f t="shared" si="0"/>
        <v>102</v>
      </c>
      <c r="G7" s="169">
        <f t="shared" si="0"/>
        <v>300147</v>
      </c>
      <c r="H7" s="169">
        <v>178</v>
      </c>
      <c r="I7" s="169">
        <f t="shared" si="0"/>
        <v>23929</v>
      </c>
      <c r="J7" s="169">
        <f t="shared" si="0"/>
        <v>3843</v>
      </c>
      <c r="K7" s="169">
        <f t="shared" si="0"/>
        <v>232</v>
      </c>
    </row>
    <row r="8" spans="1:11" s="166" customFormat="1" ht="15" customHeight="1" x14ac:dyDescent="0.4">
      <c r="B8" s="215" t="s">
        <v>82</v>
      </c>
      <c r="C8" s="174">
        <v>10</v>
      </c>
      <c r="D8" s="174">
        <v>55</v>
      </c>
      <c r="E8" s="216">
        <v>19</v>
      </c>
      <c r="F8" s="177">
        <v>36</v>
      </c>
      <c r="G8" s="174">
        <v>92874</v>
      </c>
      <c r="H8" s="174"/>
      <c r="I8" s="174">
        <v>8641</v>
      </c>
      <c r="J8" s="174">
        <v>1064</v>
      </c>
      <c r="K8" s="174">
        <v>104</v>
      </c>
    </row>
    <row r="9" spans="1:11" s="166" customFormat="1" ht="15" customHeight="1" x14ac:dyDescent="0.4">
      <c r="B9" s="215" t="s">
        <v>83</v>
      </c>
      <c r="C9" s="174">
        <v>8</v>
      </c>
      <c r="D9" s="174">
        <v>53</v>
      </c>
      <c r="E9" s="216">
        <v>24</v>
      </c>
      <c r="F9" s="177">
        <v>29</v>
      </c>
      <c r="G9" s="174">
        <v>81190</v>
      </c>
      <c r="H9" s="174">
        <v>57</v>
      </c>
      <c r="I9" s="174">
        <v>3023</v>
      </c>
      <c r="J9" s="174">
        <v>719</v>
      </c>
      <c r="K9" s="174">
        <v>52</v>
      </c>
    </row>
    <row r="10" spans="1:11" s="166" customFormat="1" ht="15" customHeight="1" x14ac:dyDescent="0.4">
      <c r="B10" s="215" t="s">
        <v>84</v>
      </c>
      <c r="C10" s="174">
        <v>11</v>
      </c>
      <c r="D10" s="174">
        <v>61</v>
      </c>
      <c r="E10" s="216">
        <v>31</v>
      </c>
      <c r="F10" s="177">
        <v>30</v>
      </c>
      <c r="G10" s="174">
        <v>98473</v>
      </c>
      <c r="H10" s="174">
        <v>121</v>
      </c>
      <c r="I10" s="174">
        <v>10215</v>
      </c>
      <c r="J10" s="174">
        <v>1752</v>
      </c>
      <c r="K10" s="174">
        <v>36</v>
      </c>
    </row>
    <row r="11" spans="1:11" s="166" customFormat="1" ht="15" customHeight="1" x14ac:dyDescent="0.4">
      <c r="B11" s="217" t="s">
        <v>85</v>
      </c>
      <c r="C11" s="180">
        <v>3</v>
      </c>
      <c r="D11" s="180">
        <v>12</v>
      </c>
      <c r="E11" s="218">
        <v>5</v>
      </c>
      <c r="F11" s="183">
        <v>7</v>
      </c>
      <c r="G11" s="180">
        <v>27610</v>
      </c>
      <c r="H11" s="180"/>
      <c r="I11" s="180">
        <v>2050</v>
      </c>
      <c r="J11" s="180">
        <v>308</v>
      </c>
      <c r="K11" s="180">
        <v>40</v>
      </c>
    </row>
    <row r="12" spans="1:11" s="211" customFormat="1" ht="15" customHeight="1" x14ac:dyDescent="0.4">
      <c r="B12" s="212" t="s">
        <v>95</v>
      </c>
      <c r="C12" s="213">
        <f t="shared" ref="C12:K12" si="1">+C13+C14+C15+C16</f>
        <v>23</v>
      </c>
      <c r="D12" s="170">
        <f t="shared" si="1"/>
        <v>174</v>
      </c>
      <c r="E12" s="214">
        <f t="shared" si="1"/>
        <v>80</v>
      </c>
      <c r="F12" s="169">
        <f t="shared" si="1"/>
        <v>94</v>
      </c>
      <c r="G12" s="169">
        <f t="shared" si="1"/>
        <v>273127</v>
      </c>
      <c r="H12" s="169">
        <v>1480</v>
      </c>
      <c r="I12" s="169">
        <f t="shared" si="1"/>
        <v>13758</v>
      </c>
      <c r="J12" s="169">
        <f t="shared" si="1"/>
        <v>2216</v>
      </c>
      <c r="K12" s="169">
        <f t="shared" si="1"/>
        <v>203</v>
      </c>
    </row>
    <row r="13" spans="1:11" s="166" customFormat="1" ht="15" customHeight="1" x14ac:dyDescent="0.4">
      <c r="B13" s="215" t="s">
        <v>82</v>
      </c>
      <c r="C13" s="174">
        <v>4</v>
      </c>
      <c r="D13" s="174">
        <v>32</v>
      </c>
      <c r="E13" s="216">
        <v>15</v>
      </c>
      <c r="F13" s="177">
        <v>17</v>
      </c>
      <c r="G13" s="174">
        <v>70365</v>
      </c>
      <c r="H13" s="174">
        <v>560</v>
      </c>
      <c r="I13" s="174">
        <v>4520</v>
      </c>
      <c r="J13" s="174">
        <v>499</v>
      </c>
      <c r="K13" s="174">
        <v>28</v>
      </c>
    </row>
    <row r="14" spans="1:11" s="166" customFormat="1" ht="15" customHeight="1" x14ac:dyDescent="0.4">
      <c r="B14" s="215" t="s">
        <v>83</v>
      </c>
      <c r="C14" s="174">
        <v>8</v>
      </c>
      <c r="D14" s="174">
        <v>68</v>
      </c>
      <c r="E14" s="216">
        <v>38</v>
      </c>
      <c r="F14" s="177">
        <v>30</v>
      </c>
      <c r="G14" s="174">
        <v>116287</v>
      </c>
      <c r="H14" s="174">
        <v>891</v>
      </c>
      <c r="I14" s="174">
        <v>4540</v>
      </c>
      <c r="J14" s="174">
        <v>965</v>
      </c>
      <c r="K14" s="174">
        <v>118</v>
      </c>
    </row>
    <row r="15" spans="1:11" s="166" customFormat="1" ht="15" customHeight="1" x14ac:dyDescent="0.4">
      <c r="B15" s="215" t="s">
        <v>84</v>
      </c>
      <c r="C15" s="174">
        <v>7</v>
      </c>
      <c r="D15" s="174">
        <v>45</v>
      </c>
      <c r="E15" s="216">
        <v>19</v>
      </c>
      <c r="F15" s="177">
        <v>26</v>
      </c>
      <c r="G15" s="174">
        <v>63226</v>
      </c>
      <c r="H15" s="174">
        <v>29</v>
      </c>
      <c r="I15" s="174">
        <v>3108</v>
      </c>
      <c r="J15" s="174">
        <v>480</v>
      </c>
      <c r="K15" s="174">
        <v>30</v>
      </c>
    </row>
    <row r="16" spans="1:11" s="166" customFormat="1" ht="15" customHeight="1" x14ac:dyDescent="0.4">
      <c r="B16" s="217" t="s">
        <v>85</v>
      </c>
      <c r="C16" s="180">
        <v>4</v>
      </c>
      <c r="D16" s="180">
        <v>29</v>
      </c>
      <c r="E16" s="218">
        <v>8</v>
      </c>
      <c r="F16" s="183">
        <v>21</v>
      </c>
      <c r="G16" s="180">
        <v>23249</v>
      </c>
      <c r="H16" s="180"/>
      <c r="I16" s="180">
        <v>1590</v>
      </c>
      <c r="J16" s="180">
        <v>272</v>
      </c>
      <c r="K16" s="180">
        <v>27</v>
      </c>
    </row>
    <row r="17" spans="2:11" s="166" customFormat="1" ht="15" customHeight="1" x14ac:dyDescent="0.4">
      <c r="B17" s="212" t="s">
        <v>96</v>
      </c>
      <c r="C17" s="213">
        <f>+C18+C19+C20+C21</f>
        <v>21</v>
      </c>
      <c r="D17" s="170">
        <f>+D18+D19+D20+D21</f>
        <v>211</v>
      </c>
      <c r="E17" s="219"/>
      <c r="F17" s="220"/>
      <c r="G17" s="169" t="s">
        <v>81</v>
      </c>
      <c r="H17" s="168"/>
      <c r="I17" s="168"/>
      <c r="J17" s="169" t="s">
        <v>81</v>
      </c>
      <c r="K17" s="168"/>
    </row>
    <row r="18" spans="2:11" s="166" customFormat="1" ht="15" customHeight="1" x14ac:dyDescent="0.4">
      <c r="B18" s="215" t="s">
        <v>82</v>
      </c>
      <c r="C18" s="174">
        <v>5</v>
      </c>
      <c r="D18" s="174">
        <v>61</v>
      </c>
      <c r="E18" s="221"/>
      <c r="F18" s="222"/>
      <c r="G18" s="177">
        <v>67148</v>
      </c>
      <c r="H18" s="173"/>
      <c r="I18" s="173"/>
      <c r="J18" s="177">
        <v>566</v>
      </c>
      <c r="K18" s="173"/>
    </row>
    <row r="19" spans="2:11" s="166" customFormat="1" ht="15" customHeight="1" x14ac:dyDescent="0.4">
      <c r="B19" s="215" t="s">
        <v>83</v>
      </c>
      <c r="C19" s="174">
        <v>7</v>
      </c>
      <c r="D19" s="174">
        <v>93</v>
      </c>
      <c r="E19" s="221"/>
      <c r="F19" s="222"/>
      <c r="G19" s="177">
        <v>94466</v>
      </c>
      <c r="H19" s="173"/>
      <c r="I19" s="173"/>
      <c r="J19" s="177">
        <v>710</v>
      </c>
      <c r="K19" s="173"/>
    </row>
    <row r="20" spans="2:11" s="166" customFormat="1" ht="15" customHeight="1" x14ac:dyDescent="0.4">
      <c r="B20" s="215" t="s">
        <v>84</v>
      </c>
      <c r="C20" s="174">
        <v>7</v>
      </c>
      <c r="D20" s="174">
        <v>52</v>
      </c>
      <c r="E20" s="221"/>
      <c r="F20" s="222"/>
      <c r="G20" s="177">
        <v>81337</v>
      </c>
      <c r="H20" s="173"/>
      <c r="I20" s="173"/>
      <c r="J20" s="177">
        <v>661</v>
      </c>
      <c r="K20" s="173"/>
    </row>
    <row r="21" spans="2:11" s="166" customFormat="1" ht="15" customHeight="1" x14ac:dyDescent="0.4">
      <c r="B21" s="217" t="s">
        <v>85</v>
      </c>
      <c r="C21" s="174">
        <v>2</v>
      </c>
      <c r="D21" s="180">
        <v>5</v>
      </c>
      <c r="E21" s="223"/>
      <c r="F21" s="224"/>
      <c r="G21" s="177" t="s">
        <v>81</v>
      </c>
      <c r="H21" s="179"/>
      <c r="I21" s="179"/>
      <c r="J21" s="177" t="s">
        <v>81</v>
      </c>
      <c r="K21" s="179"/>
    </row>
    <row r="22" spans="2:11" s="211" customFormat="1" ht="15" customHeight="1" x14ac:dyDescent="0.4">
      <c r="B22" s="212" t="s">
        <v>89</v>
      </c>
      <c r="C22" s="213">
        <f t="shared" ref="C22:K22" si="2">+C23+C24+C25+C26</f>
        <v>23</v>
      </c>
      <c r="D22" s="170">
        <f t="shared" si="2"/>
        <v>315</v>
      </c>
      <c r="E22" s="214">
        <f t="shared" si="2"/>
        <v>143</v>
      </c>
      <c r="F22" s="169">
        <f t="shared" si="2"/>
        <v>172</v>
      </c>
      <c r="G22" s="169">
        <f t="shared" si="2"/>
        <v>313882</v>
      </c>
      <c r="H22" s="169">
        <v>6340</v>
      </c>
      <c r="I22" s="169">
        <f t="shared" si="2"/>
        <v>11507</v>
      </c>
      <c r="J22" s="169">
        <f t="shared" si="2"/>
        <v>2650</v>
      </c>
      <c r="K22" s="169">
        <f t="shared" si="2"/>
        <v>336</v>
      </c>
    </row>
    <row r="23" spans="2:11" s="166" customFormat="1" ht="15" customHeight="1" x14ac:dyDescent="0.4">
      <c r="B23" s="215" t="s">
        <v>82</v>
      </c>
      <c r="C23" s="174">
        <v>7</v>
      </c>
      <c r="D23" s="174">
        <v>88</v>
      </c>
      <c r="E23" s="216">
        <v>33</v>
      </c>
      <c r="F23" s="177">
        <v>55</v>
      </c>
      <c r="G23" s="225">
        <v>78169</v>
      </c>
      <c r="H23" s="225">
        <v>158</v>
      </c>
      <c r="I23" s="225">
        <v>3451</v>
      </c>
      <c r="J23" s="225">
        <v>786</v>
      </c>
      <c r="K23" s="225">
        <v>74</v>
      </c>
    </row>
    <row r="24" spans="2:11" s="166" customFormat="1" ht="15" customHeight="1" x14ac:dyDescent="0.4">
      <c r="B24" s="215" t="s">
        <v>83</v>
      </c>
      <c r="C24" s="174">
        <v>9</v>
      </c>
      <c r="D24" s="174">
        <v>140</v>
      </c>
      <c r="E24" s="216">
        <v>75</v>
      </c>
      <c r="F24" s="177">
        <v>65</v>
      </c>
      <c r="G24" s="225">
        <v>128950</v>
      </c>
      <c r="H24" s="225">
        <v>5836</v>
      </c>
      <c r="I24" s="225">
        <v>4441</v>
      </c>
      <c r="J24" s="225">
        <v>1114</v>
      </c>
      <c r="K24" s="225">
        <v>170</v>
      </c>
    </row>
    <row r="25" spans="2:11" s="166" customFormat="1" ht="15" customHeight="1" x14ac:dyDescent="0.4">
      <c r="B25" s="215" t="s">
        <v>84</v>
      </c>
      <c r="C25" s="174">
        <v>4</v>
      </c>
      <c r="D25" s="174">
        <v>45</v>
      </c>
      <c r="E25" s="216">
        <v>16</v>
      </c>
      <c r="F25" s="177">
        <v>29</v>
      </c>
      <c r="G25" s="225">
        <v>56974</v>
      </c>
      <c r="H25" s="225">
        <v>346</v>
      </c>
      <c r="I25" s="225">
        <v>1814</v>
      </c>
      <c r="J25" s="225">
        <v>390</v>
      </c>
      <c r="K25" s="225">
        <v>43</v>
      </c>
    </row>
    <row r="26" spans="2:11" s="166" customFormat="1" ht="15" customHeight="1" x14ac:dyDescent="0.4">
      <c r="B26" s="217" t="s">
        <v>85</v>
      </c>
      <c r="C26" s="180">
        <v>3</v>
      </c>
      <c r="D26" s="180">
        <v>42</v>
      </c>
      <c r="E26" s="218">
        <v>19</v>
      </c>
      <c r="F26" s="183">
        <v>23</v>
      </c>
      <c r="G26" s="226">
        <v>49789</v>
      </c>
      <c r="H26" s="226"/>
      <c r="I26" s="226">
        <v>1801</v>
      </c>
      <c r="J26" s="226">
        <v>360</v>
      </c>
      <c r="K26" s="226">
        <v>49</v>
      </c>
    </row>
    <row r="27" spans="2:11" s="211" customFormat="1" ht="15" customHeight="1" x14ac:dyDescent="0.4">
      <c r="B27" s="212" t="s">
        <v>90</v>
      </c>
      <c r="C27" s="213">
        <f>+C28+C29+C30+C31</f>
        <v>26</v>
      </c>
      <c r="D27" s="170">
        <f>+D28+D29+D30+D31</f>
        <v>350</v>
      </c>
      <c r="E27" s="214">
        <f>+E28+E29+E30+E31</f>
        <v>120</v>
      </c>
      <c r="F27" s="169">
        <f>+F28+F29+F30+F31</f>
        <v>230</v>
      </c>
      <c r="G27" s="169" t="s">
        <v>81</v>
      </c>
      <c r="H27" s="169">
        <v>6340</v>
      </c>
      <c r="I27" s="168"/>
      <c r="J27" s="169" t="s">
        <v>81</v>
      </c>
      <c r="K27" s="168"/>
    </row>
    <row r="28" spans="2:11" s="166" customFormat="1" ht="15" customHeight="1" x14ac:dyDescent="0.4">
      <c r="B28" s="215" t="s">
        <v>82</v>
      </c>
      <c r="C28" s="174">
        <v>5</v>
      </c>
      <c r="D28" s="174">
        <v>56</v>
      </c>
      <c r="E28" s="216">
        <v>16</v>
      </c>
      <c r="F28" s="177">
        <v>40</v>
      </c>
      <c r="G28" s="225">
        <v>65488</v>
      </c>
      <c r="H28" s="225">
        <v>208</v>
      </c>
      <c r="I28" s="173"/>
      <c r="J28" s="225">
        <v>560</v>
      </c>
      <c r="K28" s="173"/>
    </row>
    <row r="29" spans="2:11" s="166" customFormat="1" ht="15" customHeight="1" x14ac:dyDescent="0.4">
      <c r="B29" s="215" t="s">
        <v>83</v>
      </c>
      <c r="C29" s="174">
        <v>8</v>
      </c>
      <c r="D29" s="174">
        <v>109</v>
      </c>
      <c r="E29" s="216">
        <v>52</v>
      </c>
      <c r="F29" s="177">
        <v>57</v>
      </c>
      <c r="G29" s="225">
        <v>133480</v>
      </c>
      <c r="H29" s="225">
        <v>555</v>
      </c>
      <c r="I29" s="173"/>
      <c r="J29" s="225">
        <v>900</v>
      </c>
      <c r="K29" s="173"/>
    </row>
    <row r="30" spans="2:11" s="166" customFormat="1" ht="15" customHeight="1" x14ac:dyDescent="0.4">
      <c r="B30" s="215" t="s">
        <v>84</v>
      </c>
      <c r="C30" s="174">
        <v>9</v>
      </c>
      <c r="D30" s="174">
        <v>131</v>
      </c>
      <c r="E30" s="216">
        <v>33</v>
      </c>
      <c r="F30" s="177">
        <v>98</v>
      </c>
      <c r="G30" s="225" t="s">
        <v>81</v>
      </c>
      <c r="H30" s="225">
        <v>229</v>
      </c>
      <c r="I30" s="173"/>
      <c r="J30" s="225" t="s">
        <v>81</v>
      </c>
      <c r="K30" s="173"/>
    </row>
    <row r="31" spans="2:11" s="166" customFormat="1" ht="15" customHeight="1" x14ac:dyDescent="0.4">
      <c r="B31" s="217" t="s">
        <v>85</v>
      </c>
      <c r="C31" s="180">
        <v>4</v>
      </c>
      <c r="D31" s="180">
        <v>54</v>
      </c>
      <c r="E31" s="218">
        <v>19</v>
      </c>
      <c r="F31" s="183">
        <v>35</v>
      </c>
      <c r="G31" s="226">
        <v>57647</v>
      </c>
      <c r="H31" s="226" t="s">
        <v>87</v>
      </c>
      <c r="I31" s="179"/>
      <c r="J31" s="226">
        <v>465</v>
      </c>
      <c r="K31" s="179"/>
    </row>
    <row r="32" spans="2:11" s="211" customFormat="1" ht="15" customHeight="1" x14ac:dyDescent="0.4">
      <c r="B32" s="212" t="s">
        <v>97</v>
      </c>
      <c r="C32" s="213">
        <f>+C33+C34+C35+C36</f>
        <v>30</v>
      </c>
      <c r="D32" s="170">
        <f>+D33+D34+D35+D36</f>
        <v>374</v>
      </c>
      <c r="E32" s="219"/>
      <c r="F32" s="220"/>
      <c r="G32" s="213">
        <v>423161</v>
      </c>
      <c r="H32" s="168"/>
      <c r="I32" s="168"/>
      <c r="J32" s="169">
        <v>3381</v>
      </c>
      <c r="K32" s="168"/>
    </row>
    <row r="33" spans="2:11" s="166" customFormat="1" ht="15" customHeight="1" x14ac:dyDescent="0.4">
      <c r="B33" s="215" t="s">
        <v>82</v>
      </c>
      <c r="C33" s="174">
        <v>7</v>
      </c>
      <c r="D33" s="174">
        <v>77</v>
      </c>
      <c r="E33" s="221"/>
      <c r="F33" s="222"/>
      <c r="G33" s="225">
        <v>93296</v>
      </c>
      <c r="H33" s="173"/>
      <c r="I33" s="173"/>
      <c r="J33" s="225">
        <v>807</v>
      </c>
      <c r="K33" s="173"/>
    </row>
    <row r="34" spans="2:11" s="166" customFormat="1" ht="15" customHeight="1" x14ac:dyDescent="0.4">
      <c r="B34" s="215" t="s">
        <v>83</v>
      </c>
      <c r="C34" s="174">
        <v>9</v>
      </c>
      <c r="D34" s="174">
        <v>137</v>
      </c>
      <c r="E34" s="221"/>
      <c r="F34" s="222"/>
      <c r="G34" s="225">
        <v>133657</v>
      </c>
      <c r="H34" s="173"/>
      <c r="I34" s="173"/>
      <c r="J34" s="225">
        <v>1069</v>
      </c>
      <c r="K34" s="173"/>
    </row>
    <row r="35" spans="2:11" s="166" customFormat="1" ht="15" customHeight="1" x14ac:dyDescent="0.4">
      <c r="B35" s="215" t="s">
        <v>84</v>
      </c>
      <c r="C35" s="174">
        <v>9</v>
      </c>
      <c r="D35" s="174">
        <v>107</v>
      </c>
      <c r="E35" s="221"/>
      <c r="F35" s="222"/>
      <c r="G35" s="225" t="s">
        <v>81</v>
      </c>
      <c r="H35" s="173"/>
      <c r="I35" s="173"/>
      <c r="J35" s="225" t="s">
        <v>81</v>
      </c>
      <c r="K35" s="173"/>
    </row>
    <row r="36" spans="2:11" s="166" customFormat="1" ht="15" customHeight="1" x14ac:dyDescent="0.4">
      <c r="B36" s="217" t="s">
        <v>85</v>
      </c>
      <c r="C36" s="180">
        <v>5</v>
      </c>
      <c r="D36" s="180">
        <v>53</v>
      </c>
      <c r="E36" s="223"/>
      <c r="F36" s="224"/>
      <c r="G36" s="226" t="s">
        <v>81</v>
      </c>
      <c r="H36" s="179"/>
      <c r="I36" s="179"/>
      <c r="J36" s="226" t="s">
        <v>81</v>
      </c>
      <c r="K36" s="179"/>
    </row>
    <row r="37" spans="2:11" s="211" customFormat="1" ht="15" customHeight="1" x14ac:dyDescent="0.4">
      <c r="B37" s="227" t="s">
        <v>98</v>
      </c>
      <c r="C37" s="228">
        <v>30</v>
      </c>
      <c r="D37" s="229">
        <v>372</v>
      </c>
      <c r="E37" s="230"/>
      <c r="F37" s="231"/>
      <c r="G37" s="228">
        <v>469336</v>
      </c>
      <c r="H37" s="232"/>
      <c r="I37" s="232"/>
      <c r="J37" s="233">
        <v>3463</v>
      </c>
      <c r="K37" s="232"/>
    </row>
    <row r="38" spans="2:11" ht="15" customHeight="1" x14ac:dyDescent="0.15">
      <c r="B38" s="49" t="s">
        <v>23</v>
      </c>
      <c r="K38" s="132"/>
    </row>
    <row r="39" spans="2:11" ht="12.75" customHeight="1" x14ac:dyDescent="0.15"/>
  </sheetData>
  <mergeCells count="15">
    <mergeCell ref="I17:I21"/>
    <mergeCell ref="K17:K21"/>
    <mergeCell ref="I27:I31"/>
    <mergeCell ref="K27:K31"/>
    <mergeCell ref="E32:E36"/>
    <mergeCell ref="F32:F36"/>
    <mergeCell ref="H32:H36"/>
    <mergeCell ref="I32:I36"/>
    <mergeCell ref="K32:K36"/>
    <mergeCell ref="B4:B5"/>
    <mergeCell ref="C4:C5"/>
    <mergeCell ref="D4:F4"/>
    <mergeCell ref="E17:E21"/>
    <mergeCell ref="F17:F21"/>
    <mergeCell ref="H17:H21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7.商      業</oddHeader>
    <oddFooter>&amp;C&amp;"ＭＳ Ｐゴシック,標準"&amp;11-48-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showGridLines="0" tabSelected="1" topLeftCell="A5" workbookViewId="0">
      <selection activeCell="N45" sqref="N45"/>
    </sheetView>
  </sheetViews>
  <sheetFormatPr defaultColWidth="6.5" defaultRowHeight="10.5" x14ac:dyDescent="0.15"/>
  <cols>
    <col min="1" max="1" width="1.625" style="235" customWidth="1"/>
    <col min="2" max="3" width="2.125" style="235" customWidth="1"/>
    <col min="4" max="4" width="13.625" style="235" customWidth="1"/>
    <col min="5" max="5" width="7.125" style="235" customWidth="1"/>
    <col min="6" max="6" width="6.875" style="235" customWidth="1"/>
    <col min="7" max="7" width="7.625" style="235" customWidth="1"/>
    <col min="8" max="8" width="6.875" style="235" customWidth="1"/>
    <col min="9" max="9" width="10.625" style="236" customWidth="1"/>
    <col min="10" max="10" width="6.875" style="235" customWidth="1"/>
    <col min="11" max="11" width="7.625" style="236" customWidth="1"/>
    <col min="12" max="12" width="6.875" style="235" customWidth="1"/>
    <col min="13" max="256" width="6.5" style="235"/>
    <col min="257" max="257" width="1.625" style="235" customWidth="1"/>
    <col min="258" max="259" width="2.125" style="235" customWidth="1"/>
    <col min="260" max="260" width="13.625" style="235" customWidth="1"/>
    <col min="261" max="261" width="7.125" style="235" customWidth="1"/>
    <col min="262" max="262" width="6.875" style="235" customWidth="1"/>
    <col min="263" max="263" width="7.625" style="235" customWidth="1"/>
    <col min="264" max="264" width="6.875" style="235" customWidth="1"/>
    <col min="265" max="265" width="10.625" style="235" customWidth="1"/>
    <col min="266" max="266" width="6.875" style="235" customWidth="1"/>
    <col min="267" max="267" width="7.625" style="235" customWidth="1"/>
    <col min="268" max="268" width="6.875" style="235" customWidth="1"/>
    <col min="269" max="512" width="6.5" style="235"/>
    <col min="513" max="513" width="1.625" style="235" customWidth="1"/>
    <col min="514" max="515" width="2.125" style="235" customWidth="1"/>
    <col min="516" max="516" width="13.625" style="235" customWidth="1"/>
    <col min="517" max="517" width="7.125" style="235" customWidth="1"/>
    <col min="518" max="518" width="6.875" style="235" customWidth="1"/>
    <col min="519" max="519" width="7.625" style="235" customWidth="1"/>
    <col min="520" max="520" width="6.875" style="235" customWidth="1"/>
    <col min="521" max="521" width="10.625" style="235" customWidth="1"/>
    <col min="522" max="522" width="6.875" style="235" customWidth="1"/>
    <col min="523" max="523" width="7.625" style="235" customWidth="1"/>
    <col min="524" max="524" width="6.875" style="235" customWidth="1"/>
    <col min="525" max="768" width="6.5" style="235"/>
    <col min="769" max="769" width="1.625" style="235" customWidth="1"/>
    <col min="770" max="771" width="2.125" style="235" customWidth="1"/>
    <col min="772" max="772" width="13.625" style="235" customWidth="1"/>
    <col min="773" max="773" width="7.125" style="235" customWidth="1"/>
    <col min="774" max="774" width="6.875" style="235" customWidth="1"/>
    <col min="775" max="775" width="7.625" style="235" customWidth="1"/>
    <col min="776" max="776" width="6.875" style="235" customWidth="1"/>
    <col min="777" max="777" width="10.625" style="235" customWidth="1"/>
    <col min="778" max="778" width="6.875" style="235" customWidth="1"/>
    <col min="779" max="779" width="7.625" style="235" customWidth="1"/>
    <col min="780" max="780" width="6.875" style="235" customWidth="1"/>
    <col min="781" max="1024" width="6.5" style="235"/>
    <col min="1025" max="1025" width="1.625" style="235" customWidth="1"/>
    <col min="1026" max="1027" width="2.125" style="235" customWidth="1"/>
    <col min="1028" max="1028" width="13.625" style="235" customWidth="1"/>
    <col min="1029" max="1029" width="7.125" style="235" customWidth="1"/>
    <col min="1030" max="1030" width="6.875" style="235" customWidth="1"/>
    <col min="1031" max="1031" width="7.625" style="235" customWidth="1"/>
    <col min="1032" max="1032" width="6.875" style="235" customWidth="1"/>
    <col min="1033" max="1033" width="10.625" style="235" customWidth="1"/>
    <col min="1034" max="1034" width="6.875" style="235" customWidth="1"/>
    <col min="1035" max="1035" width="7.625" style="235" customWidth="1"/>
    <col min="1036" max="1036" width="6.875" style="235" customWidth="1"/>
    <col min="1037" max="1280" width="6.5" style="235"/>
    <col min="1281" max="1281" width="1.625" style="235" customWidth="1"/>
    <col min="1282" max="1283" width="2.125" style="235" customWidth="1"/>
    <col min="1284" max="1284" width="13.625" style="235" customWidth="1"/>
    <col min="1285" max="1285" width="7.125" style="235" customWidth="1"/>
    <col min="1286" max="1286" width="6.875" style="235" customWidth="1"/>
    <col min="1287" max="1287" width="7.625" style="235" customWidth="1"/>
    <col min="1288" max="1288" width="6.875" style="235" customWidth="1"/>
    <col min="1289" max="1289" width="10.625" style="235" customWidth="1"/>
    <col min="1290" max="1290" width="6.875" style="235" customWidth="1"/>
    <col min="1291" max="1291" width="7.625" style="235" customWidth="1"/>
    <col min="1292" max="1292" width="6.875" style="235" customWidth="1"/>
    <col min="1293" max="1536" width="6.5" style="235"/>
    <col min="1537" max="1537" width="1.625" style="235" customWidth="1"/>
    <col min="1538" max="1539" width="2.125" style="235" customWidth="1"/>
    <col min="1540" max="1540" width="13.625" style="235" customWidth="1"/>
    <col min="1541" max="1541" width="7.125" style="235" customWidth="1"/>
    <col min="1542" max="1542" width="6.875" style="235" customWidth="1"/>
    <col min="1543" max="1543" width="7.625" style="235" customWidth="1"/>
    <col min="1544" max="1544" width="6.875" style="235" customWidth="1"/>
    <col min="1545" max="1545" width="10.625" style="235" customWidth="1"/>
    <col min="1546" max="1546" width="6.875" style="235" customWidth="1"/>
    <col min="1547" max="1547" width="7.625" style="235" customWidth="1"/>
    <col min="1548" max="1548" width="6.875" style="235" customWidth="1"/>
    <col min="1549" max="1792" width="6.5" style="235"/>
    <col min="1793" max="1793" width="1.625" style="235" customWidth="1"/>
    <col min="1794" max="1795" width="2.125" style="235" customWidth="1"/>
    <col min="1796" max="1796" width="13.625" style="235" customWidth="1"/>
    <col min="1797" max="1797" width="7.125" style="235" customWidth="1"/>
    <col min="1798" max="1798" width="6.875" style="235" customWidth="1"/>
    <col min="1799" max="1799" width="7.625" style="235" customWidth="1"/>
    <col min="1800" max="1800" width="6.875" style="235" customWidth="1"/>
    <col min="1801" max="1801" width="10.625" style="235" customWidth="1"/>
    <col min="1802" max="1802" width="6.875" style="235" customWidth="1"/>
    <col min="1803" max="1803" width="7.625" style="235" customWidth="1"/>
    <col min="1804" max="1804" width="6.875" style="235" customWidth="1"/>
    <col min="1805" max="2048" width="6.5" style="235"/>
    <col min="2049" max="2049" width="1.625" style="235" customWidth="1"/>
    <col min="2050" max="2051" width="2.125" style="235" customWidth="1"/>
    <col min="2052" max="2052" width="13.625" style="235" customWidth="1"/>
    <col min="2053" max="2053" width="7.125" style="235" customWidth="1"/>
    <col min="2054" max="2054" width="6.875" style="235" customWidth="1"/>
    <col min="2055" max="2055" width="7.625" style="235" customWidth="1"/>
    <col min="2056" max="2056" width="6.875" style="235" customWidth="1"/>
    <col min="2057" max="2057" width="10.625" style="235" customWidth="1"/>
    <col min="2058" max="2058" width="6.875" style="235" customWidth="1"/>
    <col min="2059" max="2059" width="7.625" style="235" customWidth="1"/>
    <col min="2060" max="2060" width="6.875" style="235" customWidth="1"/>
    <col min="2061" max="2304" width="6.5" style="235"/>
    <col min="2305" max="2305" width="1.625" style="235" customWidth="1"/>
    <col min="2306" max="2307" width="2.125" style="235" customWidth="1"/>
    <col min="2308" max="2308" width="13.625" style="235" customWidth="1"/>
    <col min="2309" max="2309" width="7.125" style="235" customWidth="1"/>
    <col min="2310" max="2310" width="6.875" style="235" customWidth="1"/>
    <col min="2311" max="2311" width="7.625" style="235" customWidth="1"/>
    <col min="2312" max="2312" width="6.875" style="235" customWidth="1"/>
    <col min="2313" max="2313" width="10.625" style="235" customWidth="1"/>
    <col min="2314" max="2314" width="6.875" style="235" customWidth="1"/>
    <col min="2315" max="2315" width="7.625" style="235" customWidth="1"/>
    <col min="2316" max="2316" width="6.875" style="235" customWidth="1"/>
    <col min="2317" max="2560" width="6.5" style="235"/>
    <col min="2561" max="2561" width="1.625" style="235" customWidth="1"/>
    <col min="2562" max="2563" width="2.125" style="235" customWidth="1"/>
    <col min="2564" max="2564" width="13.625" style="235" customWidth="1"/>
    <col min="2565" max="2565" width="7.125" style="235" customWidth="1"/>
    <col min="2566" max="2566" width="6.875" style="235" customWidth="1"/>
    <col min="2567" max="2567" width="7.625" style="235" customWidth="1"/>
    <col min="2568" max="2568" width="6.875" style="235" customWidth="1"/>
    <col min="2569" max="2569" width="10.625" style="235" customWidth="1"/>
    <col min="2570" max="2570" width="6.875" style="235" customWidth="1"/>
    <col min="2571" max="2571" width="7.625" style="235" customWidth="1"/>
    <col min="2572" max="2572" width="6.875" style="235" customWidth="1"/>
    <col min="2573" max="2816" width="6.5" style="235"/>
    <col min="2817" max="2817" width="1.625" style="235" customWidth="1"/>
    <col min="2818" max="2819" width="2.125" style="235" customWidth="1"/>
    <col min="2820" max="2820" width="13.625" style="235" customWidth="1"/>
    <col min="2821" max="2821" width="7.125" style="235" customWidth="1"/>
    <col min="2822" max="2822" width="6.875" style="235" customWidth="1"/>
    <col min="2823" max="2823" width="7.625" style="235" customWidth="1"/>
    <col min="2824" max="2824" width="6.875" style="235" customWidth="1"/>
    <col min="2825" max="2825" width="10.625" style="235" customWidth="1"/>
    <col min="2826" max="2826" width="6.875" style="235" customWidth="1"/>
    <col min="2827" max="2827" width="7.625" style="235" customWidth="1"/>
    <col min="2828" max="2828" width="6.875" style="235" customWidth="1"/>
    <col min="2829" max="3072" width="6.5" style="235"/>
    <col min="3073" max="3073" width="1.625" style="235" customWidth="1"/>
    <col min="3074" max="3075" width="2.125" style="235" customWidth="1"/>
    <col min="3076" max="3076" width="13.625" style="235" customWidth="1"/>
    <col min="3077" max="3077" width="7.125" style="235" customWidth="1"/>
    <col min="3078" max="3078" width="6.875" style="235" customWidth="1"/>
    <col min="3079" max="3079" width="7.625" style="235" customWidth="1"/>
    <col min="3080" max="3080" width="6.875" style="235" customWidth="1"/>
    <col min="3081" max="3081" width="10.625" style="235" customWidth="1"/>
    <col min="3082" max="3082" width="6.875" style="235" customWidth="1"/>
    <col min="3083" max="3083" width="7.625" style="235" customWidth="1"/>
    <col min="3084" max="3084" width="6.875" style="235" customWidth="1"/>
    <col min="3085" max="3328" width="6.5" style="235"/>
    <col min="3329" max="3329" width="1.625" style="235" customWidth="1"/>
    <col min="3330" max="3331" width="2.125" style="235" customWidth="1"/>
    <col min="3332" max="3332" width="13.625" style="235" customWidth="1"/>
    <col min="3333" max="3333" width="7.125" style="235" customWidth="1"/>
    <col min="3334" max="3334" width="6.875" style="235" customWidth="1"/>
    <col min="3335" max="3335" width="7.625" style="235" customWidth="1"/>
    <col min="3336" max="3336" width="6.875" style="235" customWidth="1"/>
    <col min="3337" max="3337" width="10.625" style="235" customWidth="1"/>
    <col min="3338" max="3338" width="6.875" style="235" customWidth="1"/>
    <col min="3339" max="3339" width="7.625" style="235" customWidth="1"/>
    <col min="3340" max="3340" width="6.875" style="235" customWidth="1"/>
    <col min="3341" max="3584" width="6.5" style="235"/>
    <col min="3585" max="3585" width="1.625" style="235" customWidth="1"/>
    <col min="3586" max="3587" width="2.125" style="235" customWidth="1"/>
    <col min="3588" max="3588" width="13.625" style="235" customWidth="1"/>
    <col min="3589" max="3589" width="7.125" style="235" customWidth="1"/>
    <col min="3590" max="3590" width="6.875" style="235" customWidth="1"/>
    <col min="3591" max="3591" width="7.625" style="235" customWidth="1"/>
    <col min="3592" max="3592" width="6.875" style="235" customWidth="1"/>
    <col min="3593" max="3593" width="10.625" style="235" customWidth="1"/>
    <col min="3594" max="3594" width="6.875" style="235" customWidth="1"/>
    <col min="3595" max="3595" width="7.625" style="235" customWidth="1"/>
    <col min="3596" max="3596" width="6.875" style="235" customWidth="1"/>
    <col min="3597" max="3840" width="6.5" style="235"/>
    <col min="3841" max="3841" width="1.625" style="235" customWidth="1"/>
    <col min="3842" max="3843" width="2.125" style="235" customWidth="1"/>
    <col min="3844" max="3844" width="13.625" style="235" customWidth="1"/>
    <col min="3845" max="3845" width="7.125" style="235" customWidth="1"/>
    <col min="3846" max="3846" width="6.875" style="235" customWidth="1"/>
    <col min="3847" max="3847" width="7.625" style="235" customWidth="1"/>
    <col min="3848" max="3848" width="6.875" style="235" customWidth="1"/>
    <col min="3849" max="3849" width="10.625" style="235" customWidth="1"/>
    <col min="3850" max="3850" width="6.875" style="235" customWidth="1"/>
    <col min="3851" max="3851" width="7.625" style="235" customWidth="1"/>
    <col min="3852" max="3852" width="6.875" style="235" customWidth="1"/>
    <col min="3853" max="4096" width="6.5" style="235"/>
    <col min="4097" max="4097" width="1.625" style="235" customWidth="1"/>
    <col min="4098" max="4099" width="2.125" style="235" customWidth="1"/>
    <col min="4100" max="4100" width="13.625" style="235" customWidth="1"/>
    <col min="4101" max="4101" width="7.125" style="235" customWidth="1"/>
    <col min="4102" max="4102" width="6.875" style="235" customWidth="1"/>
    <col min="4103" max="4103" width="7.625" style="235" customWidth="1"/>
    <col min="4104" max="4104" width="6.875" style="235" customWidth="1"/>
    <col min="4105" max="4105" width="10.625" style="235" customWidth="1"/>
    <col min="4106" max="4106" width="6.875" style="235" customWidth="1"/>
    <col min="4107" max="4107" width="7.625" style="235" customWidth="1"/>
    <col min="4108" max="4108" width="6.875" style="235" customWidth="1"/>
    <col min="4109" max="4352" width="6.5" style="235"/>
    <col min="4353" max="4353" width="1.625" style="235" customWidth="1"/>
    <col min="4354" max="4355" width="2.125" style="235" customWidth="1"/>
    <col min="4356" max="4356" width="13.625" style="235" customWidth="1"/>
    <col min="4357" max="4357" width="7.125" style="235" customWidth="1"/>
    <col min="4358" max="4358" width="6.875" style="235" customWidth="1"/>
    <col min="4359" max="4359" width="7.625" style="235" customWidth="1"/>
    <col min="4360" max="4360" width="6.875" style="235" customWidth="1"/>
    <col min="4361" max="4361" width="10.625" style="235" customWidth="1"/>
    <col min="4362" max="4362" width="6.875" style="235" customWidth="1"/>
    <col min="4363" max="4363" width="7.625" style="235" customWidth="1"/>
    <col min="4364" max="4364" width="6.875" style="235" customWidth="1"/>
    <col min="4365" max="4608" width="6.5" style="235"/>
    <col min="4609" max="4609" width="1.625" style="235" customWidth="1"/>
    <col min="4610" max="4611" width="2.125" style="235" customWidth="1"/>
    <col min="4612" max="4612" width="13.625" style="235" customWidth="1"/>
    <col min="4613" max="4613" width="7.125" style="235" customWidth="1"/>
    <col min="4614" max="4614" width="6.875" style="235" customWidth="1"/>
    <col min="4615" max="4615" width="7.625" style="235" customWidth="1"/>
    <col min="4616" max="4616" width="6.875" style="235" customWidth="1"/>
    <col min="4617" max="4617" width="10.625" style="235" customWidth="1"/>
    <col min="4618" max="4618" width="6.875" style="235" customWidth="1"/>
    <col min="4619" max="4619" width="7.625" style="235" customWidth="1"/>
    <col min="4620" max="4620" width="6.875" style="235" customWidth="1"/>
    <col min="4621" max="4864" width="6.5" style="235"/>
    <col min="4865" max="4865" width="1.625" style="235" customWidth="1"/>
    <col min="4866" max="4867" width="2.125" style="235" customWidth="1"/>
    <col min="4868" max="4868" width="13.625" style="235" customWidth="1"/>
    <col min="4869" max="4869" width="7.125" style="235" customWidth="1"/>
    <col min="4870" max="4870" width="6.875" style="235" customWidth="1"/>
    <col min="4871" max="4871" width="7.625" style="235" customWidth="1"/>
    <col min="4872" max="4872" width="6.875" style="235" customWidth="1"/>
    <col min="4873" max="4873" width="10.625" style="235" customWidth="1"/>
    <col min="4874" max="4874" width="6.875" style="235" customWidth="1"/>
    <col min="4875" max="4875" width="7.625" style="235" customWidth="1"/>
    <col min="4876" max="4876" width="6.875" style="235" customWidth="1"/>
    <col min="4877" max="5120" width="6.5" style="235"/>
    <col min="5121" max="5121" width="1.625" style="235" customWidth="1"/>
    <col min="5122" max="5123" width="2.125" style="235" customWidth="1"/>
    <col min="5124" max="5124" width="13.625" style="235" customWidth="1"/>
    <col min="5125" max="5125" width="7.125" style="235" customWidth="1"/>
    <col min="5126" max="5126" width="6.875" style="235" customWidth="1"/>
    <col min="5127" max="5127" width="7.625" style="235" customWidth="1"/>
    <col min="5128" max="5128" width="6.875" style="235" customWidth="1"/>
    <col min="5129" max="5129" width="10.625" style="235" customWidth="1"/>
    <col min="5130" max="5130" width="6.875" style="235" customWidth="1"/>
    <col min="5131" max="5131" width="7.625" style="235" customWidth="1"/>
    <col min="5132" max="5132" width="6.875" style="235" customWidth="1"/>
    <col min="5133" max="5376" width="6.5" style="235"/>
    <col min="5377" max="5377" width="1.625" style="235" customWidth="1"/>
    <col min="5378" max="5379" width="2.125" style="235" customWidth="1"/>
    <col min="5380" max="5380" width="13.625" style="235" customWidth="1"/>
    <col min="5381" max="5381" width="7.125" style="235" customWidth="1"/>
    <col min="5382" max="5382" width="6.875" style="235" customWidth="1"/>
    <col min="5383" max="5383" width="7.625" style="235" customWidth="1"/>
    <col min="5384" max="5384" width="6.875" style="235" customWidth="1"/>
    <col min="5385" max="5385" width="10.625" style="235" customWidth="1"/>
    <col min="5386" max="5386" width="6.875" style="235" customWidth="1"/>
    <col min="5387" max="5387" width="7.625" style="235" customWidth="1"/>
    <col min="5388" max="5388" width="6.875" style="235" customWidth="1"/>
    <col min="5389" max="5632" width="6.5" style="235"/>
    <col min="5633" max="5633" width="1.625" style="235" customWidth="1"/>
    <col min="5634" max="5635" width="2.125" style="235" customWidth="1"/>
    <col min="5636" max="5636" width="13.625" style="235" customWidth="1"/>
    <col min="5637" max="5637" width="7.125" style="235" customWidth="1"/>
    <col min="5638" max="5638" width="6.875" style="235" customWidth="1"/>
    <col min="5639" max="5639" width="7.625" style="235" customWidth="1"/>
    <col min="5640" max="5640" width="6.875" style="235" customWidth="1"/>
    <col min="5641" max="5641" width="10.625" style="235" customWidth="1"/>
    <col min="5642" max="5642" width="6.875" style="235" customWidth="1"/>
    <col min="5643" max="5643" width="7.625" style="235" customWidth="1"/>
    <col min="5644" max="5644" width="6.875" style="235" customWidth="1"/>
    <col min="5645" max="5888" width="6.5" style="235"/>
    <col min="5889" max="5889" width="1.625" style="235" customWidth="1"/>
    <col min="5890" max="5891" width="2.125" style="235" customWidth="1"/>
    <col min="5892" max="5892" width="13.625" style="235" customWidth="1"/>
    <col min="5893" max="5893" width="7.125" style="235" customWidth="1"/>
    <col min="5894" max="5894" width="6.875" style="235" customWidth="1"/>
    <col min="5895" max="5895" width="7.625" style="235" customWidth="1"/>
    <col min="5896" max="5896" width="6.875" style="235" customWidth="1"/>
    <col min="5897" max="5897" width="10.625" style="235" customWidth="1"/>
    <col min="5898" max="5898" width="6.875" style="235" customWidth="1"/>
    <col min="5899" max="5899" width="7.625" style="235" customWidth="1"/>
    <col min="5900" max="5900" width="6.875" style="235" customWidth="1"/>
    <col min="5901" max="6144" width="6.5" style="235"/>
    <col min="6145" max="6145" width="1.625" style="235" customWidth="1"/>
    <col min="6146" max="6147" width="2.125" style="235" customWidth="1"/>
    <col min="6148" max="6148" width="13.625" style="235" customWidth="1"/>
    <col min="6149" max="6149" width="7.125" style="235" customWidth="1"/>
    <col min="6150" max="6150" width="6.875" style="235" customWidth="1"/>
    <col min="6151" max="6151" width="7.625" style="235" customWidth="1"/>
    <col min="6152" max="6152" width="6.875" style="235" customWidth="1"/>
    <col min="6153" max="6153" width="10.625" style="235" customWidth="1"/>
    <col min="6154" max="6154" width="6.875" style="235" customWidth="1"/>
    <col min="6155" max="6155" width="7.625" style="235" customWidth="1"/>
    <col min="6156" max="6156" width="6.875" style="235" customWidth="1"/>
    <col min="6157" max="6400" width="6.5" style="235"/>
    <col min="6401" max="6401" width="1.625" style="235" customWidth="1"/>
    <col min="6402" max="6403" width="2.125" style="235" customWidth="1"/>
    <col min="6404" max="6404" width="13.625" style="235" customWidth="1"/>
    <col min="6405" max="6405" width="7.125" style="235" customWidth="1"/>
    <col min="6406" max="6406" width="6.875" style="235" customWidth="1"/>
    <col min="6407" max="6407" width="7.625" style="235" customWidth="1"/>
    <col min="6408" max="6408" width="6.875" style="235" customWidth="1"/>
    <col min="6409" max="6409" width="10.625" style="235" customWidth="1"/>
    <col min="6410" max="6410" width="6.875" style="235" customWidth="1"/>
    <col min="6411" max="6411" width="7.625" style="235" customWidth="1"/>
    <col min="6412" max="6412" width="6.875" style="235" customWidth="1"/>
    <col min="6413" max="6656" width="6.5" style="235"/>
    <col min="6657" max="6657" width="1.625" style="235" customWidth="1"/>
    <col min="6658" max="6659" width="2.125" style="235" customWidth="1"/>
    <col min="6660" max="6660" width="13.625" style="235" customWidth="1"/>
    <col min="6661" max="6661" width="7.125" style="235" customWidth="1"/>
    <col min="6662" max="6662" width="6.875" style="235" customWidth="1"/>
    <col min="6663" max="6663" width="7.625" style="235" customWidth="1"/>
    <col min="6664" max="6664" width="6.875" style="235" customWidth="1"/>
    <col min="6665" max="6665" width="10.625" style="235" customWidth="1"/>
    <col min="6666" max="6666" width="6.875" style="235" customWidth="1"/>
    <col min="6667" max="6667" width="7.625" style="235" customWidth="1"/>
    <col min="6668" max="6668" width="6.875" style="235" customWidth="1"/>
    <col min="6669" max="6912" width="6.5" style="235"/>
    <col min="6913" max="6913" width="1.625" style="235" customWidth="1"/>
    <col min="6914" max="6915" width="2.125" style="235" customWidth="1"/>
    <col min="6916" max="6916" width="13.625" style="235" customWidth="1"/>
    <col min="6917" max="6917" width="7.125" style="235" customWidth="1"/>
    <col min="6918" max="6918" width="6.875" style="235" customWidth="1"/>
    <col min="6919" max="6919" width="7.625" style="235" customWidth="1"/>
    <col min="6920" max="6920" width="6.875" style="235" customWidth="1"/>
    <col min="6921" max="6921" width="10.625" style="235" customWidth="1"/>
    <col min="6922" max="6922" width="6.875" style="235" customWidth="1"/>
    <col min="6923" max="6923" width="7.625" style="235" customWidth="1"/>
    <col min="6924" max="6924" width="6.875" style="235" customWidth="1"/>
    <col min="6925" max="7168" width="6.5" style="235"/>
    <col min="7169" max="7169" width="1.625" style="235" customWidth="1"/>
    <col min="7170" max="7171" width="2.125" style="235" customWidth="1"/>
    <col min="7172" max="7172" width="13.625" style="235" customWidth="1"/>
    <col min="7173" max="7173" width="7.125" style="235" customWidth="1"/>
    <col min="7174" max="7174" width="6.875" style="235" customWidth="1"/>
    <col min="7175" max="7175" width="7.625" style="235" customWidth="1"/>
    <col min="7176" max="7176" width="6.875" style="235" customWidth="1"/>
    <col min="7177" max="7177" width="10.625" style="235" customWidth="1"/>
    <col min="7178" max="7178" width="6.875" style="235" customWidth="1"/>
    <col min="7179" max="7179" width="7.625" style="235" customWidth="1"/>
    <col min="7180" max="7180" width="6.875" style="235" customWidth="1"/>
    <col min="7181" max="7424" width="6.5" style="235"/>
    <col min="7425" max="7425" width="1.625" style="235" customWidth="1"/>
    <col min="7426" max="7427" width="2.125" style="235" customWidth="1"/>
    <col min="7428" max="7428" width="13.625" style="235" customWidth="1"/>
    <col min="7429" max="7429" width="7.125" style="235" customWidth="1"/>
    <col min="7430" max="7430" width="6.875" style="235" customWidth="1"/>
    <col min="7431" max="7431" width="7.625" style="235" customWidth="1"/>
    <col min="7432" max="7432" width="6.875" style="235" customWidth="1"/>
    <col min="7433" max="7433" width="10.625" style="235" customWidth="1"/>
    <col min="7434" max="7434" width="6.875" style="235" customWidth="1"/>
    <col min="7435" max="7435" width="7.625" style="235" customWidth="1"/>
    <col min="7436" max="7436" width="6.875" style="235" customWidth="1"/>
    <col min="7437" max="7680" width="6.5" style="235"/>
    <col min="7681" max="7681" width="1.625" style="235" customWidth="1"/>
    <col min="7682" max="7683" width="2.125" style="235" customWidth="1"/>
    <col min="7684" max="7684" width="13.625" style="235" customWidth="1"/>
    <col min="7685" max="7685" width="7.125" style="235" customWidth="1"/>
    <col min="7686" max="7686" width="6.875" style="235" customWidth="1"/>
    <col min="7687" max="7687" width="7.625" style="235" customWidth="1"/>
    <col min="7688" max="7688" width="6.875" style="235" customWidth="1"/>
    <col min="7689" max="7689" width="10.625" style="235" customWidth="1"/>
    <col min="7690" max="7690" width="6.875" style="235" customWidth="1"/>
    <col min="7691" max="7691" width="7.625" style="235" customWidth="1"/>
    <col min="7692" max="7692" width="6.875" style="235" customWidth="1"/>
    <col min="7693" max="7936" width="6.5" style="235"/>
    <col min="7937" max="7937" width="1.625" style="235" customWidth="1"/>
    <col min="7938" max="7939" width="2.125" style="235" customWidth="1"/>
    <col min="7940" max="7940" width="13.625" style="235" customWidth="1"/>
    <col min="7941" max="7941" width="7.125" style="235" customWidth="1"/>
    <col min="7942" max="7942" width="6.875" style="235" customWidth="1"/>
    <col min="7943" max="7943" width="7.625" style="235" customWidth="1"/>
    <col min="7944" max="7944" width="6.875" style="235" customWidth="1"/>
    <col min="7945" max="7945" width="10.625" style="235" customWidth="1"/>
    <col min="7946" max="7946" width="6.875" style="235" customWidth="1"/>
    <col min="7947" max="7947" width="7.625" style="235" customWidth="1"/>
    <col min="7948" max="7948" width="6.875" style="235" customWidth="1"/>
    <col min="7949" max="8192" width="6.5" style="235"/>
    <col min="8193" max="8193" width="1.625" style="235" customWidth="1"/>
    <col min="8194" max="8195" width="2.125" style="235" customWidth="1"/>
    <col min="8196" max="8196" width="13.625" style="235" customWidth="1"/>
    <col min="8197" max="8197" width="7.125" style="235" customWidth="1"/>
    <col min="8198" max="8198" width="6.875" style="235" customWidth="1"/>
    <col min="8199" max="8199" width="7.625" style="235" customWidth="1"/>
    <col min="8200" max="8200" width="6.875" style="235" customWidth="1"/>
    <col min="8201" max="8201" width="10.625" style="235" customWidth="1"/>
    <col min="8202" max="8202" width="6.875" style="235" customWidth="1"/>
    <col min="8203" max="8203" width="7.625" style="235" customWidth="1"/>
    <col min="8204" max="8204" width="6.875" style="235" customWidth="1"/>
    <col min="8205" max="8448" width="6.5" style="235"/>
    <col min="8449" max="8449" width="1.625" style="235" customWidth="1"/>
    <col min="8450" max="8451" width="2.125" style="235" customWidth="1"/>
    <col min="8452" max="8452" width="13.625" style="235" customWidth="1"/>
    <col min="8453" max="8453" width="7.125" style="235" customWidth="1"/>
    <col min="8454" max="8454" width="6.875" style="235" customWidth="1"/>
    <col min="8455" max="8455" width="7.625" style="235" customWidth="1"/>
    <col min="8456" max="8456" width="6.875" style="235" customWidth="1"/>
    <col min="8457" max="8457" width="10.625" style="235" customWidth="1"/>
    <col min="8458" max="8458" width="6.875" style="235" customWidth="1"/>
    <col min="8459" max="8459" width="7.625" style="235" customWidth="1"/>
    <col min="8460" max="8460" width="6.875" style="235" customWidth="1"/>
    <col min="8461" max="8704" width="6.5" style="235"/>
    <col min="8705" max="8705" width="1.625" style="235" customWidth="1"/>
    <col min="8706" max="8707" width="2.125" style="235" customWidth="1"/>
    <col min="8708" max="8708" width="13.625" style="235" customWidth="1"/>
    <col min="8709" max="8709" width="7.125" style="235" customWidth="1"/>
    <col min="8710" max="8710" width="6.875" style="235" customWidth="1"/>
    <col min="8711" max="8711" width="7.625" style="235" customWidth="1"/>
    <col min="8712" max="8712" width="6.875" style="235" customWidth="1"/>
    <col min="8713" max="8713" width="10.625" style="235" customWidth="1"/>
    <col min="8714" max="8714" width="6.875" style="235" customWidth="1"/>
    <col min="8715" max="8715" width="7.625" style="235" customWidth="1"/>
    <col min="8716" max="8716" width="6.875" style="235" customWidth="1"/>
    <col min="8717" max="8960" width="6.5" style="235"/>
    <col min="8961" max="8961" width="1.625" style="235" customWidth="1"/>
    <col min="8962" max="8963" width="2.125" style="235" customWidth="1"/>
    <col min="8964" max="8964" width="13.625" style="235" customWidth="1"/>
    <col min="8965" max="8965" width="7.125" style="235" customWidth="1"/>
    <col min="8966" max="8966" width="6.875" style="235" customWidth="1"/>
    <col min="8967" max="8967" width="7.625" style="235" customWidth="1"/>
    <col min="8968" max="8968" width="6.875" style="235" customWidth="1"/>
    <col min="8969" max="8969" width="10.625" style="235" customWidth="1"/>
    <col min="8970" max="8970" width="6.875" style="235" customWidth="1"/>
    <col min="8971" max="8971" width="7.625" style="235" customWidth="1"/>
    <col min="8972" max="8972" width="6.875" style="235" customWidth="1"/>
    <col min="8973" max="9216" width="6.5" style="235"/>
    <col min="9217" max="9217" width="1.625" style="235" customWidth="1"/>
    <col min="9218" max="9219" width="2.125" style="235" customWidth="1"/>
    <col min="9220" max="9220" width="13.625" style="235" customWidth="1"/>
    <col min="9221" max="9221" width="7.125" style="235" customWidth="1"/>
    <col min="9222" max="9222" width="6.875" style="235" customWidth="1"/>
    <col min="9223" max="9223" width="7.625" style="235" customWidth="1"/>
    <col min="9224" max="9224" width="6.875" style="235" customWidth="1"/>
    <col min="9225" max="9225" width="10.625" style="235" customWidth="1"/>
    <col min="9226" max="9226" width="6.875" style="235" customWidth="1"/>
    <col min="9227" max="9227" width="7.625" style="235" customWidth="1"/>
    <col min="9228" max="9228" width="6.875" style="235" customWidth="1"/>
    <col min="9229" max="9472" width="6.5" style="235"/>
    <col min="9473" max="9473" width="1.625" style="235" customWidth="1"/>
    <col min="9474" max="9475" width="2.125" style="235" customWidth="1"/>
    <col min="9476" max="9476" width="13.625" style="235" customWidth="1"/>
    <col min="9477" max="9477" width="7.125" style="235" customWidth="1"/>
    <col min="9478" max="9478" width="6.875" style="235" customWidth="1"/>
    <col min="9479" max="9479" width="7.625" style="235" customWidth="1"/>
    <col min="9480" max="9480" width="6.875" style="235" customWidth="1"/>
    <col min="9481" max="9481" width="10.625" style="235" customWidth="1"/>
    <col min="9482" max="9482" width="6.875" style="235" customWidth="1"/>
    <col min="9483" max="9483" width="7.625" style="235" customWidth="1"/>
    <col min="9484" max="9484" width="6.875" style="235" customWidth="1"/>
    <col min="9485" max="9728" width="6.5" style="235"/>
    <col min="9729" max="9729" width="1.625" style="235" customWidth="1"/>
    <col min="9730" max="9731" width="2.125" style="235" customWidth="1"/>
    <col min="9732" max="9732" width="13.625" style="235" customWidth="1"/>
    <col min="9733" max="9733" width="7.125" style="235" customWidth="1"/>
    <col min="9734" max="9734" width="6.875" style="235" customWidth="1"/>
    <col min="9735" max="9735" width="7.625" style="235" customWidth="1"/>
    <col min="9736" max="9736" width="6.875" style="235" customWidth="1"/>
    <col min="9737" max="9737" width="10.625" style="235" customWidth="1"/>
    <col min="9738" max="9738" width="6.875" style="235" customWidth="1"/>
    <col min="9739" max="9739" width="7.625" style="235" customWidth="1"/>
    <col min="9740" max="9740" width="6.875" style="235" customWidth="1"/>
    <col min="9741" max="9984" width="6.5" style="235"/>
    <col min="9985" max="9985" width="1.625" style="235" customWidth="1"/>
    <col min="9986" max="9987" width="2.125" style="235" customWidth="1"/>
    <col min="9988" max="9988" width="13.625" style="235" customWidth="1"/>
    <col min="9989" max="9989" width="7.125" style="235" customWidth="1"/>
    <col min="9990" max="9990" width="6.875" style="235" customWidth="1"/>
    <col min="9991" max="9991" width="7.625" style="235" customWidth="1"/>
    <col min="9992" max="9992" width="6.875" style="235" customWidth="1"/>
    <col min="9993" max="9993" width="10.625" style="235" customWidth="1"/>
    <col min="9994" max="9994" width="6.875" style="235" customWidth="1"/>
    <col min="9995" max="9995" width="7.625" style="235" customWidth="1"/>
    <col min="9996" max="9996" width="6.875" style="235" customWidth="1"/>
    <col min="9997" max="10240" width="6.5" style="235"/>
    <col min="10241" max="10241" width="1.625" style="235" customWidth="1"/>
    <col min="10242" max="10243" width="2.125" style="235" customWidth="1"/>
    <col min="10244" max="10244" width="13.625" style="235" customWidth="1"/>
    <col min="10245" max="10245" width="7.125" style="235" customWidth="1"/>
    <col min="10246" max="10246" width="6.875" style="235" customWidth="1"/>
    <col min="10247" max="10247" width="7.625" style="235" customWidth="1"/>
    <col min="10248" max="10248" width="6.875" style="235" customWidth="1"/>
    <col min="10249" max="10249" width="10.625" style="235" customWidth="1"/>
    <col min="10250" max="10250" width="6.875" style="235" customWidth="1"/>
    <col min="10251" max="10251" width="7.625" style="235" customWidth="1"/>
    <col min="10252" max="10252" width="6.875" style="235" customWidth="1"/>
    <col min="10253" max="10496" width="6.5" style="235"/>
    <col min="10497" max="10497" width="1.625" style="235" customWidth="1"/>
    <col min="10498" max="10499" width="2.125" style="235" customWidth="1"/>
    <col min="10500" max="10500" width="13.625" style="235" customWidth="1"/>
    <col min="10501" max="10501" width="7.125" style="235" customWidth="1"/>
    <col min="10502" max="10502" width="6.875" style="235" customWidth="1"/>
    <col min="10503" max="10503" width="7.625" style="235" customWidth="1"/>
    <col min="10504" max="10504" width="6.875" style="235" customWidth="1"/>
    <col min="10505" max="10505" width="10.625" style="235" customWidth="1"/>
    <col min="10506" max="10506" width="6.875" style="235" customWidth="1"/>
    <col min="10507" max="10507" width="7.625" style="235" customWidth="1"/>
    <col min="10508" max="10508" width="6.875" style="235" customWidth="1"/>
    <col min="10509" max="10752" width="6.5" style="235"/>
    <col min="10753" max="10753" width="1.625" style="235" customWidth="1"/>
    <col min="10754" max="10755" width="2.125" style="235" customWidth="1"/>
    <col min="10756" max="10756" width="13.625" style="235" customWidth="1"/>
    <col min="10757" max="10757" width="7.125" style="235" customWidth="1"/>
    <col min="10758" max="10758" width="6.875" style="235" customWidth="1"/>
    <col min="10759" max="10759" width="7.625" style="235" customWidth="1"/>
    <col min="10760" max="10760" width="6.875" style="235" customWidth="1"/>
    <col min="10761" max="10761" width="10.625" style="235" customWidth="1"/>
    <col min="10762" max="10762" width="6.875" style="235" customWidth="1"/>
    <col min="10763" max="10763" width="7.625" style="235" customWidth="1"/>
    <col min="10764" max="10764" width="6.875" style="235" customWidth="1"/>
    <col min="10765" max="11008" width="6.5" style="235"/>
    <col min="11009" max="11009" width="1.625" style="235" customWidth="1"/>
    <col min="11010" max="11011" width="2.125" style="235" customWidth="1"/>
    <col min="11012" max="11012" width="13.625" style="235" customWidth="1"/>
    <col min="11013" max="11013" width="7.125" style="235" customWidth="1"/>
    <col min="11014" max="11014" width="6.875" style="235" customWidth="1"/>
    <col min="11015" max="11015" width="7.625" style="235" customWidth="1"/>
    <col min="11016" max="11016" width="6.875" style="235" customWidth="1"/>
    <col min="11017" max="11017" width="10.625" style="235" customWidth="1"/>
    <col min="11018" max="11018" width="6.875" style="235" customWidth="1"/>
    <col min="11019" max="11019" width="7.625" style="235" customWidth="1"/>
    <col min="11020" max="11020" width="6.875" style="235" customWidth="1"/>
    <col min="11021" max="11264" width="6.5" style="235"/>
    <col min="11265" max="11265" width="1.625" style="235" customWidth="1"/>
    <col min="11266" max="11267" width="2.125" style="235" customWidth="1"/>
    <col min="11268" max="11268" width="13.625" style="235" customWidth="1"/>
    <col min="11269" max="11269" width="7.125" style="235" customWidth="1"/>
    <col min="11270" max="11270" width="6.875" style="235" customWidth="1"/>
    <col min="11271" max="11271" width="7.625" style="235" customWidth="1"/>
    <col min="11272" max="11272" width="6.875" style="235" customWidth="1"/>
    <col min="11273" max="11273" width="10.625" style="235" customWidth="1"/>
    <col min="11274" max="11274" width="6.875" style="235" customWidth="1"/>
    <col min="11275" max="11275" width="7.625" style="235" customWidth="1"/>
    <col min="11276" max="11276" width="6.875" style="235" customWidth="1"/>
    <col min="11277" max="11520" width="6.5" style="235"/>
    <col min="11521" max="11521" width="1.625" style="235" customWidth="1"/>
    <col min="11522" max="11523" width="2.125" style="235" customWidth="1"/>
    <col min="11524" max="11524" width="13.625" style="235" customWidth="1"/>
    <col min="11525" max="11525" width="7.125" style="235" customWidth="1"/>
    <col min="11526" max="11526" width="6.875" style="235" customWidth="1"/>
    <col min="11527" max="11527" width="7.625" style="235" customWidth="1"/>
    <col min="11528" max="11528" width="6.875" style="235" customWidth="1"/>
    <col min="11529" max="11529" width="10.625" style="235" customWidth="1"/>
    <col min="11530" max="11530" width="6.875" style="235" customWidth="1"/>
    <col min="11531" max="11531" width="7.625" style="235" customWidth="1"/>
    <col min="11532" max="11532" width="6.875" style="235" customWidth="1"/>
    <col min="11533" max="11776" width="6.5" style="235"/>
    <col min="11777" max="11777" width="1.625" style="235" customWidth="1"/>
    <col min="11778" max="11779" width="2.125" style="235" customWidth="1"/>
    <col min="11780" max="11780" width="13.625" style="235" customWidth="1"/>
    <col min="11781" max="11781" width="7.125" style="235" customWidth="1"/>
    <col min="11782" max="11782" width="6.875" style="235" customWidth="1"/>
    <col min="11783" max="11783" width="7.625" style="235" customWidth="1"/>
    <col min="11784" max="11784" width="6.875" style="235" customWidth="1"/>
    <col min="11785" max="11785" width="10.625" style="235" customWidth="1"/>
    <col min="11786" max="11786" width="6.875" style="235" customWidth="1"/>
    <col min="11787" max="11787" width="7.625" style="235" customWidth="1"/>
    <col min="11788" max="11788" width="6.875" style="235" customWidth="1"/>
    <col min="11789" max="12032" width="6.5" style="235"/>
    <col min="12033" max="12033" width="1.625" style="235" customWidth="1"/>
    <col min="12034" max="12035" width="2.125" style="235" customWidth="1"/>
    <col min="12036" max="12036" width="13.625" style="235" customWidth="1"/>
    <col min="12037" max="12037" width="7.125" style="235" customWidth="1"/>
    <col min="12038" max="12038" width="6.875" style="235" customWidth="1"/>
    <col min="12039" max="12039" width="7.625" style="235" customWidth="1"/>
    <col min="12040" max="12040" width="6.875" style="235" customWidth="1"/>
    <col min="12041" max="12041" width="10.625" style="235" customWidth="1"/>
    <col min="12042" max="12042" width="6.875" style="235" customWidth="1"/>
    <col min="12043" max="12043" width="7.625" style="235" customWidth="1"/>
    <col min="12044" max="12044" width="6.875" style="235" customWidth="1"/>
    <col min="12045" max="12288" width="6.5" style="235"/>
    <col min="12289" max="12289" width="1.625" style="235" customWidth="1"/>
    <col min="12290" max="12291" width="2.125" style="235" customWidth="1"/>
    <col min="12292" max="12292" width="13.625" style="235" customWidth="1"/>
    <col min="12293" max="12293" width="7.125" style="235" customWidth="1"/>
    <col min="12294" max="12294" width="6.875" style="235" customWidth="1"/>
    <col min="12295" max="12295" width="7.625" style="235" customWidth="1"/>
    <col min="12296" max="12296" width="6.875" style="235" customWidth="1"/>
    <col min="12297" max="12297" width="10.625" style="235" customWidth="1"/>
    <col min="12298" max="12298" width="6.875" style="235" customWidth="1"/>
    <col min="12299" max="12299" width="7.625" style="235" customWidth="1"/>
    <col min="12300" max="12300" width="6.875" style="235" customWidth="1"/>
    <col min="12301" max="12544" width="6.5" style="235"/>
    <col min="12545" max="12545" width="1.625" style="235" customWidth="1"/>
    <col min="12546" max="12547" width="2.125" style="235" customWidth="1"/>
    <col min="12548" max="12548" width="13.625" style="235" customWidth="1"/>
    <col min="12549" max="12549" width="7.125" style="235" customWidth="1"/>
    <col min="12550" max="12550" width="6.875" style="235" customWidth="1"/>
    <col min="12551" max="12551" width="7.625" style="235" customWidth="1"/>
    <col min="12552" max="12552" width="6.875" style="235" customWidth="1"/>
    <col min="12553" max="12553" width="10.625" style="235" customWidth="1"/>
    <col min="12554" max="12554" width="6.875" style="235" customWidth="1"/>
    <col min="12555" max="12555" width="7.625" style="235" customWidth="1"/>
    <col min="12556" max="12556" width="6.875" style="235" customWidth="1"/>
    <col min="12557" max="12800" width="6.5" style="235"/>
    <col min="12801" max="12801" width="1.625" style="235" customWidth="1"/>
    <col min="12802" max="12803" width="2.125" style="235" customWidth="1"/>
    <col min="12804" max="12804" width="13.625" style="235" customWidth="1"/>
    <col min="12805" max="12805" width="7.125" style="235" customWidth="1"/>
    <col min="12806" max="12806" width="6.875" style="235" customWidth="1"/>
    <col min="12807" max="12807" width="7.625" style="235" customWidth="1"/>
    <col min="12808" max="12808" width="6.875" style="235" customWidth="1"/>
    <col min="12809" max="12809" width="10.625" style="235" customWidth="1"/>
    <col min="12810" max="12810" width="6.875" style="235" customWidth="1"/>
    <col min="12811" max="12811" width="7.625" style="235" customWidth="1"/>
    <col min="12812" max="12812" width="6.875" style="235" customWidth="1"/>
    <col min="12813" max="13056" width="6.5" style="235"/>
    <col min="13057" max="13057" width="1.625" style="235" customWidth="1"/>
    <col min="13058" max="13059" width="2.125" style="235" customWidth="1"/>
    <col min="13060" max="13060" width="13.625" style="235" customWidth="1"/>
    <col min="13061" max="13061" width="7.125" style="235" customWidth="1"/>
    <col min="13062" max="13062" width="6.875" style="235" customWidth="1"/>
    <col min="13063" max="13063" width="7.625" style="235" customWidth="1"/>
    <col min="13064" max="13064" width="6.875" style="235" customWidth="1"/>
    <col min="13065" max="13065" width="10.625" style="235" customWidth="1"/>
    <col min="13066" max="13066" width="6.875" style="235" customWidth="1"/>
    <col min="13067" max="13067" width="7.625" style="235" customWidth="1"/>
    <col min="13068" max="13068" width="6.875" style="235" customWidth="1"/>
    <col min="13069" max="13312" width="6.5" style="235"/>
    <col min="13313" max="13313" width="1.625" style="235" customWidth="1"/>
    <col min="13314" max="13315" width="2.125" style="235" customWidth="1"/>
    <col min="13316" max="13316" width="13.625" style="235" customWidth="1"/>
    <col min="13317" max="13317" width="7.125" style="235" customWidth="1"/>
    <col min="13318" max="13318" width="6.875" style="235" customWidth="1"/>
    <col min="13319" max="13319" width="7.625" style="235" customWidth="1"/>
    <col min="13320" max="13320" width="6.875" style="235" customWidth="1"/>
    <col min="13321" max="13321" width="10.625" style="235" customWidth="1"/>
    <col min="13322" max="13322" width="6.875" style="235" customWidth="1"/>
    <col min="13323" max="13323" width="7.625" style="235" customWidth="1"/>
    <col min="13324" max="13324" width="6.875" style="235" customWidth="1"/>
    <col min="13325" max="13568" width="6.5" style="235"/>
    <col min="13569" max="13569" width="1.625" style="235" customWidth="1"/>
    <col min="13570" max="13571" width="2.125" style="235" customWidth="1"/>
    <col min="13572" max="13572" width="13.625" style="235" customWidth="1"/>
    <col min="13573" max="13573" width="7.125" style="235" customWidth="1"/>
    <col min="13574" max="13574" width="6.875" style="235" customWidth="1"/>
    <col min="13575" max="13575" width="7.625" style="235" customWidth="1"/>
    <col min="13576" max="13576" width="6.875" style="235" customWidth="1"/>
    <col min="13577" max="13577" width="10.625" style="235" customWidth="1"/>
    <col min="13578" max="13578" width="6.875" style="235" customWidth="1"/>
    <col min="13579" max="13579" width="7.625" style="235" customWidth="1"/>
    <col min="13580" max="13580" width="6.875" style="235" customWidth="1"/>
    <col min="13581" max="13824" width="6.5" style="235"/>
    <col min="13825" max="13825" width="1.625" style="235" customWidth="1"/>
    <col min="13826" max="13827" width="2.125" style="235" customWidth="1"/>
    <col min="13828" max="13828" width="13.625" style="235" customWidth="1"/>
    <col min="13829" max="13829" width="7.125" style="235" customWidth="1"/>
    <col min="13830" max="13830" width="6.875" style="235" customWidth="1"/>
    <col min="13831" max="13831" width="7.625" style="235" customWidth="1"/>
    <col min="13832" max="13832" width="6.875" style="235" customWidth="1"/>
    <col min="13833" max="13833" width="10.625" style="235" customWidth="1"/>
    <col min="13834" max="13834" width="6.875" style="235" customWidth="1"/>
    <col min="13835" max="13835" width="7.625" style="235" customWidth="1"/>
    <col min="13836" max="13836" width="6.875" style="235" customWidth="1"/>
    <col min="13837" max="14080" width="6.5" style="235"/>
    <col min="14081" max="14081" width="1.625" style="235" customWidth="1"/>
    <col min="14082" max="14083" width="2.125" style="235" customWidth="1"/>
    <col min="14084" max="14084" width="13.625" style="235" customWidth="1"/>
    <col min="14085" max="14085" width="7.125" style="235" customWidth="1"/>
    <col min="14086" max="14086" width="6.875" style="235" customWidth="1"/>
    <col min="14087" max="14087" width="7.625" style="235" customWidth="1"/>
    <col min="14088" max="14088" width="6.875" style="235" customWidth="1"/>
    <col min="14089" max="14089" width="10.625" style="235" customWidth="1"/>
    <col min="14090" max="14090" width="6.875" style="235" customWidth="1"/>
    <col min="14091" max="14091" width="7.625" style="235" customWidth="1"/>
    <col min="14092" max="14092" width="6.875" style="235" customWidth="1"/>
    <col min="14093" max="14336" width="6.5" style="235"/>
    <col min="14337" max="14337" width="1.625" style="235" customWidth="1"/>
    <col min="14338" max="14339" width="2.125" style="235" customWidth="1"/>
    <col min="14340" max="14340" width="13.625" style="235" customWidth="1"/>
    <col min="14341" max="14341" width="7.125" style="235" customWidth="1"/>
    <col min="14342" max="14342" width="6.875" style="235" customWidth="1"/>
    <col min="14343" max="14343" width="7.625" style="235" customWidth="1"/>
    <col min="14344" max="14344" width="6.875" style="235" customWidth="1"/>
    <col min="14345" max="14345" width="10.625" style="235" customWidth="1"/>
    <col min="14346" max="14346" width="6.875" style="235" customWidth="1"/>
    <col min="14347" max="14347" width="7.625" style="235" customWidth="1"/>
    <col min="14348" max="14348" width="6.875" style="235" customWidth="1"/>
    <col min="14349" max="14592" width="6.5" style="235"/>
    <col min="14593" max="14593" width="1.625" style="235" customWidth="1"/>
    <col min="14594" max="14595" width="2.125" style="235" customWidth="1"/>
    <col min="14596" max="14596" width="13.625" style="235" customWidth="1"/>
    <col min="14597" max="14597" width="7.125" style="235" customWidth="1"/>
    <col min="14598" max="14598" width="6.875" style="235" customWidth="1"/>
    <col min="14599" max="14599" width="7.625" style="235" customWidth="1"/>
    <col min="14600" max="14600" width="6.875" style="235" customWidth="1"/>
    <col min="14601" max="14601" width="10.625" style="235" customWidth="1"/>
    <col min="14602" max="14602" width="6.875" style="235" customWidth="1"/>
    <col min="14603" max="14603" width="7.625" style="235" customWidth="1"/>
    <col min="14604" max="14604" width="6.875" style="235" customWidth="1"/>
    <col min="14605" max="14848" width="6.5" style="235"/>
    <col min="14849" max="14849" width="1.625" style="235" customWidth="1"/>
    <col min="14850" max="14851" width="2.125" style="235" customWidth="1"/>
    <col min="14852" max="14852" width="13.625" style="235" customWidth="1"/>
    <col min="14853" max="14853" width="7.125" style="235" customWidth="1"/>
    <col min="14854" max="14854" width="6.875" style="235" customWidth="1"/>
    <col min="14855" max="14855" width="7.625" style="235" customWidth="1"/>
    <col min="14856" max="14856" width="6.875" style="235" customWidth="1"/>
    <col min="14857" max="14857" width="10.625" style="235" customWidth="1"/>
    <col min="14858" max="14858" width="6.875" style="235" customWidth="1"/>
    <col min="14859" max="14859" width="7.625" style="235" customWidth="1"/>
    <col min="14860" max="14860" width="6.875" style="235" customWidth="1"/>
    <col min="14861" max="15104" width="6.5" style="235"/>
    <col min="15105" max="15105" width="1.625" style="235" customWidth="1"/>
    <col min="15106" max="15107" width="2.125" style="235" customWidth="1"/>
    <col min="15108" max="15108" width="13.625" style="235" customWidth="1"/>
    <col min="15109" max="15109" width="7.125" style="235" customWidth="1"/>
    <col min="15110" max="15110" width="6.875" style="235" customWidth="1"/>
    <col min="15111" max="15111" width="7.625" style="235" customWidth="1"/>
    <col min="15112" max="15112" width="6.875" style="235" customWidth="1"/>
    <col min="15113" max="15113" width="10.625" style="235" customWidth="1"/>
    <col min="15114" max="15114" width="6.875" style="235" customWidth="1"/>
    <col min="15115" max="15115" width="7.625" style="235" customWidth="1"/>
    <col min="15116" max="15116" width="6.875" style="235" customWidth="1"/>
    <col min="15117" max="15360" width="6.5" style="235"/>
    <col min="15361" max="15361" width="1.625" style="235" customWidth="1"/>
    <col min="15362" max="15363" width="2.125" style="235" customWidth="1"/>
    <col min="15364" max="15364" width="13.625" style="235" customWidth="1"/>
    <col min="15365" max="15365" width="7.125" style="235" customWidth="1"/>
    <col min="15366" max="15366" width="6.875" style="235" customWidth="1"/>
    <col min="15367" max="15367" width="7.625" style="235" customWidth="1"/>
    <col min="15368" max="15368" width="6.875" style="235" customWidth="1"/>
    <col min="15369" max="15369" width="10.625" style="235" customWidth="1"/>
    <col min="15370" max="15370" width="6.875" style="235" customWidth="1"/>
    <col min="15371" max="15371" width="7.625" style="235" customWidth="1"/>
    <col min="15372" max="15372" width="6.875" style="235" customWidth="1"/>
    <col min="15373" max="15616" width="6.5" style="235"/>
    <col min="15617" max="15617" width="1.625" style="235" customWidth="1"/>
    <col min="15618" max="15619" width="2.125" style="235" customWidth="1"/>
    <col min="15620" max="15620" width="13.625" style="235" customWidth="1"/>
    <col min="15621" max="15621" width="7.125" style="235" customWidth="1"/>
    <col min="15622" max="15622" width="6.875" style="235" customWidth="1"/>
    <col min="15623" max="15623" width="7.625" style="235" customWidth="1"/>
    <col min="15624" max="15624" width="6.875" style="235" customWidth="1"/>
    <col min="15625" max="15625" width="10.625" style="235" customWidth="1"/>
    <col min="15626" max="15626" width="6.875" style="235" customWidth="1"/>
    <col min="15627" max="15627" width="7.625" style="235" customWidth="1"/>
    <col min="15628" max="15628" width="6.875" style="235" customWidth="1"/>
    <col min="15629" max="15872" width="6.5" style="235"/>
    <col min="15873" max="15873" width="1.625" style="235" customWidth="1"/>
    <col min="15874" max="15875" width="2.125" style="235" customWidth="1"/>
    <col min="15876" max="15876" width="13.625" style="235" customWidth="1"/>
    <col min="15877" max="15877" width="7.125" style="235" customWidth="1"/>
    <col min="15878" max="15878" width="6.875" style="235" customWidth="1"/>
    <col min="15879" max="15879" width="7.625" style="235" customWidth="1"/>
    <col min="15880" max="15880" width="6.875" style="235" customWidth="1"/>
    <col min="15881" max="15881" width="10.625" style="235" customWidth="1"/>
    <col min="15882" max="15882" width="6.875" style="235" customWidth="1"/>
    <col min="15883" max="15883" width="7.625" style="235" customWidth="1"/>
    <col min="15884" max="15884" width="6.875" style="235" customWidth="1"/>
    <col min="15885" max="16128" width="6.5" style="235"/>
    <col min="16129" max="16129" width="1.625" style="235" customWidth="1"/>
    <col min="16130" max="16131" width="2.125" style="235" customWidth="1"/>
    <col min="16132" max="16132" width="13.625" style="235" customWidth="1"/>
    <col min="16133" max="16133" width="7.125" style="235" customWidth="1"/>
    <col min="16134" max="16134" width="6.875" style="235" customWidth="1"/>
    <col min="16135" max="16135" width="7.625" style="235" customWidth="1"/>
    <col min="16136" max="16136" width="6.875" style="235" customWidth="1"/>
    <col min="16137" max="16137" width="10.625" style="235" customWidth="1"/>
    <col min="16138" max="16138" width="6.875" style="235" customWidth="1"/>
    <col min="16139" max="16139" width="7.625" style="235" customWidth="1"/>
    <col min="16140" max="16140" width="6.875" style="235" customWidth="1"/>
    <col min="16141" max="16384" width="6.5" style="235"/>
  </cols>
  <sheetData>
    <row r="1" spans="1:12" ht="30" customHeight="1" x14ac:dyDescent="0.2">
      <c r="A1" s="44" t="s">
        <v>99</v>
      </c>
      <c r="B1" s="44"/>
      <c r="C1" s="44"/>
      <c r="D1" s="234"/>
    </row>
    <row r="2" spans="1:12" ht="7.5" customHeight="1" x14ac:dyDescent="0.2">
      <c r="A2" s="44"/>
      <c r="B2" s="44"/>
      <c r="C2" s="44"/>
      <c r="D2" s="234"/>
    </row>
    <row r="3" spans="1:12" s="237" customFormat="1" ht="22.5" customHeight="1" x14ac:dyDescent="0.15">
      <c r="B3" s="238" t="s">
        <v>100</v>
      </c>
      <c r="D3" s="239"/>
      <c r="E3" s="240"/>
      <c r="F3" s="240"/>
      <c r="G3" s="240"/>
      <c r="H3" s="240"/>
      <c r="I3" s="241"/>
      <c r="J3" s="240"/>
      <c r="K3" s="241"/>
      <c r="L3" s="240"/>
    </row>
    <row r="4" spans="1:12" s="242" customFormat="1" ht="22.5" customHeight="1" x14ac:dyDescent="0.4">
      <c r="B4" s="243" t="s">
        <v>57</v>
      </c>
      <c r="C4" s="244"/>
      <c r="D4" s="245"/>
      <c r="E4" s="246" t="s">
        <v>59</v>
      </c>
      <c r="F4" s="246"/>
      <c r="G4" s="246" t="s">
        <v>101</v>
      </c>
      <c r="H4" s="246"/>
      <c r="I4" s="246" t="s">
        <v>102</v>
      </c>
      <c r="J4" s="246"/>
      <c r="K4" s="246" t="s">
        <v>103</v>
      </c>
      <c r="L4" s="246"/>
    </row>
    <row r="5" spans="1:12" s="242" customFormat="1" ht="22.5" customHeight="1" x14ac:dyDescent="0.4">
      <c r="B5" s="247"/>
      <c r="C5" s="248"/>
      <c r="D5" s="249"/>
      <c r="E5" s="250"/>
      <c r="F5" s="251" t="s">
        <v>104</v>
      </c>
      <c r="G5" s="250"/>
      <c r="H5" s="251" t="s">
        <v>104</v>
      </c>
      <c r="I5" s="252"/>
      <c r="J5" s="251" t="s">
        <v>104</v>
      </c>
      <c r="K5" s="252"/>
      <c r="L5" s="251" t="s">
        <v>104</v>
      </c>
    </row>
    <row r="6" spans="1:12" s="242" customFormat="1" ht="18.75" hidden="1" customHeight="1" x14ac:dyDescent="0.4">
      <c r="B6" s="253" t="s">
        <v>105</v>
      </c>
      <c r="C6" s="254"/>
      <c r="D6" s="255"/>
      <c r="E6" s="256">
        <f>+E7+E11+E16+E21</f>
        <v>406</v>
      </c>
      <c r="F6" s="257" t="s">
        <v>87</v>
      </c>
      <c r="G6" s="258">
        <f>+G7+G11+G16+G21</f>
        <v>2231</v>
      </c>
      <c r="H6" s="257" t="s">
        <v>87</v>
      </c>
      <c r="I6" s="258">
        <f>+I7+I11+I16+I21</f>
        <v>4505103</v>
      </c>
      <c r="J6" s="257" t="s">
        <v>87</v>
      </c>
      <c r="K6" s="258">
        <f>+K7+K11+K16+K21</f>
        <v>57059</v>
      </c>
      <c r="L6" s="257" t="s">
        <v>87</v>
      </c>
    </row>
    <row r="7" spans="1:12" s="242" customFormat="1" ht="18.75" hidden="1" customHeight="1" x14ac:dyDescent="0.4">
      <c r="B7" s="259"/>
      <c r="C7" s="260" t="s">
        <v>106</v>
      </c>
      <c r="D7" s="261"/>
      <c r="E7" s="262">
        <f>SUM(E8:E10)</f>
        <v>117</v>
      </c>
      <c r="F7" s="263">
        <v>-25.5</v>
      </c>
      <c r="G7" s="262">
        <f>SUM(G8:G10)</f>
        <v>594</v>
      </c>
      <c r="H7" s="263">
        <v>-19.100000000000001</v>
      </c>
      <c r="I7" s="262">
        <f>SUM(I8:I10)</f>
        <v>1210150</v>
      </c>
      <c r="J7" s="263">
        <v>-15.8</v>
      </c>
      <c r="K7" s="262">
        <f>SUM(K8:K10)</f>
        <v>16793</v>
      </c>
      <c r="L7" s="263">
        <v>-5.6</v>
      </c>
    </row>
    <row r="8" spans="1:12" s="242" customFormat="1" ht="17.25" hidden="1" customHeight="1" x14ac:dyDescent="0.4">
      <c r="B8" s="259"/>
      <c r="C8" s="264"/>
      <c r="D8" s="265" t="s">
        <v>107</v>
      </c>
      <c r="E8" s="266">
        <v>38</v>
      </c>
      <c r="F8" s="267">
        <v>15.2</v>
      </c>
      <c r="G8" s="266">
        <v>209</v>
      </c>
      <c r="H8" s="267">
        <v>-6.7</v>
      </c>
      <c r="I8" s="268">
        <v>294603</v>
      </c>
      <c r="J8" s="267">
        <v>-2.2000000000000002</v>
      </c>
      <c r="K8" s="268">
        <v>5001</v>
      </c>
      <c r="L8" s="267">
        <v>-9.1999999999999993</v>
      </c>
    </row>
    <row r="9" spans="1:12" s="242" customFormat="1" ht="21" hidden="1" x14ac:dyDescent="0.4">
      <c r="B9" s="259"/>
      <c r="C9" s="264"/>
      <c r="D9" s="269" t="s">
        <v>108</v>
      </c>
      <c r="E9" s="266">
        <v>27</v>
      </c>
      <c r="F9" s="267">
        <v>-34.1</v>
      </c>
      <c r="G9" s="266">
        <v>179</v>
      </c>
      <c r="H9" s="267">
        <v>1.1000000000000001</v>
      </c>
      <c r="I9" s="268">
        <v>630142</v>
      </c>
      <c r="J9" s="267">
        <v>3</v>
      </c>
      <c r="K9" s="268">
        <v>8272</v>
      </c>
      <c r="L9" s="267">
        <v>28.8</v>
      </c>
    </row>
    <row r="10" spans="1:12" s="242" customFormat="1" ht="17.25" hidden="1" customHeight="1" x14ac:dyDescent="0.4">
      <c r="B10" s="259"/>
      <c r="C10" s="270"/>
      <c r="D10" s="271" t="s">
        <v>109</v>
      </c>
      <c r="E10" s="272">
        <v>52</v>
      </c>
      <c r="F10" s="273">
        <v>-37.299999999999997</v>
      </c>
      <c r="G10" s="272">
        <v>206</v>
      </c>
      <c r="H10" s="273">
        <v>-38.1</v>
      </c>
      <c r="I10" s="274">
        <v>285405</v>
      </c>
      <c r="J10" s="273">
        <v>-45.6</v>
      </c>
      <c r="K10" s="274">
        <v>3520</v>
      </c>
      <c r="L10" s="273">
        <v>-39.9</v>
      </c>
    </row>
    <row r="11" spans="1:12" s="242" customFormat="1" ht="18.75" hidden="1" customHeight="1" x14ac:dyDescent="0.4">
      <c r="B11" s="259"/>
      <c r="C11" s="260" t="s">
        <v>110</v>
      </c>
      <c r="D11" s="261"/>
      <c r="E11" s="262">
        <f>SUM(E12:E15)</f>
        <v>114</v>
      </c>
      <c r="F11" s="275" t="s">
        <v>87</v>
      </c>
      <c r="G11" s="262">
        <f>SUM(G12:G15)</f>
        <v>593</v>
      </c>
      <c r="H11" s="275" t="s">
        <v>87</v>
      </c>
      <c r="I11" s="262">
        <f>SUM(I12:I15)</f>
        <v>1277965</v>
      </c>
      <c r="J11" s="275" t="s">
        <v>87</v>
      </c>
      <c r="K11" s="262">
        <f>SUM(K12:K15)</f>
        <v>14805</v>
      </c>
      <c r="L11" s="275" t="s">
        <v>87</v>
      </c>
    </row>
    <row r="12" spans="1:12" s="242" customFormat="1" ht="17.25" hidden="1" customHeight="1" x14ac:dyDescent="0.4">
      <c r="B12" s="259"/>
      <c r="C12" s="264"/>
      <c r="D12" s="265" t="s">
        <v>111</v>
      </c>
      <c r="E12" s="266">
        <v>30</v>
      </c>
      <c r="F12" s="267">
        <v>-3.2</v>
      </c>
      <c r="G12" s="266">
        <v>99</v>
      </c>
      <c r="H12" s="267">
        <v>1</v>
      </c>
      <c r="I12" s="268">
        <v>128392</v>
      </c>
      <c r="J12" s="267">
        <v>27.3</v>
      </c>
      <c r="K12" s="268">
        <v>1691</v>
      </c>
      <c r="L12" s="267">
        <v>16.5</v>
      </c>
    </row>
    <row r="13" spans="1:12" s="242" customFormat="1" ht="17.25" hidden="1" customHeight="1" x14ac:dyDescent="0.4">
      <c r="B13" s="259"/>
      <c r="C13" s="264"/>
      <c r="D13" s="276" t="s">
        <v>112</v>
      </c>
      <c r="E13" s="266">
        <v>39</v>
      </c>
      <c r="F13" s="267">
        <v>-13.3</v>
      </c>
      <c r="G13" s="266">
        <v>124</v>
      </c>
      <c r="H13" s="267">
        <v>-14.5</v>
      </c>
      <c r="I13" s="268">
        <v>144772</v>
      </c>
      <c r="J13" s="267">
        <v>-5</v>
      </c>
      <c r="K13" s="268">
        <v>1917</v>
      </c>
      <c r="L13" s="267">
        <v>-10.5</v>
      </c>
    </row>
    <row r="14" spans="1:12" s="242" customFormat="1" ht="17.25" hidden="1" customHeight="1" x14ac:dyDescent="0.4">
      <c r="B14" s="259"/>
      <c r="C14" s="264"/>
      <c r="D14" s="265" t="s">
        <v>113</v>
      </c>
      <c r="E14" s="266">
        <v>14</v>
      </c>
      <c r="F14" s="267">
        <v>-12.5</v>
      </c>
      <c r="G14" s="266">
        <v>132</v>
      </c>
      <c r="H14" s="267">
        <v>-10.8</v>
      </c>
      <c r="I14" s="268">
        <v>293175</v>
      </c>
      <c r="J14" s="267">
        <v>-10.5</v>
      </c>
      <c r="K14" s="268">
        <v>5089</v>
      </c>
      <c r="L14" s="267">
        <v>-18.899999999999999</v>
      </c>
    </row>
    <row r="15" spans="1:12" s="242" customFormat="1" ht="17.25" hidden="1" customHeight="1" x14ac:dyDescent="0.4">
      <c r="B15" s="259"/>
      <c r="C15" s="270"/>
      <c r="D15" s="277" t="s">
        <v>114</v>
      </c>
      <c r="E15" s="272">
        <v>31</v>
      </c>
      <c r="F15" s="278" t="s">
        <v>87</v>
      </c>
      <c r="G15" s="272">
        <v>238</v>
      </c>
      <c r="H15" s="278" t="s">
        <v>87</v>
      </c>
      <c r="I15" s="274">
        <v>711626</v>
      </c>
      <c r="J15" s="278" t="s">
        <v>87</v>
      </c>
      <c r="K15" s="274">
        <v>6108</v>
      </c>
      <c r="L15" s="278" t="s">
        <v>87</v>
      </c>
    </row>
    <row r="16" spans="1:12" s="242" customFormat="1" ht="18.75" hidden="1" customHeight="1" x14ac:dyDescent="0.4">
      <c r="B16" s="259"/>
      <c r="C16" s="279" t="s">
        <v>115</v>
      </c>
      <c r="D16" s="280"/>
      <c r="E16" s="262">
        <f>SUM(E17:E20)</f>
        <v>136</v>
      </c>
      <c r="F16" s="263">
        <v>1.5</v>
      </c>
      <c r="G16" s="262">
        <f>SUM(G17:G20)</f>
        <v>932</v>
      </c>
      <c r="H16" s="263">
        <v>20.7</v>
      </c>
      <c r="I16" s="262">
        <f>SUM(I17:I20)</f>
        <v>1846783</v>
      </c>
      <c r="J16" s="263">
        <v>3.6</v>
      </c>
      <c r="K16" s="262">
        <f>SUM(K17:K20)</f>
        <v>22612</v>
      </c>
      <c r="L16" s="263">
        <v>-2.7</v>
      </c>
    </row>
    <row r="17" spans="2:12" s="242" customFormat="1" ht="17.25" hidden="1" customHeight="1" x14ac:dyDescent="0.4">
      <c r="B17" s="259"/>
      <c r="C17" s="264"/>
      <c r="D17" s="265" t="s">
        <v>116</v>
      </c>
      <c r="E17" s="266">
        <v>56</v>
      </c>
      <c r="F17" s="267">
        <v>-5.0999999999999996</v>
      </c>
      <c r="G17" s="266">
        <v>233</v>
      </c>
      <c r="H17" s="267">
        <v>32.4</v>
      </c>
      <c r="I17" s="268">
        <v>257077</v>
      </c>
      <c r="J17" s="267">
        <v>-7.4</v>
      </c>
      <c r="K17" s="268">
        <v>3470</v>
      </c>
      <c r="L17" s="267">
        <v>-27.5</v>
      </c>
    </row>
    <row r="18" spans="2:12" s="242" customFormat="1" ht="17.25" hidden="1" customHeight="1" x14ac:dyDescent="0.4">
      <c r="B18" s="259"/>
      <c r="C18" s="264"/>
      <c r="D18" s="276" t="s">
        <v>117</v>
      </c>
      <c r="E18" s="266">
        <v>29</v>
      </c>
      <c r="F18" s="267">
        <v>3.6</v>
      </c>
      <c r="G18" s="266">
        <v>291</v>
      </c>
      <c r="H18" s="267">
        <v>11.9</v>
      </c>
      <c r="I18" s="268">
        <v>702538</v>
      </c>
      <c r="J18" s="267">
        <v>-9.3000000000000007</v>
      </c>
      <c r="K18" s="268">
        <v>9597</v>
      </c>
      <c r="L18" s="267">
        <v>-0.7</v>
      </c>
    </row>
    <row r="19" spans="2:12" s="242" customFormat="1" ht="20.25" hidden="1" x14ac:dyDescent="0.4">
      <c r="B19" s="259"/>
      <c r="C19" s="264"/>
      <c r="D19" s="281" t="s">
        <v>118</v>
      </c>
      <c r="E19" s="266">
        <v>24</v>
      </c>
      <c r="F19" s="267">
        <v>-4</v>
      </c>
      <c r="G19" s="266">
        <v>135</v>
      </c>
      <c r="H19" s="267">
        <v>35</v>
      </c>
      <c r="I19" s="268">
        <v>383248</v>
      </c>
      <c r="J19" s="267">
        <v>16</v>
      </c>
      <c r="K19" s="268">
        <v>3493</v>
      </c>
      <c r="L19" s="267">
        <v>19.600000000000001</v>
      </c>
    </row>
    <row r="20" spans="2:12" s="242" customFormat="1" ht="20.25" hidden="1" x14ac:dyDescent="0.4">
      <c r="B20" s="259"/>
      <c r="C20" s="270"/>
      <c r="D20" s="282" t="s">
        <v>119</v>
      </c>
      <c r="E20" s="272">
        <v>27</v>
      </c>
      <c r="F20" s="273">
        <v>22.7</v>
      </c>
      <c r="G20" s="272">
        <v>273</v>
      </c>
      <c r="H20" s="273">
        <v>15.7</v>
      </c>
      <c r="I20" s="274">
        <v>503920</v>
      </c>
      <c r="J20" s="273">
        <v>26</v>
      </c>
      <c r="K20" s="274">
        <v>6052</v>
      </c>
      <c r="L20" s="273">
        <v>2.8</v>
      </c>
    </row>
    <row r="21" spans="2:12" s="242" customFormat="1" ht="18.75" hidden="1" customHeight="1" x14ac:dyDescent="0.4">
      <c r="B21" s="259"/>
      <c r="C21" s="279" t="s">
        <v>120</v>
      </c>
      <c r="D21" s="280"/>
      <c r="E21" s="283">
        <f t="shared" ref="E21:L21" si="0">+E22</f>
        <v>39</v>
      </c>
      <c r="F21" s="284">
        <f t="shared" si="0"/>
        <v>18.2</v>
      </c>
      <c r="G21" s="283">
        <f t="shared" si="0"/>
        <v>112</v>
      </c>
      <c r="H21" s="284">
        <f t="shared" si="0"/>
        <v>13.1</v>
      </c>
      <c r="I21" s="283">
        <f t="shared" si="0"/>
        <v>170205</v>
      </c>
      <c r="J21" s="284">
        <f t="shared" si="0"/>
        <v>-2.6</v>
      </c>
      <c r="K21" s="283">
        <f t="shared" si="0"/>
        <v>2849</v>
      </c>
      <c r="L21" s="284">
        <f t="shared" si="0"/>
        <v>0.1</v>
      </c>
    </row>
    <row r="22" spans="2:12" s="242" customFormat="1" ht="17.25" hidden="1" customHeight="1" x14ac:dyDescent="0.4">
      <c r="B22" s="285"/>
      <c r="C22" s="270"/>
      <c r="D22" s="271" t="s">
        <v>121</v>
      </c>
      <c r="E22" s="272">
        <v>39</v>
      </c>
      <c r="F22" s="273">
        <v>18.2</v>
      </c>
      <c r="G22" s="272">
        <v>112</v>
      </c>
      <c r="H22" s="273">
        <v>13.1</v>
      </c>
      <c r="I22" s="274">
        <v>170205</v>
      </c>
      <c r="J22" s="273">
        <v>-2.6</v>
      </c>
      <c r="K22" s="274">
        <v>2849</v>
      </c>
      <c r="L22" s="273">
        <v>0.1</v>
      </c>
    </row>
    <row r="23" spans="2:12" s="242" customFormat="1" ht="18.75" hidden="1" customHeight="1" x14ac:dyDescent="0.4">
      <c r="B23" s="253" t="s">
        <v>122</v>
      </c>
      <c r="C23" s="254"/>
      <c r="D23" s="255"/>
      <c r="E23" s="286">
        <f>+E24+E28+E33+E38</f>
        <v>369</v>
      </c>
      <c r="F23" s="287">
        <f t="shared" ref="F23:F32" si="1">ROUND(E23/E6*100,1)-100</f>
        <v>-9.0999999999999943</v>
      </c>
      <c r="G23" s="288">
        <f>+G24+G28+G33+G38</f>
        <v>2383</v>
      </c>
      <c r="H23" s="287">
        <f t="shared" ref="H23:H37" si="2">ROUND(G23/G6*100,1)-100</f>
        <v>6.7999999999999972</v>
      </c>
      <c r="I23" s="286">
        <f>+I24+I28+I33+I38</f>
        <v>3444924</v>
      </c>
      <c r="J23" s="287">
        <f t="shared" ref="J23:J37" si="3">ROUND(I23/I6*100,1)-100</f>
        <v>-23.5</v>
      </c>
      <c r="K23" s="286">
        <f>+K24+K28+K33+K38</f>
        <v>56765</v>
      </c>
      <c r="L23" s="287">
        <f t="shared" ref="L23:L37" si="4">ROUND(K23/K6*100,1)-100</f>
        <v>-0.5</v>
      </c>
    </row>
    <row r="24" spans="2:12" s="242" customFormat="1" ht="18.75" hidden="1" customHeight="1" x14ac:dyDescent="0.4">
      <c r="B24" s="259"/>
      <c r="C24" s="289" t="s">
        <v>106</v>
      </c>
      <c r="D24" s="290"/>
      <c r="E24" s="260">
        <f>SUM(E25:E27)</f>
        <v>102</v>
      </c>
      <c r="F24" s="291">
        <f t="shared" si="1"/>
        <v>-12.799999999999997</v>
      </c>
      <c r="G24" s="292">
        <f>SUM(G25:G27)</f>
        <v>618</v>
      </c>
      <c r="H24" s="291">
        <f t="shared" si="2"/>
        <v>4</v>
      </c>
      <c r="I24" s="293">
        <f>SUM(I25:I27)</f>
        <v>945954</v>
      </c>
      <c r="J24" s="291">
        <f t="shared" si="3"/>
        <v>-21.799999999999997</v>
      </c>
      <c r="K24" s="293">
        <f>SUM(K25:K27)</f>
        <v>13200</v>
      </c>
      <c r="L24" s="291">
        <f t="shared" si="4"/>
        <v>-21.400000000000006</v>
      </c>
    </row>
    <row r="25" spans="2:12" s="242" customFormat="1" ht="18.75" hidden="1" customHeight="1" x14ac:dyDescent="0.4">
      <c r="B25" s="259"/>
      <c r="C25" s="259"/>
      <c r="D25" s="294" t="s">
        <v>107</v>
      </c>
      <c r="E25" s="295">
        <v>34</v>
      </c>
      <c r="F25" s="296">
        <f t="shared" si="1"/>
        <v>-10.5</v>
      </c>
      <c r="G25" s="295">
        <v>219</v>
      </c>
      <c r="H25" s="296">
        <f t="shared" si="2"/>
        <v>4.7999999999999972</v>
      </c>
      <c r="I25" s="297">
        <v>182098</v>
      </c>
      <c r="J25" s="296">
        <f t="shared" si="3"/>
        <v>-38.200000000000003</v>
      </c>
      <c r="K25" s="297">
        <v>4231</v>
      </c>
      <c r="L25" s="296">
        <f t="shared" si="4"/>
        <v>-15.400000000000006</v>
      </c>
    </row>
    <row r="26" spans="2:12" s="242" customFormat="1" ht="21" hidden="1" customHeight="1" x14ac:dyDescent="0.4">
      <c r="B26" s="259"/>
      <c r="C26" s="259"/>
      <c r="D26" s="269" t="s">
        <v>108</v>
      </c>
      <c r="E26" s="295">
        <v>30</v>
      </c>
      <c r="F26" s="296">
        <f t="shared" si="1"/>
        <v>11.099999999999994</v>
      </c>
      <c r="G26" s="295">
        <v>211</v>
      </c>
      <c r="H26" s="296">
        <f t="shared" si="2"/>
        <v>17.900000000000006</v>
      </c>
      <c r="I26" s="297">
        <v>576429</v>
      </c>
      <c r="J26" s="296">
        <f t="shared" si="3"/>
        <v>-8.5</v>
      </c>
      <c r="K26" s="297">
        <v>6269</v>
      </c>
      <c r="L26" s="296">
        <f t="shared" si="4"/>
        <v>-24.200000000000003</v>
      </c>
    </row>
    <row r="27" spans="2:12" s="242" customFormat="1" ht="18.75" hidden="1" customHeight="1" x14ac:dyDescent="0.4">
      <c r="B27" s="259"/>
      <c r="C27" s="285"/>
      <c r="D27" s="271" t="s">
        <v>109</v>
      </c>
      <c r="E27" s="298">
        <v>38</v>
      </c>
      <c r="F27" s="299">
        <f t="shared" si="1"/>
        <v>-26.900000000000006</v>
      </c>
      <c r="G27" s="298">
        <v>188</v>
      </c>
      <c r="H27" s="299">
        <f t="shared" si="2"/>
        <v>-8.7000000000000028</v>
      </c>
      <c r="I27" s="300">
        <v>187427</v>
      </c>
      <c r="J27" s="299">
        <f t="shared" si="3"/>
        <v>-34.299999999999997</v>
      </c>
      <c r="K27" s="300">
        <v>2700</v>
      </c>
      <c r="L27" s="299">
        <f t="shared" si="4"/>
        <v>-23.299999999999997</v>
      </c>
    </row>
    <row r="28" spans="2:12" s="242" customFormat="1" ht="18.75" hidden="1" customHeight="1" x14ac:dyDescent="0.4">
      <c r="B28" s="259"/>
      <c r="C28" s="259" t="s">
        <v>110</v>
      </c>
      <c r="D28" s="301"/>
      <c r="E28" s="260">
        <f>SUM(E29:E32)</f>
        <v>109</v>
      </c>
      <c r="F28" s="291">
        <f t="shared" si="1"/>
        <v>-4.4000000000000057</v>
      </c>
      <c r="G28" s="292">
        <f>SUM(G29:G32)</f>
        <v>657</v>
      </c>
      <c r="H28" s="291">
        <f t="shared" si="2"/>
        <v>10.799999999999997</v>
      </c>
      <c r="I28" s="293">
        <f>SUM(I29:I32)</f>
        <v>1100968</v>
      </c>
      <c r="J28" s="291">
        <f t="shared" si="3"/>
        <v>-13.799999999999997</v>
      </c>
      <c r="K28" s="293">
        <f>SUM(K29:K32)</f>
        <v>16112</v>
      </c>
      <c r="L28" s="291">
        <f t="shared" si="4"/>
        <v>8.7999999999999972</v>
      </c>
    </row>
    <row r="29" spans="2:12" s="242" customFormat="1" ht="18.75" hidden="1" customHeight="1" x14ac:dyDescent="0.4">
      <c r="B29" s="259"/>
      <c r="C29" s="259"/>
      <c r="D29" s="265" t="s">
        <v>111</v>
      </c>
      <c r="E29" s="302">
        <v>25</v>
      </c>
      <c r="F29" s="296">
        <f t="shared" si="1"/>
        <v>-16.700000000000003</v>
      </c>
      <c r="G29" s="295">
        <v>71</v>
      </c>
      <c r="H29" s="296">
        <f t="shared" si="2"/>
        <v>-28.299999999999997</v>
      </c>
      <c r="I29" s="297">
        <v>50082</v>
      </c>
      <c r="J29" s="296">
        <f t="shared" si="3"/>
        <v>-61</v>
      </c>
      <c r="K29" s="297">
        <v>1115</v>
      </c>
      <c r="L29" s="296">
        <f t="shared" si="4"/>
        <v>-34.099999999999994</v>
      </c>
    </row>
    <row r="30" spans="2:12" s="242" customFormat="1" ht="18.75" hidden="1" customHeight="1" x14ac:dyDescent="0.4">
      <c r="B30" s="259"/>
      <c r="C30" s="259"/>
      <c r="D30" s="276" t="s">
        <v>112</v>
      </c>
      <c r="E30" s="302">
        <v>38</v>
      </c>
      <c r="F30" s="296">
        <f t="shared" si="1"/>
        <v>-2.5999999999999943</v>
      </c>
      <c r="G30" s="295">
        <v>135</v>
      </c>
      <c r="H30" s="296">
        <f t="shared" si="2"/>
        <v>8.9000000000000057</v>
      </c>
      <c r="I30" s="297">
        <v>95185</v>
      </c>
      <c r="J30" s="296">
        <f t="shared" si="3"/>
        <v>-34.299999999999997</v>
      </c>
      <c r="K30" s="297">
        <v>1893</v>
      </c>
      <c r="L30" s="296">
        <f t="shared" si="4"/>
        <v>-1.2999999999999972</v>
      </c>
    </row>
    <row r="31" spans="2:12" s="242" customFormat="1" ht="18.75" hidden="1" customHeight="1" x14ac:dyDescent="0.4">
      <c r="B31" s="259"/>
      <c r="C31" s="259"/>
      <c r="D31" s="265" t="s">
        <v>113</v>
      </c>
      <c r="E31" s="302">
        <v>12</v>
      </c>
      <c r="F31" s="296">
        <f t="shared" si="1"/>
        <v>-14.299999999999997</v>
      </c>
      <c r="G31" s="295">
        <v>134</v>
      </c>
      <c r="H31" s="296">
        <f t="shared" si="2"/>
        <v>1.5</v>
      </c>
      <c r="I31" s="297">
        <v>251508</v>
      </c>
      <c r="J31" s="296">
        <f t="shared" si="3"/>
        <v>-14.200000000000003</v>
      </c>
      <c r="K31" s="297">
        <v>4937</v>
      </c>
      <c r="L31" s="296">
        <f t="shared" si="4"/>
        <v>-3</v>
      </c>
    </row>
    <row r="32" spans="2:12" s="242" customFormat="1" ht="18.75" hidden="1" customHeight="1" x14ac:dyDescent="0.4">
      <c r="B32" s="259"/>
      <c r="C32" s="259"/>
      <c r="D32" s="277" t="s">
        <v>114</v>
      </c>
      <c r="E32" s="303">
        <v>34</v>
      </c>
      <c r="F32" s="299">
        <f t="shared" si="1"/>
        <v>9.7000000000000028</v>
      </c>
      <c r="G32" s="298">
        <v>317</v>
      </c>
      <c r="H32" s="299">
        <f t="shared" si="2"/>
        <v>33.199999999999989</v>
      </c>
      <c r="I32" s="300">
        <v>704193</v>
      </c>
      <c r="J32" s="299">
        <f t="shared" si="3"/>
        <v>-1</v>
      </c>
      <c r="K32" s="300">
        <v>8167</v>
      </c>
      <c r="L32" s="299">
        <f t="shared" si="4"/>
        <v>33.699999999999989</v>
      </c>
    </row>
    <row r="33" spans="2:12" s="242" customFormat="1" ht="18.75" hidden="1" customHeight="1" x14ac:dyDescent="0.4">
      <c r="B33" s="259"/>
      <c r="C33" s="304" t="s">
        <v>115</v>
      </c>
      <c r="D33" s="305"/>
      <c r="E33" s="289">
        <f>SUM(E34:E37)</f>
        <v>126</v>
      </c>
      <c r="F33" s="306">
        <f>SUM(F34:F37)</f>
        <v>-28.800000000000011</v>
      </c>
      <c r="G33" s="307">
        <f>SUM(G34:G37)</f>
        <v>1020</v>
      </c>
      <c r="H33" s="306">
        <f t="shared" si="2"/>
        <v>9.4000000000000057</v>
      </c>
      <c r="I33" s="308">
        <f>SUM(I34:I37)</f>
        <v>1299913</v>
      </c>
      <c r="J33" s="306">
        <f t="shared" si="3"/>
        <v>-29.599999999999994</v>
      </c>
      <c r="K33" s="308">
        <f>SUM(K34:K37)</f>
        <v>25627</v>
      </c>
      <c r="L33" s="306">
        <f t="shared" si="4"/>
        <v>13.299999999999997</v>
      </c>
    </row>
    <row r="34" spans="2:12" s="242" customFormat="1" ht="18.75" hidden="1" customHeight="1" x14ac:dyDescent="0.4">
      <c r="B34" s="259"/>
      <c r="C34" s="259"/>
      <c r="D34" s="294" t="s">
        <v>116</v>
      </c>
      <c r="E34" s="309">
        <v>51</v>
      </c>
      <c r="F34" s="310">
        <f>ROUND(E34/E17*100,1)-100</f>
        <v>-8.9000000000000057</v>
      </c>
      <c r="G34" s="309">
        <v>181</v>
      </c>
      <c r="H34" s="310">
        <f t="shared" si="2"/>
        <v>-22.299999999999997</v>
      </c>
      <c r="I34" s="311">
        <v>120786</v>
      </c>
      <c r="J34" s="310">
        <f t="shared" si="3"/>
        <v>-53</v>
      </c>
      <c r="K34" s="311">
        <v>3357</v>
      </c>
      <c r="L34" s="310">
        <f t="shared" si="4"/>
        <v>-3.2999999999999972</v>
      </c>
    </row>
    <row r="35" spans="2:12" s="242" customFormat="1" ht="18.75" hidden="1" customHeight="1" x14ac:dyDescent="0.4">
      <c r="B35" s="259"/>
      <c r="C35" s="259"/>
      <c r="D35" s="276" t="s">
        <v>117</v>
      </c>
      <c r="E35" s="295">
        <v>29</v>
      </c>
      <c r="F35" s="296">
        <f>ROUND(E35/E18*100,1)-100</f>
        <v>0</v>
      </c>
      <c r="G35" s="295">
        <v>392</v>
      </c>
      <c r="H35" s="296">
        <f t="shared" si="2"/>
        <v>34.699999999999989</v>
      </c>
      <c r="I35" s="297">
        <v>720616</v>
      </c>
      <c r="J35" s="296">
        <f t="shared" si="3"/>
        <v>2.5999999999999943</v>
      </c>
      <c r="K35" s="297">
        <v>14620</v>
      </c>
      <c r="L35" s="296">
        <f t="shared" si="4"/>
        <v>52.300000000000011</v>
      </c>
    </row>
    <row r="36" spans="2:12" s="242" customFormat="1" ht="21" hidden="1" customHeight="1" x14ac:dyDescent="0.4">
      <c r="B36" s="259"/>
      <c r="C36" s="259"/>
      <c r="D36" s="281" t="s">
        <v>123</v>
      </c>
      <c r="E36" s="295">
        <v>21</v>
      </c>
      <c r="F36" s="296">
        <f>ROUND(E36/E19*100,1)-100</f>
        <v>-12.5</v>
      </c>
      <c r="G36" s="295">
        <v>153</v>
      </c>
      <c r="H36" s="296">
        <f t="shared" si="2"/>
        <v>13.299999999999997</v>
      </c>
      <c r="I36" s="297">
        <v>254263</v>
      </c>
      <c r="J36" s="296">
        <f t="shared" si="3"/>
        <v>-33.700000000000003</v>
      </c>
      <c r="K36" s="297">
        <v>2830</v>
      </c>
      <c r="L36" s="296">
        <f t="shared" si="4"/>
        <v>-19</v>
      </c>
    </row>
    <row r="37" spans="2:12" s="242" customFormat="1" ht="21" hidden="1" customHeight="1" x14ac:dyDescent="0.4">
      <c r="B37" s="259"/>
      <c r="C37" s="259"/>
      <c r="D37" s="282" t="s">
        <v>124</v>
      </c>
      <c r="E37" s="303">
        <v>25</v>
      </c>
      <c r="F37" s="299">
        <f>ROUND(E37/E20*100,1)-100</f>
        <v>-7.4000000000000057</v>
      </c>
      <c r="G37" s="298">
        <v>294</v>
      </c>
      <c r="H37" s="299">
        <f t="shared" si="2"/>
        <v>7.7000000000000028</v>
      </c>
      <c r="I37" s="300">
        <v>204248</v>
      </c>
      <c r="J37" s="299">
        <f t="shared" si="3"/>
        <v>-59.5</v>
      </c>
      <c r="K37" s="300">
        <v>4820</v>
      </c>
      <c r="L37" s="299">
        <f t="shared" si="4"/>
        <v>-20.400000000000006</v>
      </c>
    </row>
    <row r="38" spans="2:12" s="242" customFormat="1" ht="18.75" hidden="1" customHeight="1" x14ac:dyDescent="0.4">
      <c r="B38" s="259"/>
      <c r="C38" s="279" t="s">
        <v>120</v>
      </c>
      <c r="D38" s="312"/>
      <c r="E38" s="313">
        <f>+E39</f>
        <v>32</v>
      </c>
      <c r="F38" s="314">
        <f t="shared" ref="F38:L38" si="5">+F39</f>
        <v>-17.900000000000006</v>
      </c>
      <c r="G38" s="313">
        <f t="shared" si="5"/>
        <v>88</v>
      </c>
      <c r="H38" s="314">
        <f t="shared" si="5"/>
        <v>-21.400000000000006</v>
      </c>
      <c r="I38" s="313">
        <f t="shared" si="5"/>
        <v>98089</v>
      </c>
      <c r="J38" s="314">
        <f t="shared" si="5"/>
        <v>-42.4</v>
      </c>
      <c r="K38" s="313">
        <f t="shared" si="5"/>
        <v>1826</v>
      </c>
      <c r="L38" s="315">
        <f t="shared" si="5"/>
        <v>-35.900000000000006</v>
      </c>
    </row>
    <row r="39" spans="2:12" s="242" customFormat="1" ht="18.75" hidden="1" customHeight="1" x14ac:dyDescent="0.4">
      <c r="B39" s="285"/>
      <c r="C39" s="285"/>
      <c r="D39" s="271" t="s">
        <v>121</v>
      </c>
      <c r="E39" s="303">
        <v>32</v>
      </c>
      <c r="F39" s="299">
        <f>ROUND(E39/E22*100,1)-100</f>
        <v>-17.900000000000006</v>
      </c>
      <c r="G39" s="298">
        <v>88</v>
      </c>
      <c r="H39" s="299">
        <f>ROUND(G39/G22*100,1)-100</f>
        <v>-21.400000000000006</v>
      </c>
      <c r="I39" s="300">
        <v>98089</v>
      </c>
      <c r="J39" s="299">
        <f>ROUND(I39/I22*100,1)-100</f>
        <v>-42.4</v>
      </c>
      <c r="K39" s="300">
        <v>1826</v>
      </c>
      <c r="L39" s="299">
        <f>ROUND(K39/K22*100,1)-100</f>
        <v>-35.900000000000006</v>
      </c>
    </row>
    <row r="40" spans="2:12" s="242" customFormat="1" ht="18.75" customHeight="1" x14ac:dyDescent="0.4">
      <c r="B40" s="253" t="s">
        <v>125</v>
      </c>
      <c r="C40" s="254"/>
      <c r="D40" s="255"/>
      <c r="E40" s="286">
        <f>+E41+E45+E50+E55</f>
        <v>314</v>
      </c>
      <c r="F40" s="287">
        <f t="shared" ref="F40:F49" si="6">ROUND(E40/E23*100,1)-100</f>
        <v>-14.900000000000006</v>
      </c>
      <c r="G40" s="288">
        <f>+G41+G45+G50+G55</f>
        <v>1964</v>
      </c>
      <c r="H40" s="287">
        <f t="shared" ref="H40:H54" si="7">ROUND(G40/G23*100,1)-100</f>
        <v>-17.599999999999994</v>
      </c>
      <c r="I40" s="286">
        <f>+I41+I45+I50+I55</f>
        <v>3081859</v>
      </c>
      <c r="J40" s="287">
        <f t="shared" ref="J40:J54" si="8">ROUND(I40/I23*100,1)-100</f>
        <v>-10.5</v>
      </c>
      <c r="K40" s="286">
        <f>+K41+K45+K50+K55</f>
        <v>50113</v>
      </c>
      <c r="L40" s="287">
        <f t="shared" ref="L40:L54" si="9">ROUND(K40/K23*100,1)-100</f>
        <v>-11.700000000000003</v>
      </c>
    </row>
    <row r="41" spans="2:12" s="242" customFormat="1" ht="18.75" customHeight="1" x14ac:dyDescent="0.4">
      <c r="B41" s="259"/>
      <c r="C41" s="260" t="s">
        <v>126</v>
      </c>
      <c r="D41" s="301"/>
      <c r="E41" s="260">
        <f>SUM(E42:E44)</f>
        <v>83</v>
      </c>
      <c r="F41" s="291">
        <f t="shared" si="6"/>
        <v>-18.599999999999994</v>
      </c>
      <c r="G41" s="292">
        <f>SUM(G42:G44)</f>
        <v>455</v>
      </c>
      <c r="H41" s="291">
        <f t="shared" si="7"/>
        <v>-26.400000000000006</v>
      </c>
      <c r="I41" s="293">
        <f>SUM(I42:I44)</f>
        <v>815166</v>
      </c>
      <c r="J41" s="291">
        <f t="shared" si="8"/>
        <v>-13.799999999999997</v>
      </c>
      <c r="K41" s="293">
        <f>SUM(K42:K44)</f>
        <v>10506</v>
      </c>
      <c r="L41" s="291">
        <f t="shared" si="9"/>
        <v>-20.400000000000006</v>
      </c>
    </row>
    <row r="42" spans="2:12" s="242" customFormat="1" ht="18.75" customHeight="1" x14ac:dyDescent="0.4">
      <c r="B42" s="259"/>
      <c r="C42" s="259"/>
      <c r="D42" s="265" t="s">
        <v>107</v>
      </c>
      <c r="E42" s="295">
        <v>22</v>
      </c>
      <c r="F42" s="296">
        <f t="shared" si="6"/>
        <v>-35.299999999999997</v>
      </c>
      <c r="G42" s="295">
        <v>95</v>
      </c>
      <c r="H42" s="296">
        <f t="shared" si="7"/>
        <v>-56.6</v>
      </c>
      <c r="I42" s="297">
        <v>74210</v>
      </c>
      <c r="J42" s="296">
        <f t="shared" si="8"/>
        <v>-59.2</v>
      </c>
      <c r="K42" s="297">
        <v>2650</v>
      </c>
      <c r="L42" s="296">
        <f t="shared" si="9"/>
        <v>-37.4</v>
      </c>
    </row>
    <row r="43" spans="2:12" s="242" customFormat="1" ht="21" customHeight="1" x14ac:dyDescent="0.4">
      <c r="B43" s="259"/>
      <c r="C43" s="259"/>
      <c r="D43" s="269" t="s">
        <v>108</v>
      </c>
      <c r="E43" s="295">
        <v>30</v>
      </c>
      <c r="F43" s="296">
        <f t="shared" si="6"/>
        <v>0</v>
      </c>
      <c r="G43" s="295">
        <v>241</v>
      </c>
      <c r="H43" s="296">
        <f t="shared" si="7"/>
        <v>14.200000000000003</v>
      </c>
      <c r="I43" s="297">
        <v>525806</v>
      </c>
      <c r="J43" s="296">
        <f t="shared" si="8"/>
        <v>-8.7999999999999972</v>
      </c>
      <c r="K43" s="297">
        <v>5864</v>
      </c>
      <c r="L43" s="296">
        <f t="shared" si="9"/>
        <v>-6.5</v>
      </c>
    </row>
    <row r="44" spans="2:12" s="242" customFormat="1" ht="18.75" customHeight="1" x14ac:dyDescent="0.4">
      <c r="B44" s="259"/>
      <c r="C44" s="285"/>
      <c r="D44" s="271" t="s">
        <v>109</v>
      </c>
      <c r="E44" s="298">
        <v>31</v>
      </c>
      <c r="F44" s="299">
        <f t="shared" si="6"/>
        <v>-18.400000000000006</v>
      </c>
      <c r="G44" s="298">
        <v>119</v>
      </c>
      <c r="H44" s="299">
        <f t="shared" si="7"/>
        <v>-36.700000000000003</v>
      </c>
      <c r="I44" s="300">
        <v>215150</v>
      </c>
      <c r="J44" s="299">
        <f t="shared" si="8"/>
        <v>14.799999999999997</v>
      </c>
      <c r="K44" s="300">
        <v>1992</v>
      </c>
      <c r="L44" s="299">
        <f t="shared" si="9"/>
        <v>-26.200000000000003</v>
      </c>
    </row>
    <row r="45" spans="2:12" s="242" customFormat="1" ht="18.75" customHeight="1" x14ac:dyDescent="0.4">
      <c r="B45" s="259"/>
      <c r="C45" s="259" t="s">
        <v>127</v>
      </c>
      <c r="D45" s="301"/>
      <c r="E45" s="260">
        <f>SUM(E46:E49)</f>
        <v>93</v>
      </c>
      <c r="F45" s="291">
        <f t="shared" si="6"/>
        <v>-14.700000000000003</v>
      </c>
      <c r="G45" s="292">
        <f>SUM(G46:G49)</f>
        <v>505</v>
      </c>
      <c r="H45" s="291">
        <f t="shared" si="7"/>
        <v>-23.099999999999994</v>
      </c>
      <c r="I45" s="293">
        <f>SUM(I46:I49)</f>
        <v>876932</v>
      </c>
      <c r="J45" s="291">
        <f t="shared" si="8"/>
        <v>-20.299999999999997</v>
      </c>
      <c r="K45" s="293">
        <f>SUM(K46:K49)</f>
        <v>10614</v>
      </c>
      <c r="L45" s="291">
        <f t="shared" si="9"/>
        <v>-34.099999999999994</v>
      </c>
    </row>
    <row r="46" spans="2:12" s="242" customFormat="1" ht="18.75" customHeight="1" x14ac:dyDescent="0.4">
      <c r="B46" s="259"/>
      <c r="C46" s="259"/>
      <c r="D46" s="265" t="s">
        <v>111</v>
      </c>
      <c r="E46" s="302">
        <v>24</v>
      </c>
      <c r="F46" s="296">
        <f t="shared" si="6"/>
        <v>-4</v>
      </c>
      <c r="G46" s="295">
        <v>59</v>
      </c>
      <c r="H46" s="296">
        <f t="shared" si="7"/>
        <v>-16.900000000000006</v>
      </c>
      <c r="I46" s="297">
        <v>39465</v>
      </c>
      <c r="J46" s="296">
        <f t="shared" si="8"/>
        <v>-21.200000000000003</v>
      </c>
      <c r="K46" s="297">
        <v>1129</v>
      </c>
      <c r="L46" s="296">
        <f t="shared" si="9"/>
        <v>1.2999999999999972</v>
      </c>
    </row>
    <row r="47" spans="2:12" s="242" customFormat="1" ht="18.75" customHeight="1" x14ac:dyDescent="0.4">
      <c r="B47" s="259"/>
      <c r="C47" s="259"/>
      <c r="D47" s="276" t="s">
        <v>112</v>
      </c>
      <c r="E47" s="302">
        <v>31</v>
      </c>
      <c r="F47" s="296">
        <f t="shared" si="6"/>
        <v>-18.400000000000006</v>
      </c>
      <c r="G47" s="295">
        <v>92</v>
      </c>
      <c r="H47" s="296">
        <f t="shared" si="7"/>
        <v>-31.900000000000006</v>
      </c>
      <c r="I47" s="297">
        <v>62526</v>
      </c>
      <c r="J47" s="296">
        <f t="shared" si="8"/>
        <v>-34.299999999999997</v>
      </c>
      <c r="K47" s="297">
        <v>1569</v>
      </c>
      <c r="L47" s="296">
        <f t="shared" si="9"/>
        <v>-17.099999999999994</v>
      </c>
    </row>
    <row r="48" spans="2:12" s="242" customFormat="1" ht="18.75" customHeight="1" x14ac:dyDescent="0.4">
      <c r="B48" s="259"/>
      <c r="C48" s="259"/>
      <c r="D48" s="265" t="s">
        <v>113</v>
      </c>
      <c r="E48" s="302">
        <v>6</v>
      </c>
      <c r="F48" s="296">
        <f t="shared" si="6"/>
        <v>-50</v>
      </c>
      <c r="G48" s="295">
        <v>39</v>
      </c>
      <c r="H48" s="296">
        <f t="shared" si="7"/>
        <v>-70.900000000000006</v>
      </c>
      <c r="I48" s="297">
        <v>63236</v>
      </c>
      <c r="J48" s="296">
        <f t="shared" si="8"/>
        <v>-74.900000000000006</v>
      </c>
      <c r="K48" s="297">
        <v>2477</v>
      </c>
      <c r="L48" s="296">
        <f t="shared" si="9"/>
        <v>-49.8</v>
      </c>
    </row>
    <row r="49" spans="2:12" s="242" customFormat="1" ht="18.75" customHeight="1" x14ac:dyDescent="0.4">
      <c r="B49" s="259"/>
      <c r="C49" s="259"/>
      <c r="D49" s="277" t="s">
        <v>114</v>
      </c>
      <c r="E49" s="303">
        <v>32</v>
      </c>
      <c r="F49" s="299">
        <f t="shared" si="6"/>
        <v>-5.9000000000000057</v>
      </c>
      <c r="G49" s="298">
        <v>315</v>
      </c>
      <c r="H49" s="299">
        <f t="shared" si="7"/>
        <v>-0.59999999999999432</v>
      </c>
      <c r="I49" s="300">
        <v>711705</v>
      </c>
      <c r="J49" s="299">
        <f t="shared" si="8"/>
        <v>1.0999999999999943</v>
      </c>
      <c r="K49" s="300">
        <v>5439</v>
      </c>
      <c r="L49" s="299">
        <f t="shared" si="9"/>
        <v>-33.400000000000006</v>
      </c>
    </row>
    <row r="50" spans="2:12" s="242" customFormat="1" ht="18.75" customHeight="1" x14ac:dyDescent="0.4">
      <c r="B50" s="259"/>
      <c r="C50" s="279" t="s">
        <v>128</v>
      </c>
      <c r="D50" s="312"/>
      <c r="E50" s="260">
        <f>SUM(E51:E54)</f>
        <v>112</v>
      </c>
      <c r="F50" s="291">
        <f>SUM(F51:F54)</f>
        <v>-33.599999999999994</v>
      </c>
      <c r="G50" s="292">
        <f>SUM(G51:G54)</f>
        <v>928</v>
      </c>
      <c r="H50" s="291">
        <f t="shared" si="7"/>
        <v>-9</v>
      </c>
      <c r="I50" s="293">
        <f>SUM(I51:I54)</f>
        <v>1312616</v>
      </c>
      <c r="J50" s="291">
        <f t="shared" si="8"/>
        <v>1</v>
      </c>
      <c r="K50" s="293">
        <f>SUM(K51:K54)</f>
        <v>27751</v>
      </c>
      <c r="L50" s="291">
        <f t="shared" si="9"/>
        <v>8.2999999999999972</v>
      </c>
    </row>
    <row r="51" spans="2:12" s="242" customFormat="1" ht="18.75" customHeight="1" x14ac:dyDescent="0.4">
      <c r="B51" s="259"/>
      <c r="C51" s="259"/>
      <c r="D51" s="265" t="s">
        <v>116</v>
      </c>
      <c r="E51" s="295">
        <v>40</v>
      </c>
      <c r="F51" s="296">
        <f>ROUND(E51/E34*100,1)-100</f>
        <v>-21.599999999999994</v>
      </c>
      <c r="G51" s="295">
        <v>162</v>
      </c>
      <c r="H51" s="296">
        <f t="shared" si="7"/>
        <v>-10.5</v>
      </c>
      <c r="I51" s="297">
        <v>119116</v>
      </c>
      <c r="J51" s="296">
        <f t="shared" si="8"/>
        <v>-1.4000000000000057</v>
      </c>
      <c r="K51" s="297">
        <v>1944</v>
      </c>
      <c r="L51" s="296">
        <f t="shared" si="9"/>
        <v>-42.1</v>
      </c>
    </row>
    <row r="52" spans="2:12" s="242" customFormat="1" ht="18.75" customHeight="1" x14ac:dyDescent="0.4">
      <c r="B52" s="259"/>
      <c r="C52" s="259"/>
      <c r="D52" s="276" t="s">
        <v>117</v>
      </c>
      <c r="E52" s="295">
        <v>29</v>
      </c>
      <c r="F52" s="296">
        <f>ROUND(E52/E35*100,1)-100</f>
        <v>0</v>
      </c>
      <c r="G52" s="295">
        <v>411</v>
      </c>
      <c r="H52" s="296">
        <f t="shared" si="7"/>
        <v>4.7999999999999972</v>
      </c>
      <c r="I52" s="297">
        <v>598031</v>
      </c>
      <c r="J52" s="296">
        <f t="shared" si="8"/>
        <v>-17</v>
      </c>
      <c r="K52" s="297">
        <v>14089</v>
      </c>
      <c r="L52" s="296">
        <f t="shared" si="9"/>
        <v>-3.5999999999999943</v>
      </c>
    </row>
    <row r="53" spans="2:12" s="242" customFormat="1" ht="21" customHeight="1" x14ac:dyDescent="0.4">
      <c r="B53" s="259"/>
      <c r="C53" s="259"/>
      <c r="D53" s="281" t="s">
        <v>123</v>
      </c>
      <c r="E53" s="295">
        <v>21</v>
      </c>
      <c r="F53" s="296">
        <f>ROUND(E53/E36*100,1)-100</f>
        <v>0</v>
      </c>
      <c r="G53" s="295">
        <v>142</v>
      </c>
      <c r="H53" s="296">
        <f t="shared" si="7"/>
        <v>-7.2000000000000028</v>
      </c>
      <c r="I53" s="297">
        <v>259107</v>
      </c>
      <c r="J53" s="296">
        <f t="shared" si="8"/>
        <v>1.9000000000000057</v>
      </c>
      <c r="K53" s="297">
        <v>6512</v>
      </c>
      <c r="L53" s="296">
        <f t="shared" si="9"/>
        <v>130.1</v>
      </c>
    </row>
    <row r="54" spans="2:12" s="242" customFormat="1" ht="21" customHeight="1" x14ac:dyDescent="0.4">
      <c r="B54" s="259"/>
      <c r="C54" s="259"/>
      <c r="D54" s="282" t="s">
        <v>124</v>
      </c>
      <c r="E54" s="303">
        <v>22</v>
      </c>
      <c r="F54" s="299">
        <f>ROUND(E54/E37*100,1)-100</f>
        <v>-12</v>
      </c>
      <c r="G54" s="298">
        <v>213</v>
      </c>
      <c r="H54" s="299">
        <f t="shared" si="7"/>
        <v>-27.599999999999994</v>
      </c>
      <c r="I54" s="300">
        <v>336362</v>
      </c>
      <c r="J54" s="299">
        <f t="shared" si="8"/>
        <v>64.699999999999989</v>
      </c>
      <c r="K54" s="300">
        <v>5206</v>
      </c>
      <c r="L54" s="299">
        <f t="shared" si="9"/>
        <v>8</v>
      </c>
    </row>
    <row r="55" spans="2:12" s="242" customFormat="1" ht="18.75" customHeight="1" x14ac:dyDescent="0.4">
      <c r="B55" s="259"/>
      <c r="C55" s="279" t="s">
        <v>129</v>
      </c>
      <c r="D55" s="312"/>
      <c r="E55" s="313">
        <f>+E56</f>
        <v>26</v>
      </c>
      <c r="F55" s="314">
        <f t="shared" ref="F55:L55" si="10">+F56</f>
        <v>-18.700000000000003</v>
      </c>
      <c r="G55" s="313">
        <f t="shared" si="10"/>
        <v>76</v>
      </c>
      <c r="H55" s="314">
        <f t="shared" si="10"/>
        <v>-13.599999999999994</v>
      </c>
      <c r="I55" s="313">
        <f t="shared" si="10"/>
        <v>77145</v>
      </c>
      <c r="J55" s="314">
        <f t="shared" si="10"/>
        <v>-21.400000000000006</v>
      </c>
      <c r="K55" s="313">
        <f t="shared" si="10"/>
        <v>1242</v>
      </c>
      <c r="L55" s="315">
        <f t="shared" si="10"/>
        <v>-32</v>
      </c>
    </row>
    <row r="56" spans="2:12" s="242" customFormat="1" ht="18.75" customHeight="1" x14ac:dyDescent="0.4">
      <c r="B56" s="285"/>
      <c r="C56" s="285"/>
      <c r="D56" s="271" t="s">
        <v>121</v>
      </c>
      <c r="E56" s="303">
        <v>26</v>
      </c>
      <c r="F56" s="299">
        <f>ROUND(E56/E39*100,1)-100</f>
        <v>-18.700000000000003</v>
      </c>
      <c r="G56" s="298">
        <v>76</v>
      </c>
      <c r="H56" s="299">
        <f>ROUND(G56/G39*100,1)-100</f>
        <v>-13.599999999999994</v>
      </c>
      <c r="I56" s="300">
        <v>77145</v>
      </c>
      <c r="J56" s="299">
        <f>ROUND(I56/I39*100,1)-100</f>
        <v>-21.400000000000006</v>
      </c>
      <c r="K56" s="300">
        <v>1242</v>
      </c>
      <c r="L56" s="299">
        <f>ROUND(K56/K39*100,1)-100</f>
        <v>-32</v>
      </c>
    </row>
    <row r="57" spans="2:12" s="242" customFormat="1" ht="18.75" customHeight="1" x14ac:dyDescent="0.4">
      <c r="B57" s="253" t="s">
        <v>130</v>
      </c>
      <c r="C57" s="254"/>
      <c r="D57" s="255"/>
      <c r="E57" s="286">
        <f>+E58+E62+E67+E72</f>
        <v>195</v>
      </c>
      <c r="F57" s="287">
        <f t="shared" ref="F57:F66" si="11">ROUND(E57/E40*100,1)-100</f>
        <v>-37.9</v>
      </c>
      <c r="G57" s="288">
        <f>+G58+G62+G67+G72</f>
        <v>1386</v>
      </c>
      <c r="H57" s="287">
        <f t="shared" ref="H57:H71" si="12">ROUND(G57/G40*100,1)-100</f>
        <v>-29.400000000000006</v>
      </c>
      <c r="I57" s="286">
        <f>+I58+I62+I67+I72</f>
        <v>2198400</v>
      </c>
      <c r="J57" s="287">
        <f t="shared" ref="J57:J71" si="13">ROUND(I57/I40*100,1)-100</f>
        <v>-28.700000000000003</v>
      </c>
      <c r="K57" s="286">
        <f>+K58+K62+K67+K72</f>
        <v>43239</v>
      </c>
      <c r="L57" s="287">
        <f t="shared" ref="L57:L71" si="14">ROUND(K57/K40*100,1)-100</f>
        <v>-13.700000000000003</v>
      </c>
    </row>
    <row r="58" spans="2:12" s="242" customFormat="1" ht="18.75" customHeight="1" x14ac:dyDescent="0.4">
      <c r="B58" s="259"/>
      <c r="C58" s="260" t="s">
        <v>126</v>
      </c>
      <c r="D58" s="301"/>
      <c r="E58" s="260">
        <f>SUM(E59:E61)</f>
        <v>53</v>
      </c>
      <c r="F58" s="291">
        <f t="shared" si="11"/>
        <v>-36.1</v>
      </c>
      <c r="G58" s="292">
        <f>SUM(G59:G61)</f>
        <v>313</v>
      </c>
      <c r="H58" s="291">
        <f t="shared" si="12"/>
        <v>-31.200000000000003</v>
      </c>
      <c r="I58" s="293">
        <f>SUM(I59:I61)</f>
        <v>580800</v>
      </c>
      <c r="J58" s="291">
        <f t="shared" si="13"/>
        <v>-28.799999999999997</v>
      </c>
      <c r="K58" s="293">
        <f>SUM(K59:K61)</f>
        <v>6755</v>
      </c>
      <c r="L58" s="291">
        <f t="shared" si="14"/>
        <v>-35.700000000000003</v>
      </c>
    </row>
    <row r="59" spans="2:12" s="242" customFormat="1" ht="18.75" customHeight="1" x14ac:dyDescent="0.4">
      <c r="B59" s="259"/>
      <c r="C59" s="259"/>
      <c r="D59" s="265" t="s">
        <v>107</v>
      </c>
      <c r="E59" s="295">
        <v>13</v>
      </c>
      <c r="F59" s="296">
        <f t="shared" si="11"/>
        <v>-40.9</v>
      </c>
      <c r="G59" s="295">
        <v>66</v>
      </c>
      <c r="H59" s="296">
        <f t="shared" si="12"/>
        <v>-30.5</v>
      </c>
      <c r="I59" s="297">
        <v>61300</v>
      </c>
      <c r="J59" s="296">
        <f t="shared" si="13"/>
        <v>-17.400000000000006</v>
      </c>
      <c r="K59" s="297">
        <v>916</v>
      </c>
      <c r="L59" s="296">
        <f t="shared" si="14"/>
        <v>-65.400000000000006</v>
      </c>
    </row>
    <row r="60" spans="2:12" s="242" customFormat="1" ht="21" customHeight="1" x14ac:dyDescent="0.4">
      <c r="B60" s="259"/>
      <c r="C60" s="259"/>
      <c r="D60" s="269" t="s">
        <v>108</v>
      </c>
      <c r="E60" s="295">
        <v>21</v>
      </c>
      <c r="F60" s="296">
        <f t="shared" si="11"/>
        <v>-30</v>
      </c>
      <c r="G60" s="295">
        <v>175</v>
      </c>
      <c r="H60" s="296">
        <f t="shared" si="12"/>
        <v>-27.400000000000006</v>
      </c>
      <c r="I60" s="297">
        <v>396800</v>
      </c>
      <c r="J60" s="296">
        <f t="shared" si="13"/>
        <v>-24.5</v>
      </c>
      <c r="K60" s="297">
        <v>4396</v>
      </c>
      <c r="L60" s="296">
        <f t="shared" si="14"/>
        <v>-25</v>
      </c>
    </row>
    <row r="61" spans="2:12" s="242" customFormat="1" ht="18.75" customHeight="1" x14ac:dyDescent="0.4">
      <c r="B61" s="259"/>
      <c r="C61" s="285"/>
      <c r="D61" s="271" t="s">
        <v>109</v>
      </c>
      <c r="E61" s="298">
        <v>19</v>
      </c>
      <c r="F61" s="299">
        <f t="shared" si="11"/>
        <v>-38.700000000000003</v>
      </c>
      <c r="G61" s="298">
        <v>72</v>
      </c>
      <c r="H61" s="299">
        <f t="shared" si="12"/>
        <v>-39.5</v>
      </c>
      <c r="I61" s="300">
        <v>122700</v>
      </c>
      <c r="J61" s="299">
        <f t="shared" si="13"/>
        <v>-43</v>
      </c>
      <c r="K61" s="300">
        <v>1443</v>
      </c>
      <c r="L61" s="299">
        <f t="shared" si="14"/>
        <v>-27.599999999999994</v>
      </c>
    </row>
    <row r="62" spans="2:12" s="242" customFormat="1" ht="18.75" customHeight="1" x14ac:dyDescent="0.4">
      <c r="B62" s="259"/>
      <c r="C62" s="259" t="s">
        <v>127</v>
      </c>
      <c r="D62" s="301"/>
      <c r="E62" s="260">
        <f>SUM(E63:E66)</f>
        <v>64</v>
      </c>
      <c r="F62" s="291">
        <f t="shared" si="11"/>
        <v>-31.200000000000003</v>
      </c>
      <c r="G62" s="292">
        <f>SUM(G63:G66)</f>
        <v>416</v>
      </c>
      <c r="H62" s="291">
        <f t="shared" si="12"/>
        <v>-17.599999999999994</v>
      </c>
      <c r="I62" s="293">
        <f>SUM(I63:I66)</f>
        <v>668900</v>
      </c>
      <c r="J62" s="291">
        <f t="shared" si="13"/>
        <v>-23.700000000000003</v>
      </c>
      <c r="K62" s="293">
        <f>SUM(K63:K66)</f>
        <v>12367</v>
      </c>
      <c r="L62" s="291">
        <f t="shared" si="14"/>
        <v>16.5</v>
      </c>
    </row>
    <row r="63" spans="2:12" s="242" customFormat="1" ht="18.75" customHeight="1" x14ac:dyDescent="0.4">
      <c r="B63" s="259"/>
      <c r="C63" s="259"/>
      <c r="D63" s="265" t="s">
        <v>111</v>
      </c>
      <c r="E63" s="302">
        <v>16</v>
      </c>
      <c r="F63" s="296">
        <f t="shared" si="11"/>
        <v>-33.299999999999997</v>
      </c>
      <c r="G63" s="295">
        <v>44</v>
      </c>
      <c r="H63" s="296">
        <f t="shared" si="12"/>
        <v>-25.400000000000006</v>
      </c>
      <c r="I63" s="297">
        <v>25100</v>
      </c>
      <c r="J63" s="296">
        <f t="shared" si="13"/>
        <v>-36.4</v>
      </c>
      <c r="K63" s="297">
        <v>780</v>
      </c>
      <c r="L63" s="296">
        <f t="shared" si="14"/>
        <v>-30.900000000000006</v>
      </c>
    </row>
    <row r="64" spans="2:12" s="242" customFormat="1" ht="18.75" customHeight="1" x14ac:dyDescent="0.4">
      <c r="B64" s="259"/>
      <c r="C64" s="259"/>
      <c r="D64" s="276" t="s">
        <v>112</v>
      </c>
      <c r="E64" s="302">
        <v>21</v>
      </c>
      <c r="F64" s="296">
        <f t="shared" si="11"/>
        <v>-32.299999999999997</v>
      </c>
      <c r="G64" s="295">
        <v>67</v>
      </c>
      <c r="H64" s="296">
        <f t="shared" si="12"/>
        <v>-27.200000000000003</v>
      </c>
      <c r="I64" s="297">
        <v>43800</v>
      </c>
      <c r="J64" s="296">
        <f t="shared" si="13"/>
        <v>-29.900000000000006</v>
      </c>
      <c r="K64" s="297">
        <v>1125</v>
      </c>
      <c r="L64" s="296">
        <f t="shared" si="14"/>
        <v>-28.299999999999997</v>
      </c>
    </row>
    <row r="65" spans="2:12" s="242" customFormat="1" ht="18.75" customHeight="1" x14ac:dyDescent="0.4">
      <c r="B65" s="259"/>
      <c r="C65" s="259"/>
      <c r="D65" s="265" t="s">
        <v>113</v>
      </c>
      <c r="E65" s="302">
        <v>4</v>
      </c>
      <c r="F65" s="296">
        <f t="shared" si="11"/>
        <v>-33.299999999999997</v>
      </c>
      <c r="G65" s="295">
        <v>55</v>
      </c>
      <c r="H65" s="296">
        <f t="shared" si="12"/>
        <v>41</v>
      </c>
      <c r="I65" s="297">
        <v>54700</v>
      </c>
      <c r="J65" s="296">
        <f t="shared" si="13"/>
        <v>-13.5</v>
      </c>
      <c r="K65" s="297">
        <v>3121</v>
      </c>
      <c r="L65" s="296">
        <f t="shared" si="14"/>
        <v>26</v>
      </c>
    </row>
    <row r="66" spans="2:12" s="242" customFormat="1" ht="18.75" customHeight="1" x14ac:dyDescent="0.4">
      <c r="B66" s="259"/>
      <c r="C66" s="259"/>
      <c r="D66" s="277" t="s">
        <v>114</v>
      </c>
      <c r="E66" s="303">
        <v>23</v>
      </c>
      <c r="F66" s="299">
        <f t="shared" si="11"/>
        <v>-28.099999999999994</v>
      </c>
      <c r="G66" s="298">
        <v>250</v>
      </c>
      <c r="H66" s="299">
        <f t="shared" si="12"/>
        <v>-20.599999999999994</v>
      </c>
      <c r="I66" s="300">
        <v>545300</v>
      </c>
      <c r="J66" s="299">
        <f t="shared" si="13"/>
        <v>-23.400000000000006</v>
      </c>
      <c r="K66" s="300">
        <v>7341</v>
      </c>
      <c r="L66" s="299">
        <f t="shared" si="14"/>
        <v>35</v>
      </c>
    </row>
    <row r="67" spans="2:12" s="242" customFormat="1" ht="18.75" customHeight="1" x14ac:dyDescent="0.4">
      <c r="B67" s="259"/>
      <c r="C67" s="279" t="s">
        <v>128</v>
      </c>
      <c r="D67" s="312"/>
      <c r="E67" s="260">
        <f>SUM(E68:E71)</f>
        <v>64</v>
      </c>
      <c r="F67" s="291">
        <f>SUM(F68:F71)</f>
        <v>-173.7</v>
      </c>
      <c r="G67" s="292">
        <f>SUM(G68:G71)</f>
        <v>617</v>
      </c>
      <c r="H67" s="291">
        <f t="shared" si="12"/>
        <v>-33.5</v>
      </c>
      <c r="I67" s="293">
        <f>SUM(I68:I71)</f>
        <v>900800</v>
      </c>
      <c r="J67" s="291">
        <f t="shared" si="13"/>
        <v>-31.400000000000006</v>
      </c>
      <c r="K67" s="293">
        <f>SUM(K68:K71)</f>
        <v>23390</v>
      </c>
      <c r="L67" s="291">
        <f t="shared" si="14"/>
        <v>-15.700000000000003</v>
      </c>
    </row>
    <row r="68" spans="2:12" s="242" customFormat="1" ht="18.75" customHeight="1" x14ac:dyDescent="0.4">
      <c r="B68" s="259"/>
      <c r="C68" s="259"/>
      <c r="D68" s="265" t="s">
        <v>116</v>
      </c>
      <c r="E68" s="295">
        <v>24</v>
      </c>
      <c r="F68" s="296">
        <f>ROUND(E68/E51*100,1)-100</f>
        <v>-40</v>
      </c>
      <c r="G68" s="295">
        <v>85</v>
      </c>
      <c r="H68" s="296">
        <f t="shared" si="12"/>
        <v>-47.5</v>
      </c>
      <c r="I68" s="297">
        <v>50300</v>
      </c>
      <c r="J68" s="296">
        <f t="shared" si="13"/>
        <v>-57.8</v>
      </c>
      <c r="K68" s="297">
        <v>955</v>
      </c>
      <c r="L68" s="296">
        <f t="shared" si="14"/>
        <v>-50.9</v>
      </c>
    </row>
    <row r="69" spans="2:12" s="242" customFormat="1" ht="18.75" customHeight="1" x14ac:dyDescent="0.4">
      <c r="B69" s="259"/>
      <c r="C69" s="259"/>
      <c r="D69" s="276" t="s">
        <v>117</v>
      </c>
      <c r="E69" s="295">
        <v>16</v>
      </c>
      <c r="F69" s="296">
        <f>ROUND(E69/E52*100,1)-100</f>
        <v>-44.8</v>
      </c>
      <c r="G69" s="295">
        <v>266</v>
      </c>
      <c r="H69" s="296">
        <f t="shared" si="12"/>
        <v>-35.299999999999997</v>
      </c>
      <c r="I69" s="297">
        <v>403500</v>
      </c>
      <c r="J69" s="296">
        <f t="shared" si="13"/>
        <v>-32.5</v>
      </c>
      <c r="K69" s="297">
        <v>13321</v>
      </c>
      <c r="L69" s="296">
        <f t="shared" si="14"/>
        <v>-5.5</v>
      </c>
    </row>
    <row r="70" spans="2:12" s="242" customFormat="1" ht="21" customHeight="1" x14ac:dyDescent="0.4">
      <c r="B70" s="259"/>
      <c r="C70" s="259"/>
      <c r="D70" s="281" t="s">
        <v>123</v>
      </c>
      <c r="E70" s="295">
        <v>9</v>
      </c>
      <c r="F70" s="296">
        <f>ROUND(E70/E53*100,1)-100</f>
        <v>-57.1</v>
      </c>
      <c r="G70" s="295">
        <v>79</v>
      </c>
      <c r="H70" s="296">
        <f t="shared" si="12"/>
        <v>-44.4</v>
      </c>
      <c r="I70" s="297">
        <v>169700</v>
      </c>
      <c r="J70" s="296">
        <f t="shared" si="13"/>
        <v>-34.5</v>
      </c>
      <c r="K70" s="297">
        <v>4982</v>
      </c>
      <c r="L70" s="296">
        <f t="shared" si="14"/>
        <v>-23.5</v>
      </c>
    </row>
    <row r="71" spans="2:12" s="242" customFormat="1" ht="21" customHeight="1" x14ac:dyDescent="0.4">
      <c r="B71" s="259"/>
      <c r="C71" s="259"/>
      <c r="D71" s="282" t="s">
        <v>124</v>
      </c>
      <c r="E71" s="303">
        <v>15</v>
      </c>
      <c r="F71" s="299">
        <f>ROUND(E71/E54*100,1)-100</f>
        <v>-31.799999999999997</v>
      </c>
      <c r="G71" s="298">
        <v>187</v>
      </c>
      <c r="H71" s="299">
        <f t="shared" si="12"/>
        <v>-12.200000000000003</v>
      </c>
      <c r="I71" s="300">
        <v>277300</v>
      </c>
      <c r="J71" s="299">
        <f t="shared" si="13"/>
        <v>-17.599999999999994</v>
      </c>
      <c r="K71" s="300">
        <v>4132</v>
      </c>
      <c r="L71" s="299">
        <f t="shared" si="14"/>
        <v>-20.599999999999994</v>
      </c>
    </row>
    <row r="72" spans="2:12" s="242" customFormat="1" ht="18.75" customHeight="1" x14ac:dyDescent="0.4">
      <c r="B72" s="259"/>
      <c r="C72" s="279" t="s">
        <v>129</v>
      </c>
      <c r="D72" s="312"/>
      <c r="E72" s="313">
        <f>+E73</f>
        <v>14</v>
      </c>
      <c r="F72" s="314">
        <f t="shared" ref="F72:L72" si="15">+F73</f>
        <v>-46.2</v>
      </c>
      <c r="G72" s="313">
        <f t="shared" si="15"/>
        <v>40</v>
      </c>
      <c r="H72" s="314">
        <f t="shared" si="15"/>
        <v>-47.4</v>
      </c>
      <c r="I72" s="313">
        <f t="shared" si="15"/>
        <v>47900</v>
      </c>
      <c r="J72" s="314">
        <f t="shared" si="15"/>
        <v>-37.9</v>
      </c>
      <c r="K72" s="313">
        <f t="shared" si="15"/>
        <v>727</v>
      </c>
      <c r="L72" s="315">
        <f t="shared" si="15"/>
        <v>-41.5</v>
      </c>
    </row>
    <row r="73" spans="2:12" s="242" customFormat="1" ht="18.75" customHeight="1" x14ac:dyDescent="0.4">
      <c r="B73" s="285"/>
      <c r="C73" s="285"/>
      <c r="D73" s="271" t="s">
        <v>121</v>
      </c>
      <c r="E73" s="303">
        <v>14</v>
      </c>
      <c r="F73" s="299">
        <f>ROUND(E73/E56*100,1)-100</f>
        <v>-46.2</v>
      </c>
      <c r="G73" s="298">
        <v>40</v>
      </c>
      <c r="H73" s="299">
        <f>ROUND(G73/G56*100,1)-100</f>
        <v>-47.4</v>
      </c>
      <c r="I73" s="300">
        <v>47900</v>
      </c>
      <c r="J73" s="299">
        <f>ROUND(I73/I56*100,1)-100</f>
        <v>-37.9</v>
      </c>
      <c r="K73" s="300">
        <v>727</v>
      </c>
      <c r="L73" s="299">
        <f>ROUND(K73/K56*100,1)-100</f>
        <v>-41.5</v>
      </c>
    </row>
    <row r="74" spans="2:12" s="316" customFormat="1" ht="15" customHeight="1" x14ac:dyDescent="0.4">
      <c r="B74" s="242" t="s">
        <v>131</v>
      </c>
      <c r="I74" s="317"/>
      <c r="K74" s="317"/>
      <c r="L74" s="318"/>
    </row>
  </sheetData>
  <mergeCells count="9">
    <mergeCell ref="B23:D23"/>
    <mergeCell ref="B40:D40"/>
    <mergeCell ref="B57:D57"/>
    <mergeCell ref="B4:D5"/>
    <mergeCell ref="E4:F4"/>
    <mergeCell ref="G4:H4"/>
    <mergeCell ref="I4:J4"/>
    <mergeCell ref="K4:L4"/>
    <mergeCell ref="B6:D6"/>
  </mergeCells>
  <phoneticPr fontId="3"/>
  <pageMargins left="0.59055118110236227" right="0.59055118110236227" top="0.78740157480314965" bottom="0.78740157480314965" header="0.39370078740157483" footer="0.39370078740157483"/>
  <pageSetup paperSize="9" scale="95" orientation="portrait" r:id="rId1"/>
  <headerFooter alignWithMargins="0">
    <oddHeader>&amp;R&amp;"ＭＳ Ｐゴシック,標準"&amp;11 7.商      業</oddHeader>
    <oddFooter>&amp;C&amp;"ＭＳ Ｐゴシック,標準"&amp;11-49-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G-1</vt:lpstr>
      <vt:lpstr>G-2</vt:lpstr>
      <vt:lpstr>G-3</vt:lpstr>
      <vt:lpstr>G-4</vt:lpstr>
      <vt:lpstr>G-5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2021-06-29T04:42:06Z</dcterms:modified>
</cp:coreProperties>
</file>