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9230" windowHeight="5985" activeTab="0"/>
  </bookViews>
  <sheets>
    <sheet name="J-1" sheetId="1" r:id="rId1"/>
    <sheet name="J-2" sheetId="2" r:id="rId2"/>
    <sheet name="J-3" sheetId="3" r:id="rId3"/>
    <sheet name="J-4" sheetId="4" r:id="rId4"/>
    <sheet name="J-5" sheetId="5" r:id="rId5"/>
    <sheet name="J-6" sheetId="6" r:id="rId6"/>
    <sheet name="J-7" sheetId="7" r:id="rId7"/>
    <sheet name="J-8" sheetId="8" r:id="rId8"/>
    <sheet name="J-9" sheetId="9" r:id="rId9"/>
  </sheets>
  <definedNames>
    <definedName name="_xlnm.Print_Area" localSheetId="7">'J-8'!$A$1:$N$69</definedName>
  </definedNames>
  <calcPr fullCalcOnLoad="1"/>
</workbook>
</file>

<file path=xl/comments1.xml><?xml version="1.0" encoding="utf-8"?>
<comments xmlns="http://schemas.openxmlformats.org/spreadsheetml/2006/main">
  <authors>
    <author>森田　康博</author>
  </authors>
  <commentList>
    <comment ref="V217" authorId="0">
      <text>
        <r>
          <rPr>
            <b/>
            <sz val="9"/>
            <rFont val="ＭＳ Ｐゴシック"/>
            <family val="3"/>
          </rPr>
          <t>修了者÷前年4/1現在の5歳児人口
76÷801≒0.0949</t>
        </r>
      </text>
    </comment>
    <comment ref="V241" authorId="0">
      <text>
        <r>
          <rPr>
            <b/>
            <sz val="9"/>
            <rFont val="ＭＳ Ｐゴシック"/>
            <family val="3"/>
          </rPr>
          <t>修了者÷H29.4.1現在の5歳児人口
75÷810≒0.0926</t>
        </r>
      </text>
    </comment>
  </commentList>
</comments>
</file>

<file path=xl/sharedStrings.xml><?xml version="1.0" encoding="utf-8"?>
<sst xmlns="http://schemas.openxmlformats.org/spreadsheetml/2006/main" count="2467" uniqueCount="390">
  <si>
    <t xml:space="preserve"> （本務者）</t>
  </si>
  <si>
    <t>幼稚園数</t>
  </si>
  <si>
    <t>本
園</t>
  </si>
  <si>
    <t>分
園</t>
  </si>
  <si>
    <t>学
級
数</t>
  </si>
  <si>
    <t>平成18年度</t>
  </si>
  <si>
    <t>園児数</t>
  </si>
  <si>
    <t>教員数</t>
  </si>
  <si>
    <t>修了者</t>
  </si>
  <si>
    <t>計</t>
  </si>
  <si>
    <t>計</t>
  </si>
  <si>
    <t>男</t>
  </si>
  <si>
    <t>女</t>
  </si>
  <si>
    <t>-</t>
  </si>
  <si>
    <t>-</t>
  </si>
  <si>
    <t>三国町</t>
  </si>
  <si>
    <t>-</t>
  </si>
  <si>
    <t>丸岡町</t>
  </si>
  <si>
    <t>春江町</t>
  </si>
  <si>
    <t>坂井町</t>
  </si>
  <si>
    <t>平成17年度</t>
  </si>
  <si>
    <t>-</t>
  </si>
  <si>
    <t>平成16年度</t>
  </si>
  <si>
    <t>-</t>
  </si>
  <si>
    <t>各年度5月1日現在</t>
  </si>
  <si>
    <t>J-1．幼稚園の園児数・教職員数</t>
  </si>
  <si>
    <t>職員数</t>
  </si>
  <si>
    <t>本務者</t>
  </si>
  <si>
    <t>兼務者</t>
  </si>
  <si>
    <t>就園率</t>
  </si>
  <si>
    <t>(%)</t>
  </si>
  <si>
    <t>平成19年度</t>
  </si>
  <si>
    <t>平成20年度</t>
  </si>
  <si>
    <t>三国南</t>
  </si>
  <si>
    <t>平章</t>
  </si>
  <si>
    <t>長畝</t>
  </si>
  <si>
    <t>高椋</t>
  </si>
  <si>
    <t>鳴鹿</t>
  </si>
  <si>
    <t>磯部</t>
  </si>
  <si>
    <t>春江</t>
  </si>
  <si>
    <t>春江西</t>
  </si>
  <si>
    <t>大石</t>
  </si>
  <si>
    <t>春江東</t>
  </si>
  <si>
    <t>東十郷</t>
  </si>
  <si>
    <t>大関</t>
  </si>
  <si>
    <t>兵庫</t>
  </si>
  <si>
    <t>木部</t>
  </si>
  <si>
    <t>三国北</t>
  </si>
  <si>
    <t>加戸</t>
  </si>
  <si>
    <t>雄島</t>
  </si>
  <si>
    <t>三国西</t>
  </si>
  <si>
    <t>緑</t>
  </si>
  <si>
    <t>明章</t>
  </si>
  <si>
    <t>平成21年度</t>
  </si>
  <si>
    <t>春江町</t>
  </si>
  <si>
    <t>-</t>
  </si>
  <si>
    <t>-</t>
  </si>
  <si>
    <t>平成22年度</t>
  </si>
  <si>
    <t>平成23年度</t>
  </si>
  <si>
    <t>（平成23年3月末廃園）</t>
  </si>
  <si>
    <t>平成24年度</t>
  </si>
  <si>
    <t>平成25年度</t>
  </si>
  <si>
    <t>平成26年度</t>
  </si>
  <si>
    <t>雄島安島園</t>
  </si>
  <si>
    <t>平成27年度</t>
  </si>
  <si>
    <t>東十郷</t>
  </si>
  <si>
    <t>大関</t>
  </si>
  <si>
    <t>兵庫</t>
  </si>
  <si>
    <t>平成28年度</t>
  </si>
  <si>
    <t>-</t>
  </si>
  <si>
    <t>-</t>
  </si>
  <si>
    <t>-</t>
  </si>
  <si>
    <t>-</t>
  </si>
  <si>
    <t>-</t>
  </si>
  <si>
    <t>-</t>
  </si>
  <si>
    <t>平成29年度</t>
  </si>
  <si>
    <t>平成30年度</t>
  </si>
  <si>
    <t>資料：福井県学校基本調査</t>
  </si>
  <si>
    <t>資料：福井県学校保健統計調査</t>
  </si>
  <si>
    <t xml:space="preserve"> </t>
  </si>
  <si>
    <t>※平成28年度より調査項目から座高は削除。</t>
  </si>
  <si>
    <t>全国平均</t>
  </si>
  <si>
    <t>平成27年度</t>
  </si>
  <si>
    <t>平成26年度</t>
  </si>
  <si>
    <t>平成25年度</t>
  </si>
  <si>
    <t>平成24年度</t>
  </si>
  <si>
    <t>平成23年度</t>
  </si>
  <si>
    <t>平成22年度</t>
  </si>
  <si>
    <t>平成21年度</t>
  </si>
  <si>
    <t>平成20年度</t>
  </si>
  <si>
    <t>平成19年度</t>
  </si>
  <si>
    <t>平成18年度</t>
  </si>
  <si>
    <t>平成17年度</t>
  </si>
  <si>
    <t>平成16年度</t>
  </si>
  <si>
    <t>平成15年度</t>
  </si>
  <si>
    <t>平成14年度</t>
  </si>
  <si>
    <t>平成13年度</t>
  </si>
  <si>
    <t>17歳</t>
  </si>
  <si>
    <t>16歳</t>
  </si>
  <si>
    <t>15歳</t>
  </si>
  <si>
    <t>14歳</t>
  </si>
  <si>
    <t>13歳</t>
  </si>
  <si>
    <t>12歳</t>
  </si>
  <si>
    <t>高等学校</t>
  </si>
  <si>
    <t>中学校</t>
  </si>
  <si>
    <t>女子</t>
  </si>
  <si>
    <t>男子</t>
  </si>
  <si>
    <t>年度</t>
  </si>
  <si>
    <t>単位：cm</t>
  </si>
  <si>
    <t>座高</t>
  </si>
  <si>
    <t>平成30年度</t>
  </si>
  <si>
    <t>平成29年度</t>
  </si>
  <si>
    <t>平成28年度</t>
  </si>
  <si>
    <t>平成27年度</t>
  </si>
  <si>
    <t>単位：kg</t>
  </si>
  <si>
    <t>体重</t>
  </si>
  <si>
    <t>平成27年度</t>
  </si>
  <si>
    <t>身長</t>
  </si>
  <si>
    <t>J-9．中学校・高等学校生徒の平均体位（福井県）</t>
  </si>
  <si>
    <t>11歳</t>
  </si>
  <si>
    <t>10歳</t>
  </si>
  <si>
    <t>9歳</t>
  </si>
  <si>
    <t>8歳</t>
  </si>
  <si>
    <t>7歳</t>
  </si>
  <si>
    <t>6歳</t>
  </si>
  <si>
    <t>女</t>
  </si>
  <si>
    <t>男</t>
  </si>
  <si>
    <t>平成30年度</t>
  </si>
  <si>
    <t>平成29年度</t>
  </si>
  <si>
    <t>平成27年度</t>
  </si>
  <si>
    <t>平成27年度</t>
  </si>
  <si>
    <t>J-8．小学校児童の平均体位（福井県）</t>
  </si>
  <si>
    <t>坂井中</t>
  </si>
  <si>
    <t>坂井町</t>
  </si>
  <si>
    <t>春江中</t>
  </si>
  <si>
    <t>丸岡南</t>
  </si>
  <si>
    <t>丸岡中</t>
  </si>
  <si>
    <t>三国中</t>
  </si>
  <si>
    <t>三国町</t>
  </si>
  <si>
    <t>平成30年</t>
  </si>
  <si>
    <t>平成29年</t>
  </si>
  <si>
    <t>平成28年</t>
  </si>
  <si>
    <t>平成27年</t>
  </si>
  <si>
    <t>坂井中</t>
  </si>
  <si>
    <t>坂井町</t>
  </si>
  <si>
    <t>平成26年</t>
  </si>
  <si>
    <t>-</t>
  </si>
  <si>
    <t>竹田(※)</t>
  </si>
  <si>
    <t>平成25年</t>
  </si>
  <si>
    <t>平成24年</t>
  </si>
  <si>
    <t>平成23年</t>
  </si>
  <si>
    <t>竹田</t>
  </si>
  <si>
    <t>丸岡町</t>
  </si>
  <si>
    <t>平成22年</t>
  </si>
  <si>
    <t>丸岡町</t>
  </si>
  <si>
    <t>平成21年</t>
  </si>
  <si>
    <t>平成20年</t>
  </si>
  <si>
    <t>平成19年</t>
  </si>
  <si>
    <t>平成18年</t>
  </si>
  <si>
    <t>-</t>
  </si>
  <si>
    <t>-</t>
  </si>
  <si>
    <t>平成17年</t>
  </si>
  <si>
    <t>坂井町</t>
  </si>
  <si>
    <t>春江町</t>
  </si>
  <si>
    <t>三国町</t>
  </si>
  <si>
    <t>平成16年</t>
  </si>
  <si>
    <t>計</t>
  </si>
  <si>
    <t>年次</t>
  </si>
  <si>
    <t>就職率
（％）</t>
  </si>
  <si>
    <t>高等学校等
進学率(％)</t>
  </si>
  <si>
    <t>死亡･不詳</t>
  </si>
  <si>
    <t>左記以外の者</t>
  </si>
  <si>
    <t>就職者</t>
  </si>
  <si>
    <t>公共職業能力
開発施設
等入学者</t>
  </si>
  <si>
    <t>専修学校
（一般課程）
等入学者</t>
  </si>
  <si>
    <t>専修学校
（高等課程）
進学者</t>
  </si>
  <si>
    <t>高等学校等
進学者</t>
  </si>
  <si>
    <t>各年3月31日卒業</t>
  </si>
  <si>
    <t>J-7．中学卒業後の進路状況</t>
  </si>
  <si>
    <t>資料：福井県学校基本調査</t>
  </si>
  <si>
    <t>-</t>
  </si>
  <si>
    <t>平成26年度</t>
  </si>
  <si>
    <t>平成25年度</t>
  </si>
  <si>
    <t>-</t>
  </si>
  <si>
    <t>平成24年度</t>
  </si>
  <si>
    <t>平成23年度</t>
  </si>
  <si>
    <t>平成22年度</t>
  </si>
  <si>
    <t>平成21年度</t>
  </si>
  <si>
    <t>平成20年度</t>
  </si>
  <si>
    <t>平成19年度</t>
  </si>
  <si>
    <t>坂井町</t>
  </si>
  <si>
    <t>-</t>
  </si>
  <si>
    <t>丸岡町</t>
  </si>
  <si>
    <t>-</t>
  </si>
  <si>
    <t>女</t>
  </si>
  <si>
    <t>計</t>
  </si>
  <si>
    <t>男</t>
  </si>
  <si>
    <t>計</t>
  </si>
  <si>
    <t>本務者</t>
  </si>
  <si>
    <t>男</t>
  </si>
  <si>
    <t>併置</t>
  </si>
  <si>
    <t>定時制</t>
  </si>
  <si>
    <t>全日制</t>
  </si>
  <si>
    <t>(本務者)</t>
  </si>
  <si>
    <t>教員数</t>
  </si>
  <si>
    <t>生徒数</t>
  </si>
  <si>
    <t>学校数</t>
  </si>
  <si>
    <t>各年度5月1日現在</t>
  </si>
  <si>
    <t>J-6．高等学校の生徒数・教職員数</t>
  </si>
  <si>
    <t>資料：教育総務課</t>
  </si>
  <si>
    <t>鉄筋ｺﾝｸﾘｰﾄ</t>
  </si>
  <si>
    <t>H24</t>
  </si>
  <si>
    <t>S43</t>
  </si>
  <si>
    <t>坂井中学校</t>
  </si>
  <si>
    <t>S35</t>
  </si>
  <si>
    <t>春江中学校</t>
  </si>
  <si>
    <t>鉄骨</t>
  </si>
  <si>
    <t>H17</t>
  </si>
  <si>
    <t>H17</t>
  </si>
  <si>
    <t>丸岡南中学校</t>
  </si>
  <si>
    <t>H10</t>
  </si>
  <si>
    <t>丸岡中学校</t>
  </si>
  <si>
    <t>S45</t>
  </si>
  <si>
    <t>S36</t>
  </si>
  <si>
    <t>三国中学校</t>
  </si>
  <si>
    <t>運動場</t>
  </si>
  <si>
    <t>敷地</t>
  </si>
  <si>
    <t>床面積(㎡)</t>
  </si>
  <si>
    <t>構造</t>
  </si>
  <si>
    <t>建築年度</t>
  </si>
  <si>
    <t>階数</t>
  </si>
  <si>
    <t>　　　面　　　積　　(㎡)</t>
  </si>
  <si>
    <t>体育館</t>
  </si>
  <si>
    <t>校舎</t>
  </si>
  <si>
    <t>名称</t>
  </si>
  <si>
    <t>S55</t>
  </si>
  <si>
    <t>S52</t>
  </si>
  <si>
    <t>木部小学校</t>
  </si>
  <si>
    <t>S54</t>
  </si>
  <si>
    <t>兵庫小学校</t>
  </si>
  <si>
    <t>大関小学校</t>
  </si>
  <si>
    <t>S53</t>
  </si>
  <si>
    <t>東十郷小学校</t>
  </si>
  <si>
    <t>H18</t>
  </si>
  <si>
    <t>鉄筋及び木造</t>
  </si>
  <si>
    <t>春江東小学校</t>
  </si>
  <si>
    <t>S51</t>
  </si>
  <si>
    <t>S41</t>
  </si>
  <si>
    <t>大石小学校</t>
  </si>
  <si>
    <t>H13</t>
  </si>
  <si>
    <t>S44</t>
  </si>
  <si>
    <t>春江西小学校</t>
  </si>
  <si>
    <t>春江小学校</t>
  </si>
  <si>
    <t>H3</t>
  </si>
  <si>
    <t>明章小学校</t>
  </si>
  <si>
    <t>H1</t>
  </si>
  <si>
    <t>S49</t>
  </si>
  <si>
    <t>磯部小学校</t>
  </si>
  <si>
    <t>鳴鹿小学校</t>
  </si>
  <si>
    <t>S42</t>
  </si>
  <si>
    <t>高椋小学校</t>
  </si>
  <si>
    <t>S47</t>
  </si>
  <si>
    <t>長畝小学校</t>
  </si>
  <si>
    <t>S46</t>
  </si>
  <si>
    <t>平章小学校</t>
  </si>
  <si>
    <t>S43</t>
  </si>
  <si>
    <t>三国西小学校　　</t>
  </si>
  <si>
    <t>S50</t>
  </si>
  <si>
    <t>加戸小学校</t>
  </si>
  <si>
    <t>雄島小学校</t>
  </si>
  <si>
    <t>S63</t>
  </si>
  <si>
    <t>S62</t>
  </si>
  <si>
    <t>三国北小学校</t>
  </si>
  <si>
    <t>S48</t>
  </si>
  <si>
    <t>三国南小学校</t>
  </si>
  <si>
    <t>小学校</t>
  </si>
  <si>
    <t>平成30年4月1日現在</t>
  </si>
  <si>
    <t>J-5．小中学校校舎の概要</t>
  </si>
  <si>
    <t>坂井中</t>
  </si>
  <si>
    <t>女</t>
  </si>
  <si>
    <t>男</t>
  </si>
  <si>
    <t>計</t>
  </si>
  <si>
    <t>３学年</t>
  </si>
  <si>
    <t>２学年</t>
  </si>
  <si>
    <t>１学年</t>
  </si>
  <si>
    <t>中学校</t>
  </si>
  <si>
    <t>木部</t>
  </si>
  <si>
    <t>春江町</t>
  </si>
  <si>
    <t>丸岡町</t>
  </si>
  <si>
    <t>春江町</t>
  </si>
  <si>
    <t>丸岡町</t>
  </si>
  <si>
    <t>春江町</t>
  </si>
  <si>
    <t>三国町</t>
  </si>
  <si>
    <t>三国町</t>
  </si>
  <si>
    <t>坂井町</t>
  </si>
  <si>
    <t>春江町</t>
  </si>
  <si>
    <t>丸岡町</t>
  </si>
  <si>
    <t>三国町</t>
  </si>
  <si>
    <t>坂井町</t>
  </si>
  <si>
    <t>丸岡町</t>
  </si>
  <si>
    <t>坂井町</t>
  </si>
  <si>
    <t>春江町</t>
  </si>
  <si>
    <t>丸岡町</t>
  </si>
  <si>
    <t>三国町</t>
  </si>
  <si>
    <t>６学年</t>
  </si>
  <si>
    <t>５学年</t>
  </si>
  <si>
    <t>４学年</t>
  </si>
  <si>
    <t>小学校</t>
  </si>
  <si>
    <t>J-4．小中学校学年別児童生徒数</t>
  </si>
  <si>
    <t>坂井町</t>
  </si>
  <si>
    <t>春江町</t>
  </si>
  <si>
    <t>坂井町</t>
  </si>
  <si>
    <t>丸岡町</t>
  </si>
  <si>
    <t>三国町</t>
  </si>
  <si>
    <t>坂井町</t>
  </si>
  <si>
    <t>坂井町</t>
  </si>
  <si>
    <t>三国町</t>
  </si>
  <si>
    <t>女</t>
  </si>
  <si>
    <t>計</t>
  </si>
  <si>
    <t>男</t>
  </si>
  <si>
    <t>計</t>
  </si>
  <si>
    <t>（本務者）</t>
  </si>
  <si>
    <t xml:space="preserve">   兼務者</t>
  </si>
  <si>
    <t>本務者</t>
  </si>
  <si>
    <t>特別
支援</t>
  </si>
  <si>
    <t>単式</t>
  </si>
  <si>
    <t>分校</t>
  </si>
  <si>
    <t>本校</t>
  </si>
  <si>
    <t>職員数</t>
  </si>
  <si>
    <t>教員数</t>
  </si>
  <si>
    <t>生徒数</t>
  </si>
  <si>
    <t>学級数</t>
  </si>
  <si>
    <t>学校数</t>
  </si>
  <si>
    <t>春江町</t>
  </si>
  <si>
    <t>坂井町</t>
  </si>
  <si>
    <t>春江町</t>
  </si>
  <si>
    <t>丸岡町</t>
  </si>
  <si>
    <t>三国町</t>
  </si>
  <si>
    <t>-</t>
  </si>
  <si>
    <t>-</t>
  </si>
  <si>
    <t>-</t>
  </si>
  <si>
    <t>-</t>
  </si>
  <si>
    <t>女</t>
  </si>
  <si>
    <t>男</t>
  </si>
  <si>
    <t>計</t>
  </si>
  <si>
    <t>男</t>
  </si>
  <si>
    <t>男</t>
  </si>
  <si>
    <t>（本務者）</t>
  </si>
  <si>
    <t>兼務者</t>
  </si>
  <si>
    <t>本務者</t>
  </si>
  <si>
    <t>女</t>
  </si>
  <si>
    <t>計</t>
  </si>
  <si>
    <t>特別支援</t>
  </si>
  <si>
    <t>複式</t>
  </si>
  <si>
    <t>計</t>
  </si>
  <si>
    <t>職員数</t>
  </si>
  <si>
    <t>児童数</t>
  </si>
  <si>
    <t>学校数</t>
  </si>
  <si>
    <t>J-3．小中学校の児童生徒数・教職員数</t>
  </si>
  <si>
    <t>※坂井市幼稚園条例別表による</t>
  </si>
  <si>
    <t>併設</t>
  </si>
  <si>
    <t>H19</t>
  </si>
  <si>
    <t>春江東幼稚園 （春江東幼保園）</t>
  </si>
  <si>
    <t>鉄筋コンクリート</t>
  </si>
  <si>
    <t>S55</t>
  </si>
  <si>
    <t>大石幼稚園 （児童クラブ）</t>
  </si>
  <si>
    <t>S54</t>
  </si>
  <si>
    <t>春江西幼稚園 （児童クラブ）</t>
  </si>
  <si>
    <t>S47</t>
  </si>
  <si>
    <t>春江幼稚園 （春江幼保園）</t>
  </si>
  <si>
    <t>H3</t>
  </si>
  <si>
    <t>鳴鹿幼稚園（鳴鹿小学校）</t>
  </si>
  <si>
    <t>Ｓ54</t>
  </si>
  <si>
    <t>平章幼稚園（児童クラブ）</t>
  </si>
  <si>
    <t>Ｓ54</t>
  </si>
  <si>
    <t>高椋幼稚園（高椋幼保園）</t>
  </si>
  <si>
    <t>Ｓ57</t>
  </si>
  <si>
    <t>磯部幼稚園（磯部西幼保園）</t>
  </si>
  <si>
    <t>S58</t>
  </si>
  <si>
    <t>加戸幼稚園 （児童クラブ）</t>
  </si>
  <si>
    <t>S53</t>
  </si>
  <si>
    <t xml:space="preserve">雄島幼稚園 </t>
  </si>
  <si>
    <t>S50</t>
  </si>
  <si>
    <t xml:space="preserve">三国北幼稚園 </t>
  </si>
  <si>
    <t>S52</t>
  </si>
  <si>
    <t xml:space="preserve">三国南幼稚園（三国南幼保園） </t>
  </si>
  <si>
    <t>敷地面積(㎡)</t>
  </si>
  <si>
    <t>園舎</t>
  </si>
  <si>
    <r>
      <t>平成30</t>
    </r>
    <r>
      <rPr>
        <sz val="11"/>
        <rFont val="ＭＳ Ｐゴシック"/>
        <family val="3"/>
      </rPr>
      <t>年4月1日現在</t>
    </r>
  </si>
  <si>
    <t>J-2．幼稚園舎等の概要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</si>
</sst>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0.00_ "/>
    <numFmt numFmtId="180" formatCode="0.000_ "/>
    <numFmt numFmtId="181" formatCode="0.0_ "/>
    <numFmt numFmtId="182" formatCode="0_ "/>
    <numFmt numFmtId="183" formatCode="#,##0_ "/>
    <numFmt numFmtId="184" formatCode="#,##0_);[Red]\(#,##0\)"/>
    <numFmt numFmtId="185" formatCode="#,##0.0_);[Red]\(#,##0.0\)"/>
    <numFmt numFmtId="186" formatCode="#,##0;&quot;△ &quot;#,##0"/>
    <numFmt numFmtId="187" formatCode="#,##0.0;&quot;△ &quot;#,##0.0"/>
    <numFmt numFmtId="188" formatCode="0.0;&quot;△ &quot;0.0"/>
  </numFmts>
  <fonts count="55">
    <font>
      <sz val="10.5"/>
      <name val="ＭＳ ゴシック"/>
      <family val="3"/>
    </font>
    <font>
      <b/>
      <sz val="10.5"/>
      <name val="ＭＳ ゴシック"/>
      <family val="3"/>
    </font>
    <font>
      <i/>
      <sz val="10.5"/>
      <name val="ＭＳ ゴシック"/>
      <family val="3"/>
    </font>
    <font>
      <b/>
      <i/>
      <sz val="10.5"/>
      <name val="ＭＳ 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4"/>
      <name val="ＭＳ Ｐゴシック"/>
      <family val="3"/>
    </font>
    <font>
      <b/>
      <u val="single"/>
      <sz val="22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9"/>
      <name val="ＭＳ Ｐ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b/>
      <sz val="20"/>
      <name val="ＭＳ Ｐゴシック"/>
      <family val="3"/>
    </font>
    <font>
      <sz val="22"/>
      <name val="ＭＳ Ｐゴシック"/>
      <family val="3"/>
    </font>
    <font>
      <strike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b/>
      <sz val="8"/>
      <name val="ＭＳ 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dotted"/>
      <bottom style="hair"/>
    </border>
    <border>
      <left style="hair"/>
      <right style="hair"/>
      <top style="dotted"/>
      <bottom style="hair"/>
    </border>
    <border>
      <left>
        <color indexed="63"/>
      </left>
      <right style="hair"/>
      <top style="dotted"/>
      <bottom style="hair"/>
    </border>
    <border>
      <left style="thin"/>
      <right style="hair"/>
      <top style="dotted"/>
      <bottom style="hair"/>
    </border>
    <border>
      <left style="thin"/>
      <right style="thin"/>
      <top style="dotted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1" fillId="0" borderId="0">
      <alignment vertical="center"/>
      <protection/>
    </xf>
    <xf numFmtId="0" fontId="52" fillId="32" borderId="0" applyNumberFormat="0" applyBorder="0" applyAlignment="0" applyProtection="0"/>
  </cellStyleXfs>
  <cellXfs count="68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38" fontId="8" fillId="0" borderId="12" xfId="48" applyFont="1" applyBorder="1" applyAlignment="1">
      <alignment horizontal="right" vertical="center"/>
    </xf>
    <xf numFmtId="38" fontId="8" fillId="0" borderId="11" xfId="48" applyFont="1" applyBorder="1" applyAlignment="1">
      <alignment horizontal="right" vertical="center"/>
    </xf>
    <xf numFmtId="38" fontId="8" fillId="0" borderId="13" xfId="48" applyFont="1" applyBorder="1" applyAlignment="1">
      <alignment horizontal="right" vertical="center"/>
    </xf>
    <xf numFmtId="38" fontId="8" fillId="0" borderId="10" xfId="48" applyFont="1" applyBorder="1" applyAlignment="1">
      <alignment horizontal="right" vertical="center"/>
    </xf>
    <xf numFmtId="38" fontId="8" fillId="0" borderId="14" xfId="48" applyFont="1" applyBorder="1" applyAlignment="1">
      <alignment horizontal="right" vertical="center"/>
    </xf>
    <xf numFmtId="38" fontId="8" fillId="0" borderId="15" xfId="48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38" fontId="8" fillId="0" borderId="16" xfId="48" applyFont="1" applyBorder="1" applyAlignment="1">
      <alignment horizontal="right" vertical="center"/>
    </xf>
    <xf numFmtId="38" fontId="8" fillId="0" borderId="17" xfId="48" applyFont="1" applyBorder="1" applyAlignment="1">
      <alignment horizontal="right" vertical="center"/>
    </xf>
    <xf numFmtId="38" fontId="8" fillId="0" borderId="18" xfId="48" applyFont="1" applyBorder="1" applyAlignment="1">
      <alignment horizontal="right" vertical="center"/>
    </xf>
    <xf numFmtId="38" fontId="8" fillId="0" borderId="19" xfId="48" applyFont="1" applyBorder="1" applyAlignment="1">
      <alignment horizontal="right" vertical="center"/>
    </xf>
    <xf numFmtId="38" fontId="8" fillId="0" borderId="20" xfId="48" applyFont="1" applyBorder="1" applyAlignment="1">
      <alignment horizontal="right" vertical="center"/>
    </xf>
    <xf numFmtId="38" fontId="8" fillId="0" borderId="21" xfId="48" applyFont="1" applyBorder="1" applyAlignment="1">
      <alignment horizontal="right" vertical="center"/>
    </xf>
    <xf numFmtId="38" fontId="10" fillId="0" borderId="22" xfId="48" applyFont="1" applyBorder="1" applyAlignment="1">
      <alignment horizontal="right" vertical="center"/>
    </xf>
    <xf numFmtId="38" fontId="10" fillId="0" borderId="23" xfId="48" applyFont="1" applyBorder="1" applyAlignment="1">
      <alignment horizontal="right" vertical="center"/>
    </xf>
    <xf numFmtId="38" fontId="10" fillId="0" borderId="24" xfId="48" applyFont="1" applyBorder="1" applyAlignment="1">
      <alignment horizontal="right" vertical="center"/>
    </xf>
    <xf numFmtId="38" fontId="10" fillId="0" borderId="25" xfId="48" applyFont="1" applyBorder="1" applyAlignment="1">
      <alignment horizontal="right" vertical="center"/>
    </xf>
    <xf numFmtId="38" fontId="10" fillId="0" borderId="26" xfId="48" applyFont="1" applyBorder="1" applyAlignment="1">
      <alignment horizontal="right" vertical="center"/>
    </xf>
    <xf numFmtId="38" fontId="10" fillId="0" borderId="27" xfId="48" applyFont="1" applyBorder="1" applyAlignment="1">
      <alignment horizontal="right" vertical="center"/>
    </xf>
    <xf numFmtId="38" fontId="10" fillId="0" borderId="24" xfId="48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38" fontId="8" fillId="0" borderId="24" xfId="48" applyFont="1" applyBorder="1" applyAlignment="1">
      <alignment vertical="center"/>
    </xf>
    <xf numFmtId="38" fontId="8" fillId="0" borderId="13" xfId="48" applyFont="1" applyBorder="1" applyAlignment="1">
      <alignment horizontal="distributed" vertical="center"/>
    </xf>
    <xf numFmtId="38" fontId="10" fillId="0" borderId="10" xfId="0" applyNumberFormat="1" applyFont="1" applyBorder="1" applyAlignment="1">
      <alignment vertical="center"/>
    </xf>
    <xf numFmtId="38" fontId="10" fillId="0" borderId="12" xfId="0" applyNumberFormat="1" applyFont="1" applyBorder="1" applyAlignment="1">
      <alignment vertical="center"/>
    </xf>
    <xf numFmtId="38" fontId="10" fillId="0" borderId="11" xfId="0" applyNumberFormat="1" applyFont="1" applyBorder="1" applyAlignment="1">
      <alignment vertical="center"/>
    </xf>
    <xf numFmtId="38" fontId="10" fillId="0" borderId="13" xfId="0" applyNumberFormat="1" applyFont="1" applyBorder="1" applyAlignment="1">
      <alignment vertical="center"/>
    </xf>
    <xf numFmtId="38" fontId="10" fillId="0" borderId="14" xfId="0" applyNumberFormat="1" applyFont="1" applyBorder="1" applyAlignment="1">
      <alignment vertical="center"/>
    </xf>
    <xf numFmtId="38" fontId="10" fillId="0" borderId="15" xfId="0" applyNumberFormat="1" applyFont="1" applyBorder="1" applyAlignment="1">
      <alignment vertical="center"/>
    </xf>
    <xf numFmtId="178" fontId="8" fillId="0" borderId="15" xfId="0" applyNumberFormat="1" applyFont="1" applyBorder="1" applyAlignment="1">
      <alignment horizontal="right" vertical="center"/>
    </xf>
    <xf numFmtId="178" fontId="8" fillId="0" borderId="21" xfId="0" applyNumberFormat="1" applyFont="1" applyBorder="1" applyAlignment="1">
      <alignment horizontal="right" vertical="center"/>
    </xf>
    <xf numFmtId="38" fontId="8" fillId="0" borderId="18" xfId="48" applyFont="1" applyBorder="1" applyAlignment="1">
      <alignment vertical="center"/>
    </xf>
    <xf numFmtId="38" fontId="10" fillId="0" borderId="13" xfId="48" applyFont="1" applyBorder="1" applyAlignment="1">
      <alignment horizontal="center" vertical="center" shrinkToFit="1"/>
    </xf>
    <xf numFmtId="186" fontId="8" fillId="0" borderId="14" xfId="0" applyNumberFormat="1" applyFont="1" applyBorder="1" applyAlignment="1">
      <alignment horizontal="right" vertical="center"/>
    </xf>
    <xf numFmtId="186" fontId="8" fillId="0" borderId="12" xfId="0" applyNumberFormat="1" applyFont="1" applyBorder="1" applyAlignment="1">
      <alignment horizontal="right" vertical="center"/>
    </xf>
    <xf numFmtId="186" fontId="8" fillId="0" borderId="15" xfId="0" applyNumberFormat="1" applyFont="1" applyBorder="1" applyAlignment="1">
      <alignment horizontal="right" vertical="center"/>
    </xf>
    <xf numFmtId="186" fontId="8" fillId="0" borderId="13" xfId="0" applyNumberFormat="1" applyFont="1" applyBorder="1" applyAlignment="1">
      <alignment horizontal="right" vertical="center"/>
    </xf>
    <xf numFmtId="186" fontId="8" fillId="0" borderId="20" xfId="0" applyNumberFormat="1" applyFont="1" applyBorder="1" applyAlignment="1">
      <alignment horizontal="right" vertical="center"/>
    </xf>
    <xf numFmtId="186" fontId="8" fillId="0" borderId="16" xfId="0" applyNumberFormat="1" applyFont="1" applyBorder="1" applyAlignment="1">
      <alignment horizontal="right" vertical="center"/>
    </xf>
    <xf numFmtId="186" fontId="8" fillId="0" borderId="21" xfId="0" applyNumberFormat="1" applyFont="1" applyBorder="1" applyAlignment="1">
      <alignment horizontal="right" vertical="center"/>
    </xf>
    <xf numFmtId="186" fontId="8" fillId="0" borderId="18" xfId="0" applyNumberFormat="1" applyFont="1" applyBorder="1" applyAlignment="1">
      <alignment horizontal="right" vertical="center"/>
    </xf>
    <xf numFmtId="187" fontId="8" fillId="0" borderId="15" xfId="0" applyNumberFormat="1" applyFont="1" applyBorder="1" applyAlignment="1">
      <alignment horizontal="right" vertical="center"/>
    </xf>
    <xf numFmtId="187" fontId="8" fillId="0" borderId="21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188" fontId="10" fillId="0" borderId="26" xfId="0" applyNumberFormat="1" applyFont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right" vertical="center"/>
    </xf>
    <xf numFmtId="38" fontId="10" fillId="0" borderId="31" xfId="48" applyFont="1" applyBorder="1" applyAlignment="1">
      <alignment horizontal="center" vertical="center" shrinkToFit="1"/>
    </xf>
    <xf numFmtId="38" fontId="10" fillId="0" borderId="32" xfId="48" applyFont="1" applyBorder="1" applyAlignment="1">
      <alignment horizontal="right" vertical="center"/>
    </xf>
    <xf numFmtId="38" fontId="10" fillId="0" borderId="33" xfId="48" applyFont="1" applyBorder="1" applyAlignment="1">
      <alignment horizontal="right" vertical="center"/>
    </xf>
    <xf numFmtId="38" fontId="10" fillId="0" borderId="34" xfId="48" applyFont="1" applyBorder="1" applyAlignment="1">
      <alignment horizontal="right" vertical="center"/>
    </xf>
    <xf numFmtId="38" fontId="10" fillId="0" borderId="31" xfId="48" applyFont="1" applyBorder="1" applyAlignment="1">
      <alignment horizontal="right" vertical="center"/>
    </xf>
    <xf numFmtId="38" fontId="10" fillId="0" borderId="35" xfId="48" applyFont="1" applyBorder="1" applyAlignment="1">
      <alignment horizontal="right" vertical="center"/>
    </xf>
    <xf numFmtId="38" fontId="10" fillId="0" borderId="36" xfId="48" applyFont="1" applyBorder="1" applyAlignment="1">
      <alignment horizontal="right" vertical="center"/>
    </xf>
    <xf numFmtId="188" fontId="10" fillId="0" borderId="36" xfId="0" applyNumberFormat="1" applyFont="1" applyBorder="1" applyAlignment="1">
      <alignment vertical="center"/>
    </xf>
    <xf numFmtId="0" fontId="8" fillId="0" borderId="0" xfId="0" applyFont="1" applyAlignment="1">
      <alignment horizontal="right" vertical="top"/>
    </xf>
    <xf numFmtId="38" fontId="8" fillId="0" borderId="37" xfId="48" applyFont="1" applyBorder="1" applyAlignment="1">
      <alignment horizontal="right" vertical="center"/>
    </xf>
    <xf numFmtId="38" fontId="8" fillId="0" borderId="38" xfId="48" applyFont="1" applyBorder="1" applyAlignment="1">
      <alignment horizontal="right" vertical="center"/>
    </xf>
    <xf numFmtId="38" fontId="8" fillId="0" borderId="0" xfId="48" applyFont="1" applyBorder="1" applyAlignment="1">
      <alignment horizontal="right" vertical="center"/>
    </xf>
    <xf numFmtId="38" fontId="8" fillId="0" borderId="39" xfId="48" applyFont="1" applyBorder="1" applyAlignment="1">
      <alignment horizontal="right" vertical="center"/>
    </xf>
    <xf numFmtId="38" fontId="8" fillId="0" borderId="40" xfId="48" applyFont="1" applyBorder="1" applyAlignment="1">
      <alignment horizontal="right" vertical="center"/>
    </xf>
    <xf numFmtId="38" fontId="8" fillId="0" borderId="41" xfId="48" applyFont="1" applyBorder="1" applyAlignment="1">
      <alignment horizontal="right" vertical="center"/>
    </xf>
    <xf numFmtId="178" fontId="8" fillId="0" borderId="40" xfId="0" applyNumberFormat="1" applyFont="1" applyBorder="1" applyAlignment="1">
      <alignment horizontal="right" vertical="center"/>
    </xf>
    <xf numFmtId="178" fontId="8" fillId="0" borderId="41" xfId="0" applyNumberFormat="1" applyFont="1" applyBorder="1" applyAlignment="1">
      <alignment horizontal="right" vertical="center"/>
    </xf>
    <xf numFmtId="182" fontId="8" fillId="0" borderId="12" xfId="48" applyNumberFormat="1" applyFont="1" applyBorder="1" applyAlignment="1">
      <alignment horizontal="right" vertical="center"/>
    </xf>
    <xf numFmtId="0" fontId="8" fillId="0" borderId="37" xfId="48" applyNumberFormat="1" applyFont="1" applyBorder="1" applyAlignment="1">
      <alignment horizontal="right" vertical="center"/>
    </xf>
    <xf numFmtId="38" fontId="8" fillId="0" borderId="37" xfId="48" applyFont="1" applyBorder="1" applyAlignment="1">
      <alignment horizontal="right" vertical="center" shrinkToFit="1"/>
    </xf>
    <xf numFmtId="38" fontId="8" fillId="0" borderId="38" xfId="48" applyFont="1" applyBorder="1" applyAlignment="1">
      <alignment horizontal="right" vertical="center" shrinkToFit="1"/>
    </xf>
    <xf numFmtId="38" fontId="8" fillId="0" borderId="13" xfId="48" applyFont="1" applyBorder="1" applyAlignment="1">
      <alignment horizontal="right" vertical="center" shrinkToFit="1"/>
    </xf>
    <xf numFmtId="38" fontId="8" fillId="0" borderId="14" xfId="48" applyFont="1" applyFill="1" applyBorder="1" applyAlignment="1">
      <alignment horizontal="right" vertical="center"/>
    </xf>
    <xf numFmtId="38" fontId="8" fillId="0" borderId="13" xfId="48" applyFont="1" applyFill="1" applyBorder="1" applyAlignment="1">
      <alignment horizontal="right" vertical="center"/>
    </xf>
    <xf numFmtId="38" fontId="8" fillId="0" borderId="18" xfId="48" applyFont="1" applyBorder="1" applyAlignment="1">
      <alignment horizontal="right" vertical="center" shrinkToFit="1"/>
    </xf>
    <xf numFmtId="38" fontId="13" fillId="0" borderId="13" xfId="48" applyFont="1" applyBorder="1" applyAlignment="1">
      <alignment horizontal="right" vertical="center"/>
    </xf>
    <xf numFmtId="38" fontId="8" fillId="0" borderId="42" xfId="48" applyFont="1" applyBorder="1" applyAlignment="1">
      <alignment horizontal="right" vertical="center" shrinkToFit="1"/>
    </xf>
    <xf numFmtId="38" fontId="8" fillId="0" borderId="42" xfId="48" applyFont="1" applyBorder="1" applyAlignment="1">
      <alignment horizontal="right" vertical="center"/>
    </xf>
    <xf numFmtId="38" fontId="8" fillId="0" borderId="43" xfId="48" applyFont="1" applyBorder="1" applyAlignment="1">
      <alignment horizontal="right" vertical="center"/>
    </xf>
    <xf numFmtId="38" fontId="8" fillId="0" borderId="31" xfId="48" applyFont="1" applyBorder="1" applyAlignment="1">
      <alignment horizontal="right" vertical="center"/>
    </xf>
    <xf numFmtId="38" fontId="8" fillId="0" borderId="33" xfId="48" applyFont="1" applyBorder="1" applyAlignment="1">
      <alignment horizontal="right" vertical="center"/>
    </xf>
    <xf numFmtId="38" fontId="8" fillId="0" borderId="44" xfId="48" applyFont="1" applyBorder="1" applyAlignment="1">
      <alignment horizontal="right" vertical="center"/>
    </xf>
    <xf numFmtId="178" fontId="8" fillId="0" borderId="44" xfId="0" applyNumberFormat="1" applyFont="1" applyBorder="1" applyAlignment="1">
      <alignment horizontal="right" vertical="center"/>
    </xf>
    <xf numFmtId="38" fontId="8" fillId="0" borderId="24" xfId="48" applyFont="1" applyBorder="1" applyAlignment="1">
      <alignment horizontal="right" vertical="center"/>
    </xf>
    <xf numFmtId="38" fontId="8" fillId="0" borderId="25" xfId="48" applyFont="1" applyBorder="1" applyAlignment="1">
      <alignment horizontal="right" vertical="center"/>
    </xf>
    <xf numFmtId="38" fontId="8" fillId="0" borderId="22" xfId="48" applyFont="1" applyBorder="1" applyAlignment="1">
      <alignment horizontal="right" vertical="center"/>
    </xf>
    <xf numFmtId="38" fontId="8" fillId="0" borderId="26" xfId="48" applyFont="1" applyBorder="1" applyAlignment="1">
      <alignment horizontal="right" vertical="center"/>
    </xf>
    <xf numFmtId="38" fontId="10" fillId="0" borderId="35" xfId="0" applyNumberFormat="1" applyFont="1" applyBorder="1" applyAlignment="1">
      <alignment vertical="center"/>
    </xf>
    <xf numFmtId="38" fontId="10" fillId="0" borderId="33" xfId="0" applyNumberFormat="1" applyFont="1" applyBorder="1" applyAlignment="1">
      <alignment vertical="center"/>
    </xf>
    <xf numFmtId="38" fontId="10" fillId="0" borderId="36" xfId="0" applyNumberFormat="1" applyFont="1" applyBorder="1" applyAlignment="1">
      <alignment vertical="center"/>
    </xf>
    <xf numFmtId="38" fontId="10" fillId="0" borderId="31" xfId="0" applyNumberFormat="1" applyFont="1" applyBorder="1" applyAlignment="1">
      <alignment vertical="center"/>
    </xf>
    <xf numFmtId="188" fontId="10" fillId="0" borderId="26" xfId="0" applyNumberFormat="1" applyFont="1" applyFill="1" applyBorder="1" applyAlignment="1">
      <alignment vertical="center"/>
    </xf>
    <xf numFmtId="0" fontId="8" fillId="0" borderId="0" xfId="0" applyFont="1" applyAlignment="1">
      <alignment/>
    </xf>
    <xf numFmtId="0" fontId="8" fillId="0" borderId="3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0" xfId="61" applyFont="1">
      <alignment vertical="center"/>
      <protection/>
    </xf>
    <xf numFmtId="0" fontId="8" fillId="0" borderId="0" xfId="61" applyFont="1" applyAlignment="1">
      <alignment horizontal="center" vertical="center"/>
      <protection/>
    </xf>
    <xf numFmtId="0" fontId="8" fillId="0" borderId="0" xfId="61" applyFont="1" applyAlignment="1">
      <alignment horizontal="left" vertical="center"/>
      <protection/>
    </xf>
    <xf numFmtId="0" fontId="8" fillId="0" borderId="0" xfId="61" applyFont="1" applyAlignment="1">
      <alignment horizontal="right" vertical="center"/>
      <protection/>
    </xf>
    <xf numFmtId="0" fontId="8" fillId="0" borderId="0" xfId="61" applyFont="1" applyAlignment="1">
      <alignment vertical="center"/>
      <protection/>
    </xf>
    <xf numFmtId="0" fontId="8" fillId="0" borderId="0" xfId="61" applyFont="1" applyBorder="1">
      <alignment vertical="center"/>
      <protection/>
    </xf>
    <xf numFmtId="187" fontId="10" fillId="0" borderId="36" xfId="61" applyNumberFormat="1" applyFont="1" applyBorder="1">
      <alignment vertical="center"/>
      <protection/>
    </xf>
    <xf numFmtId="187" fontId="10" fillId="0" borderId="33" xfId="61" applyNumberFormat="1" applyFont="1" applyBorder="1">
      <alignment vertical="center"/>
      <protection/>
    </xf>
    <xf numFmtId="187" fontId="10" fillId="0" borderId="32" xfId="61" applyNumberFormat="1" applyFont="1" applyBorder="1">
      <alignment vertical="center"/>
      <protection/>
    </xf>
    <xf numFmtId="187" fontId="10" fillId="0" borderId="35" xfId="61" applyNumberFormat="1" applyFont="1" applyBorder="1">
      <alignment vertical="center"/>
      <protection/>
    </xf>
    <xf numFmtId="0" fontId="10" fillId="0" borderId="31" xfId="61" applyFont="1" applyBorder="1" applyAlignment="1">
      <alignment horizontal="center" vertical="center"/>
      <protection/>
    </xf>
    <xf numFmtId="187" fontId="8" fillId="0" borderId="46" xfId="61" applyNumberFormat="1" applyFont="1" applyBorder="1">
      <alignment vertical="center"/>
      <protection/>
    </xf>
    <xf numFmtId="187" fontId="8" fillId="0" borderId="47" xfId="61" applyNumberFormat="1" applyFont="1" applyBorder="1">
      <alignment vertical="center"/>
      <protection/>
    </xf>
    <xf numFmtId="187" fontId="8" fillId="0" borderId="48" xfId="61" applyNumberFormat="1" applyFont="1" applyBorder="1">
      <alignment vertical="center"/>
      <protection/>
    </xf>
    <xf numFmtId="0" fontId="8" fillId="0" borderId="49" xfId="61" applyFont="1" applyBorder="1" applyAlignment="1">
      <alignment horizontal="center" vertical="center"/>
      <protection/>
    </xf>
    <xf numFmtId="187" fontId="8" fillId="0" borderId="50" xfId="61" applyNumberFormat="1" applyFont="1" applyBorder="1">
      <alignment vertical="center"/>
      <protection/>
    </xf>
    <xf numFmtId="187" fontId="8" fillId="0" borderId="15" xfId="61" applyNumberFormat="1" applyFont="1" applyBorder="1">
      <alignment vertical="center"/>
      <protection/>
    </xf>
    <xf numFmtId="187" fontId="8" fillId="0" borderId="12" xfId="61" applyNumberFormat="1" applyFont="1" applyBorder="1">
      <alignment vertical="center"/>
      <protection/>
    </xf>
    <xf numFmtId="187" fontId="8" fillId="0" borderId="10" xfId="61" applyNumberFormat="1" applyFont="1" applyBorder="1">
      <alignment vertical="center"/>
      <protection/>
    </xf>
    <xf numFmtId="187" fontId="8" fillId="0" borderId="14" xfId="61" applyNumberFormat="1" applyFont="1" applyBorder="1">
      <alignment vertical="center"/>
      <protection/>
    </xf>
    <xf numFmtId="0" fontId="8" fillId="0" borderId="13" xfId="61" applyFont="1" applyBorder="1" applyAlignment="1">
      <alignment horizontal="center" vertical="center"/>
      <protection/>
    </xf>
    <xf numFmtId="0" fontId="8" fillId="0" borderId="51" xfId="61" applyFont="1" applyBorder="1" applyAlignment="1">
      <alignment horizontal="center" vertical="center"/>
      <protection/>
    </xf>
    <xf numFmtId="0" fontId="8" fillId="0" borderId="40" xfId="61" applyFont="1" applyBorder="1">
      <alignment vertical="center"/>
      <protection/>
    </xf>
    <xf numFmtId="187" fontId="8" fillId="0" borderId="52" xfId="61" applyNumberFormat="1" applyFont="1" applyBorder="1">
      <alignment vertical="center"/>
      <protection/>
    </xf>
    <xf numFmtId="187" fontId="8" fillId="0" borderId="53" xfId="61" applyNumberFormat="1" applyFont="1" applyBorder="1">
      <alignment vertical="center"/>
      <protection/>
    </xf>
    <xf numFmtId="187" fontId="8" fillId="0" borderId="54" xfId="61" applyNumberFormat="1" applyFont="1" applyBorder="1">
      <alignment vertical="center"/>
      <protection/>
    </xf>
    <xf numFmtId="187" fontId="8" fillId="0" borderId="55" xfId="61" applyNumberFormat="1" applyFont="1" applyBorder="1">
      <alignment vertical="center"/>
      <protection/>
    </xf>
    <xf numFmtId="187" fontId="8" fillId="0" borderId="56" xfId="61" applyNumberFormat="1" applyFont="1" applyBorder="1">
      <alignment vertical="center"/>
      <protection/>
    </xf>
    <xf numFmtId="187" fontId="8" fillId="0" borderId="57" xfId="61" applyNumberFormat="1" applyFont="1" applyBorder="1">
      <alignment vertical="center"/>
      <protection/>
    </xf>
    <xf numFmtId="187" fontId="8" fillId="0" borderId="58" xfId="61" applyNumberFormat="1" applyFont="1" applyBorder="1">
      <alignment vertical="center"/>
      <protection/>
    </xf>
    <xf numFmtId="187" fontId="8" fillId="0" borderId="59" xfId="61" applyNumberFormat="1" applyFont="1" applyBorder="1">
      <alignment vertical="center"/>
      <protection/>
    </xf>
    <xf numFmtId="0" fontId="8" fillId="0" borderId="60" xfId="61" applyFont="1" applyBorder="1" applyAlignment="1">
      <alignment horizontal="center" vertical="center"/>
      <protection/>
    </xf>
    <xf numFmtId="0" fontId="8" fillId="0" borderId="36" xfId="61" applyFont="1" applyBorder="1" applyAlignment="1">
      <alignment horizontal="distributed" vertical="center"/>
      <protection/>
    </xf>
    <xf numFmtId="0" fontId="8" fillId="0" borderId="33" xfId="61" applyFont="1" applyBorder="1" applyAlignment="1">
      <alignment horizontal="distributed" vertical="center"/>
      <protection/>
    </xf>
    <xf numFmtId="0" fontId="8" fillId="0" borderId="32" xfId="61" applyFont="1" applyBorder="1" applyAlignment="1">
      <alignment horizontal="distributed" vertical="center"/>
      <protection/>
    </xf>
    <xf numFmtId="0" fontId="8" fillId="0" borderId="35" xfId="61" applyFont="1" applyBorder="1" applyAlignment="1">
      <alignment horizontal="distributed" vertical="center"/>
      <protection/>
    </xf>
    <xf numFmtId="0" fontId="9" fillId="0" borderId="0" xfId="61" applyFont="1">
      <alignment vertical="center"/>
      <protection/>
    </xf>
    <xf numFmtId="0" fontId="8" fillId="0" borderId="31" xfId="61" applyFont="1" applyBorder="1" applyAlignment="1">
      <alignment horizontal="distributed" vertical="center"/>
      <protection/>
    </xf>
    <xf numFmtId="0" fontId="8" fillId="0" borderId="0" xfId="61" applyFont="1" applyAlignment="1">
      <alignment horizontal="right"/>
      <protection/>
    </xf>
    <xf numFmtId="0" fontId="11" fillId="0" borderId="0" xfId="61" applyFont="1" applyAlignment="1">
      <alignment vertical="center"/>
      <protection/>
    </xf>
    <xf numFmtId="0" fontId="11" fillId="0" borderId="0" xfId="61" applyFont="1">
      <alignment vertical="center"/>
      <protection/>
    </xf>
    <xf numFmtId="187" fontId="8" fillId="0" borderId="0" xfId="61" applyNumberFormat="1" applyFont="1" applyBorder="1">
      <alignment vertical="center"/>
      <protection/>
    </xf>
    <xf numFmtId="0" fontId="10" fillId="0" borderId="0" xfId="61" applyFont="1" applyBorder="1" applyAlignment="1">
      <alignment horizontal="center" vertical="center"/>
      <protection/>
    </xf>
    <xf numFmtId="187" fontId="8" fillId="0" borderId="30" xfId="61" applyNumberFormat="1" applyFont="1" applyBorder="1">
      <alignment vertical="center"/>
      <protection/>
    </xf>
    <xf numFmtId="187" fontId="8" fillId="0" borderId="29" xfId="61" applyNumberFormat="1" applyFont="1" applyBorder="1">
      <alignment vertical="center"/>
      <protection/>
    </xf>
    <xf numFmtId="187" fontId="8" fillId="0" borderId="61" xfId="61" applyNumberFormat="1" applyFont="1" applyBorder="1">
      <alignment vertical="center"/>
      <protection/>
    </xf>
    <xf numFmtId="187" fontId="8" fillId="0" borderId="62" xfId="61" applyNumberFormat="1" applyFont="1" applyBorder="1">
      <alignment vertical="center"/>
      <protection/>
    </xf>
    <xf numFmtId="0" fontId="8" fillId="0" borderId="63" xfId="61" applyFont="1" applyBorder="1" applyAlignment="1">
      <alignment horizontal="center" vertical="center"/>
      <protection/>
    </xf>
    <xf numFmtId="187" fontId="8" fillId="0" borderId="64" xfId="61" applyNumberFormat="1" applyFont="1" applyBorder="1">
      <alignment vertical="center"/>
      <protection/>
    </xf>
    <xf numFmtId="187" fontId="8" fillId="0" borderId="65" xfId="61" applyNumberFormat="1" applyFont="1" applyBorder="1">
      <alignment vertical="center"/>
      <protection/>
    </xf>
    <xf numFmtId="187" fontId="8" fillId="0" borderId="66" xfId="61" applyNumberFormat="1" applyFont="1" applyBorder="1">
      <alignment vertical="center"/>
      <protection/>
    </xf>
    <xf numFmtId="187" fontId="8" fillId="0" borderId="67" xfId="61" applyNumberFormat="1" applyFont="1" applyBorder="1">
      <alignment vertical="center"/>
      <protection/>
    </xf>
    <xf numFmtId="0" fontId="8" fillId="0" borderId="68" xfId="61" applyFont="1" applyBorder="1" applyAlignment="1">
      <alignment horizontal="center" vertical="center"/>
      <protection/>
    </xf>
    <xf numFmtId="0" fontId="8" fillId="0" borderId="69" xfId="61" applyFont="1" applyBorder="1" applyAlignment="1">
      <alignment horizontal="center" vertical="center"/>
      <protection/>
    </xf>
    <xf numFmtId="0" fontId="8" fillId="0" borderId="37" xfId="61" applyFont="1" applyBorder="1">
      <alignment vertical="center"/>
      <protection/>
    </xf>
    <xf numFmtId="0" fontId="13" fillId="0" borderId="0" xfId="0" applyFont="1" applyAlignment="1">
      <alignment/>
    </xf>
    <xf numFmtId="188" fontId="14" fillId="0" borderId="21" xfId="0" applyNumberFormat="1" applyFont="1" applyBorder="1" applyAlignment="1">
      <alignment vertical="center" shrinkToFit="1"/>
    </xf>
    <xf numFmtId="188" fontId="14" fillId="0" borderId="16" xfId="0" applyNumberFormat="1" applyFont="1" applyBorder="1" applyAlignment="1">
      <alignment vertical="center" shrinkToFit="1"/>
    </xf>
    <xf numFmtId="188" fontId="14" fillId="0" borderId="19" xfId="0" applyNumberFormat="1" applyFont="1" applyBorder="1" applyAlignment="1">
      <alignment vertical="center" shrinkToFit="1"/>
    </xf>
    <xf numFmtId="188" fontId="14" fillId="0" borderId="20" xfId="0" applyNumberFormat="1" applyFont="1" applyBorder="1" applyAlignment="1">
      <alignment vertical="center" shrinkToFit="1"/>
    </xf>
    <xf numFmtId="0" fontId="13" fillId="0" borderId="21" xfId="0" applyFont="1" applyBorder="1" applyAlignment="1">
      <alignment horizontal="right" vertical="center"/>
    </xf>
    <xf numFmtId="0" fontId="13" fillId="0" borderId="16" xfId="0" applyFont="1" applyBorder="1" applyAlignment="1">
      <alignment horizontal="right" vertical="center"/>
    </xf>
    <xf numFmtId="0" fontId="13" fillId="0" borderId="19" xfId="0" applyFont="1" applyBorder="1" applyAlignment="1">
      <alignment horizontal="right" vertical="center"/>
    </xf>
    <xf numFmtId="0" fontId="13" fillId="0" borderId="20" xfId="0" applyFont="1" applyBorder="1" applyAlignment="1">
      <alignment horizontal="right" vertical="center"/>
    </xf>
    <xf numFmtId="3" fontId="13" fillId="0" borderId="21" xfId="0" applyNumberFormat="1" applyFont="1" applyBorder="1" applyAlignment="1">
      <alignment horizontal="right" vertical="center"/>
    </xf>
    <xf numFmtId="3" fontId="13" fillId="0" borderId="20" xfId="0" applyNumberFormat="1" applyFont="1" applyBorder="1" applyAlignment="1">
      <alignment horizontal="right" vertical="center"/>
    </xf>
    <xf numFmtId="38" fontId="13" fillId="0" borderId="18" xfId="48" applyFont="1" applyBorder="1" applyAlignment="1">
      <alignment horizontal="right" vertical="center"/>
    </xf>
    <xf numFmtId="0" fontId="13" fillId="0" borderId="17" xfId="0" applyFont="1" applyBorder="1" applyAlignment="1">
      <alignment horizontal="right" vertical="center"/>
    </xf>
    <xf numFmtId="3" fontId="13" fillId="0" borderId="17" xfId="0" applyNumberFormat="1" applyFont="1" applyBorder="1" applyAlignment="1">
      <alignment horizontal="right" vertical="center"/>
    </xf>
    <xf numFmtId="3" fontId="13" fillId="0" borderId="19" xfId="0" applyNumberFormat="1" applyFont="1" applyBorder="1" applyAlignment="1">
      <alignment horizontal="right" vertical="center"/>
    </xf>
    <xf numFmtId="188" fontId="14" fillId="0" borderId="15" xfId="0" applyNumberFormat="1" applyFont="1" applyBorder="1" applyAlignment="1">
      <alignment vertical="center" shrinkToFit="1"/>
    </xf>
    <xf numFmtId="188" fontId="14" fillId="0" borderId="12" xfId="0" applyNumberFormat="1" applyFont="1" applyBorder="1" applyAlignment="1">
      <alignment vertical="center" shrinkToFit="1"/>
    </xf>
    <xf numFmtId="188" fontId="14" fillId="0" borderId="10" xfId="0" applyNumberFormat="1" applyFont="1" applyBorder="1" applyAlignment="1">
      <alignment vertical="center" shrinkToFit="1"/>
    </xf>
    <xf numFmtId="188" fontId="14" fillId="0" borderId="14" xfId="0" applyNumberFormat="1" applyFont="1" applyBorder="1" applyAlignment="1">
      <alignment vertical="center" shrinkToFit="1"/>
    </xf>
    <xf numFmtId="0" fontId="13" fillId="0" borderId="11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0" fontId="13" fillId="0" borderId="12" xfId="0" applyFont="1" applyBorder="1" applyAlignment="1">
      <alignment horizontal="right" vertical="center"/>
    </xf>
    <xf numFmtId="0" fontId="13" fillId="0" borderId="14" xfId="0" applyFont="1" applyBorder="1" applyAlignment="1">
      <alignment horizontal="right" vertical="center"/>
    </xf>
    <xf numFmtId="3" fontId="13" fillId="0" borderId="11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right" vertical="center"/>
    </xf>
    <xf numFmtId="188" fontId="13" fillId="0" borderId="26" xfId="0" applyNumberFormat="1" applyFont="1" applyBorder="1" applyAlignment="1">
      <alignment vertical="center" shrinkToFit="1"/>
    </xf>
    <xf numFmtId="188" fontId="13" fillId="0" borderId="22" xfId="0" applyNumberFormat="1" applyFont="1" applyBorder="1" applyAlignment="1">
      <alignment vertical="center" shrinkToFit="1"/>
    </xf>
    <xf numFmtId="188" fontId="13" fillId="0" borderId="27" xfId="0" applyNumberFormat="1" applyFont="1" applyBorder="1" applyAlignment="1">
      <alignment vertical="center" shrinkToFit="1"/>
    </xf>
    <xf numFmtId="188" fontId="13" fillId="0" borderId="25" xfId="0" applyNumberFormat="1" applyFont="1" applyBorder="1" applyAlignment="1">
      <alignment vertical="center" shrinkToFit="1"/>
    </xf>
    <xf numFmtId="3" fontId="8" fillId="0" borderId="70" xfId="0" applyNumberFormat="1" applyFont="1" applyBorder="1" applyAlignment="1">
      <alignment horizontal="right" vertical="center"/>
    </xf>
    <xf numFmtId="3" fontId="8" fillId="0" borderId="27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3" fontId="8" fillId="0" borderId="71" xfId="0" applyNumberFormat="1" applyFont="1" applyBorder="1" applyAlignment="1">
      <alignment horizontal="right" vertical="center"/>
    </xf>
    <xf numFmtId="188" fontId="14" fillId="0" borderId="36" xfId="0" applyNumberFormat="1" applyFont="1" applyBorder="1" applyAlignment="1">
      <alignment vertical="center" shrinkToFit="1"/>
    </xf>
    <xf numFmtId="188" fontId="14" fillId="0" borderId="33" xfId="0" applyNumberFormat="1" applyFont="1" applyBorder="1" applyAlignment="1">
      <alignment vertical="center" shrinkToFit="1"/>
    </xf>
    <xf numFmtId="188" fontId="14" fillId="0" borderId="32" xfId="0" applyNumberFormat="1" applyFont="1" applyBorder="1" applyAlignment="1">
      <alignment vertical="center" shrinkToFit="1"/>
    </xf>
    <xf numFmtId="188" fontId="14" fillId="0" borderId="35" xfId="0" applyNumberFormat="1" applyFont="1" applyBorder="1" applyAlignment="1">
      <alignment vertical="center" shrinkToFit="1"/>
    </xf>
    <xf numFmtId="0" fontId="13" fillId="0" borderId="36" xfId="0" applyFont="1" applyBorder="1" applyAlignment="1">
      <alignment horizontal="right" vertical="center"/>
    </xf>
    <xf numFmtId="0" fontId="13" fillId="0" borderId="33" xfId="0" applyFont="1" applyBorder="1" applyAlignment="1">
      <alignment horizontal="right" vertical="center"/>
    </xf>
    <xf numFmtId="0" fontId="13" fillId="0" borderId="32" xfId="0" applyFont="1" applyBorder="1" applyAlignment="1">
      <alignment horizontal="right" vertical="center"/>
    </xf>
    <xf numFmtId="0" fontId="13" fillId="0" borderId="35" xfId="0" applyFont="1" applyBorder="1" applyAlignment="1">
      <alignment horizontal="right" vertical="center"/>
    </xf>
    <xf numFmtId="3" fontId="13" fillId="0" borderId="36" xfId="0" applyNumberFormat="1" applyFont="1" applyBorder="1" applyAlignment="1">
      <alignment horizontal="right" vertical="center"/>
    </xf>
    <xf numFmtId="3" fontId="13" fillId="0" borderId="35" xfId="0" applyNumberFormat="1" applyFont="1" applyBorder="1" applyAlignment="1">
      <alignment horizontal="right" vertical="center"/>
    </xf>
    <xf numFmtId="38" fontId="13" fillId="0" borderId="31" xfId="48" applyFont="1" applyBorder="1" applyAlignment="1">
      <alignment horizontal="right" vertical="center"/>
    </xf>
    <xf numFmtId="38" fontId="8" fillId="0" borderId="0" xfId="48" applyFont="1" applyBorder="1" applyAlignment="1">
      <alignment/>
    </xf>
    <xf numFmtId="0" fontId="8" fillId="0" borderId="0" xfId="0" applyFont="1" applyBorder="1" applyAlignment="1">
      <alignment/>
    </xf>
    <xf numFmtId="188" fontId="14" fillId="0" borderId="15" xfId="0" applyNumberFormat="1" applyFont="1" applyBorder="1" applyAlignment="1">
      <alignment horizontal="center" vertical="center" shrinkToFit="1"/>
    </xf>
    <xf numFmtId="188" fontId="14" fillId="0" borderId="12" xfId="0" applyNumberFormat="1" applyFont="1" applyBorder="1" applyAlignment="1">
      <alignment horizontal="center" vertical="center" shrinkToFit="1"/>
    </xf>
    <xf numFmtId="188" fontId="14" fillId="0" borderId="10" xfId="0" applyNumberFormat="1" applyFont="1" applyBorder="1" applyAlignment="1">
      <alignment horizontal="center" vertical="center" shrinkToFit="1"/>
    </xf>
    <xf numFmtId="188" fontId="14" fillId="0" borderId="14" xfId="0" applyNumberFormat="1" applyFont="1" applyBorder="1" applyAlignment="1">
      <alignment horizontal="center" vertical="center" shrinkToFit="1"/>
    </xf>
    <xf numFmtId="188" fontId="13" fillId="0" borderId="36" xfId="0" applyNumberFormat="1" applyFont="1" applyBorder="1" applyAlignment="1">
      <alignment vertical="center" shrinkToFit="1"/>
    </xf>
    <xf numFmtId="188" fontId="13" fillId="0" borderId="33" xfId="0" applyNumberFormat="1" applyFont="1" applyBorder="1" applyAlignment="1">
      <alignment vertical="center" shrinkToFit="1"/>
    </xf>
    <xf numFmtId="188" fontId="13" fillId="0" borderId="42" xfId="0" applyNumberFormat="1" applyFont="1" applyBorder="1" applyAlignment="1">
      <alignment vertical="center" shrinkToFit="1"/>
    </xf>
    <xf numFmtId="0" fontId="8" fillId="0" borderId="34" xfId="0" applyFont="1" applyBorder="1" applyAlignment="1">
      <alignment horizontal="right" vertical="center"/>
    </xf>
    <xf numFmtId="0" fontId="8" fillId="0" borderId="32" xfId="0" applyFont="1" applyBorder="1" applyAlignment="1">
      <alignment horizontal="right" vertical="center"/>
    </xf>
    <xf numFmtId="0" fontId="8" fillId="0" borderId="36" xfId="0" applyFont="1" applyBorder="1" applyAlignment="1">
      <alignment horizontal="right" vertical="center"/>
    </xf>
    <xf numFmtId="0" fontId="8" fillId="0" borderId="33" xfId="0" applyFont="1" applyBorder="1" applyAlignment="1">
      <alignment horizontal="right" vertical="center"/>
    </xf>
    <xf numFmtId="0" fontId="8" fillId="0" borderId="35" xfId="0" applyFont="1" applyBorder="1" applyAlignment="1">
      <alignment horizontal="right" vertical="center"/>
    </xf>
    <xf numFmtId="3" fontId="8" fillId="0" borderId="34" xfId="0" applyNumberFormat="1" applyFont="1" applyBorder="1" applyAlignment="1">
      <alignment horizontal="right" vertical="center"/>
    </xf>
    <xf numFmtId="3" fontId="8" fillId="0" borderId="32" xfId="0" applyNumberFormat="1" applyFont="1" applyBorder="1" applyAlignment="1">
      <alignment horizontal="right" vertical="center"/>
    </xf>
    <xf numFmtId="188" fontId="13" fillId="0" borderId="36" xfId="0" applyNumberFormat="1" applyFont="1" applyBorder="1" applyAlignment="1">
      <alignment horizontal="right" vertical="center" shrinkToFit="1"/>
    </xf>
    <xf numFmtId="188" fontId="13" fillId="0" borderId="33" xfId="0" applyNumberFormat="1" applyFont="1" applyBorder="1" applyAlignment="1">
      <alignment horizontal="right" vertical="center" shrinkToFit="1"/>
    </xf>
    <xf numFmtId="0" fontId="13" fillId="0" borderId="0" xfId="0" applyFont="1" applyAlignment="1">
      <alignment vertical="center"/>
    </xf>
    <xf numFmtId="188" fontId="13" fillId="0" borderId="21" xfId="0" applyNumberFormat="1" applyFont="1" applyBorder="1" applyAlignment="1">
      <alignment vertical="center" shrinkToFit="1"/>
    </xf>
    <xf numFmtId="188" fontId="13" fillId="0" borderId="16" xfId="0" applyNumberFormat="1" applyFont="1" applyBorder="1" applyAlignment="1">
      <alignment vertical="center" shrinkToFit="1"/>
    </xf>
    <xf numFmtId="188" fontId="13" fillId="0" borderId="20" xfId="0" applyNumberFormat="1" applyFont="1" applyBorder="1" applyAlignment="1">
      <alignment vertical="center" shrinkToFit="1"/>
    </xf>
    <xf numFmtId="186" fontId="13" fillId="0" borderId="21" xfId="0" applyNumberFormat="1" applyFont="1" applyBorder="1" applyAlignment="1">
      <alignment horizontal="right" vertical="center"/>
    </xf>
    <xf numFmtId="186" fontId="13" fillId="0" borderId="16" xfId="0" applyNumberFormat="1" applyFont="1" applyBorder="1" applyAlignment="1">
      <alignment horizontal="right" vertical="center"/>
    </xf>
    <xf numFmtId="186" fontId="13" fillId="0" borderId="20" xfId="0" applyNumberFormat="1" applyFont="1" applyBorder="1" applyAlignment="1">
      <alignment horizontal="right" vertical="center"/>
    </xf>
    <xf numFmtId="186" fontId="13" fillId="0" borderId="21" xfId="0" applyNumberFormat="1" applyFont="1" applyBorder="1" applyAlignment="1">
      <alignment vertical="center"/>
    </xf>
    <xf numFmtId="188" fontId="13" fillId="0" borderId="15" xfId="0" applyNumberFormat="1" applyFont="1" applyBorder="1" applyAlignment="1">
      <alignment vertical="center" shrinkToFit="1"/>
    </xf>
    <xf numFmtId="188" fontId="13" fillId="0" borderId="12" xfId="0" applyNumberFormat="1" applyFont="1" applyBorder="1" applyAlignment="1">
      <alignment vertical="center" shrinkToFit="1"/>
    </xf>
    <xf numFmtId="188" fontId="13" fillId="0" borderId="14" xfId="0" applyNumberFormat="1" applyFont="1" applyBorder="1" applyAlignment="1">
      <alignment vertical="center" shrinkToFit="1"/>
    </xf>
    <xf numFmtId="186" fontId="13" fillId="0" borderId="15" xfId="0" applyNumberFormat="1" applyFont="1" applyBorder="1" applyAlignment="1">
      <alignment horizontal="right" vertical="center"/>
    </xf>
    <xf numFmtId="186" fontId="13" fillId="0" borderId="12" xfId="0" applyNumberFormat="1" applyFont="1" applyBorder="1" applyAlignment="1">
      <alignment horizontal="right" vertical="center"/>
    </xf>
    <xf numFmtId="186" fontId="13" fillId="0" borderId="14" xfId="0" applyNumberFormat="1" applyFont="1" applyBorder="1" applyAlignment="1">
      <alignment horizontal="right" vertical="center"/>
    </xf>
    <xf numFmtId="186" fontId="13" fillId="0" borderId="15" xfId="0" applyNumberFormat="1" applyFont="1" applyBorder="1" applyAlignment="1">
      <alignment vertical="center"/>
    </xf>
    <xf numFmtId="0" fontId="13" fillId="0" borderId="52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73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13" xfId="0" applyFont="1" applyBorder="1" applyAlignment="1">
      <alignment horizontal="distributed" vertical="center"/>
    </xf>
    <xf numFmtId="0" fontId="8" fillId="0" borderId="71" xfId="0" applyFont="1" applyBorder="1" applyAlignment="1">
      <alignment vertical="center"/>
    </xf>
    <xf numFmtId="0" fontId="8" fillId="0" borderId="74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8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38" fontId="10" fillId="0" borderId="0" xfId="48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10" fillId="0" borderId="36" xfId="0" applyFont="1" applyBorder="1" applyAlignment="1">
      <alignment horizontal="right" vertical="center"/>
    </xf>
    <xf numFmtId="0" fontId="10" fillId="0" borderId="33" xfId="0" applyFont="1" applyBorder="1" applyAlignment="1">
      <alignment horizontal="right" vertical="center"/>
    </xf>
    <xf numFmtId="3" fontId="10" fillId="0" borderId="42" xfId="0" applyNumberFormat="1" applyFont="1" applyBorder="1" applyAlignment="1">
      <alignment horizontal="right" vertical="center"/>
    </xf>
    <xf numFmtId="38" fontId="10" fillId="0" borderId="42" xfId="48" applyFont="1" applyBorder="1" applyAlignment="1">
      <alignment horizontal="right" vertical="center"/>
    </xf>
    <xf numFmtId="0" fontId="10" fillId="0" borderId="35" xfId="0" applyFont="1" applyBorder="1" applyAlignment="1">
      <alignment horizontal="right" vertical="center"/>
    </xf>
    <xf numFmtId="0" fontId="10" fillId="0" borderId="31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right" vertical="center"/>
    </xf>
    <xf numFmtId="0" fontId="10" fillId="0" borderId="43" xfId="0" applyFont="1" applyBorder="1" applyAlignment="1">
      <alignment horizontal="right" vertical="center"/>
    </xf>
    <xf numFmtId="38" fontId="10" fillId="0" borderId="44" xfId="48" applyFont="1" applyBorder="1" applyAlignment="1">
      <alignment horizontal="right" vertical="center"/>
    </xf>
    <xf numFmtId="0" fontId="10" fillId="0" borderId="42" xfId="0" applyFont="1" applyBorder="1" applyAlignment="1">
      <alignment horizontal="right" vertical="center"/>
    </xf>
    <xf numFmtId="0" fontId="10" fillId="0" borderId="42" xfId="0" applyFont="1" applyBorder="1" applyAlignment="1">
      <alignment horizontal="center" vertical="center" shrinkToFit="1"/>
    </xf>
    <xf numFmtId="0" fontId="10" fillId="0" borderId="0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38" fontId="10" fillId="0" borderId="36" xfId="48" applyFont="1" applyBorder="1" applyAlignment="1">
      <alignment vertical="center"/>
    </xf>
    <xf numFmtId="38" fontId="10" fillId="0" borderId="33" xfId="48" applyFont="1" applyBorder="1" applyAlignment="1">
      <alignment vertical="center"/>
    </xf>
    <xf numFmtId="38" fontId="10" fillId="0" borderId="35" xfId="48" applyFont="1" applyBorder="1" applyAlignment="1">
      <alignment vertical="center"/>
    </xf>
    <xf numFmtId="0" fontId="8" fillId="0" borderId="41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38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 shrinkToFit="1"/>
    </xf>
    <xf numFmtId="0" fontId="8" fillId="0" borderId="40" xfId="0" applyFont="1" applyBorder="1" applyAlignment="1">
      <alignment horizontal="right" vertical="center"/>
    </xf>
    <xf numFmtId="0" fontId="8" fillId="0" borderId="37" xfId="0" applyFont="1" applyBorder="1" applyAlignment="1">
      <alignment horizontal="right" vertical="center"/>
    </xf>
    <xf numFmtId="0" fontId="8" fillId="0" borderId="12" xfId="0" applyFont="1" applyBorder="1" applyAlignment="1" quotePrefix="1">
      <alignment horizontal="right" vertical="center"/>
    </xf>
    <xf numFmtId="0" fontId="8" fillId="0" borderId="13" xfId="0" applyFont="1" applyBorder="1" applyAlignment="1">
      <alignment horizontal="right" vertical="center" shrinkToFit="1"/>
    </xf>
    <xf numFmtId="186" fontId="10" fillId="0" borderId="0" xfId="0" applyNumberFormat="1" applyFont="1" applyAlignment="1">
      <alignment vertical="center"/>
    </xf>
    <xf numFmtId="186" fontId="10" fillId="0" borderId="0" xfId="0" applyNumberFormat="1" applyFont="1" applyBorder="1" applyAlignment="1">
      <alignment horizontal="right" vertical="center"/>
    </xf>
    <xf numFmtId="186" fontId="10" fillId="0" borderId="26" xfId="0" applyNumberFormat="1" applyFont="1" applyBorder="1" applyAlignment="1">
      <alignment horizontal="right" vertical="center"/>
    </xf>
    <xf numFmtId="186" fontId="10" fillId="0" borderId="22" xfId="0" applyNumberFormat="1" applyFont="1" applyBorder="1" applyAlignment="1">
      <alignment horizontal="right" vertical="center"/>
    </xf>
    <xf numFmtId="186" fontId="10" fillId="0" borderId="74" xfId="0" applyNumberFormat="1" applyFont="1" applyBorder="1" applyAlignment="1">
      <alignment horizontal="right" vertical="center"/>
    </xf>
    <xf numFmtId="186" fontId="10" fillId="0" borderId="71" xfId="0" applyNumberFormat="1" applyFont="1" applyBorder="1" applyAlignment="1">
      <alignment horizontal="right" vertical="center"/>
    </xf>
    <xf numFmtId="186" fontId="10" fillId="0" borderId="25" xfId="0" applyNumberFormat="1" applyFont="1" applyBorder="1" applyAlignment="1">
      <alignment horizontal="right" vertical="center"/>
    </xf>
    <xf numFmtId="186" fontId="10" fillId="0" borderId="70" xfId="0" applyNumberFormat="1" applyFont="1" applyBorder="1" applyAlignment="1">
      <alignment horizontal="right" vertical="center"/>
    </xf>
    <xf numFmtId="186" fontId="10" fillId="0" borderId="24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16" fillId="0" borderId="0" xfId="0" applyFont="1" applyAlignment="1">
      <alignment/>
    </xf>
    <xf numFmtId="0" fontId="5" fillId="0" borderId="0" xfId="0" applyFont="1" applyAlignment="1">
      <alignment horizontal="right"/>
    </xf>
    <xf numFmtId="0" fontId="11" fillId="0" borderId="0" xfId="61">
      <alignment vertical="center"/>
      <protection/>
    </xf>
    <xf numFmtId="187" fontId="11" fillId="0" borderId="0" xfId="61" applyNumberFormat="1">
      <alignment vertical="center"/>
      <protection/>
    </xf>
    <xf numFmtId="38" fontId="0" fillId="0" borderId="0" xfId="50" applyFont="1" applyAlignment="1">
      <alignment vertical="center"/>
    </xf>
    <xf numFmtId="0" fontId="11" fillId="0" borderId="0" xfId="61" applyAlignment="1">
      <alignment vertical="center"/>
      <protection/>
    </xf>
    <xf numFmtId="187" fontId="8" fillId="0" borderId="0" xfId="61" applyNumberFormat="1" applyFont="1" applyAlignment="1">
      <alignment horizontal="right" vertical="center"/>
      <protection/>
    </xf>
    <xf numFmtId="186" fontId="8" fillId="0" borderId="31" xfId="61" applyNumberFormat="1" applyFont="1" applyFill="1" applyBorder="1">
      <alignment vertical="center"/>
      <protection/>
    </xf>
    <xf numFmtId="38" fontId="8" fillId="0" borderId="31" xfId="50" applyFont="1" applyFill="1" applyBorder="1" applyAlignment="1">
      <alignment vertical="center"/>
    </xf>
    <xf numFmtId="0" fontId="8" fillId="0" borderId="31" xfId="61" applyFont="1" applyFill="1" applyBorder="1">
      <alignment vertical="center"/>
      <protection/>
    </xf>
    <xf numFmtId="0" fontId="8" fillId="0" borderId="31" xfId="61" applyFont="1" applyFill="1" applyBorder="1" applyAlignment="1">
      <alignment horizontal="center" vertical="center"/>
      <protection/>
    </xf>
    <xf numFmtId="0" fontId="8" fillId="0" borderId="18" xfId="61" applyFont="1" applyBorder="1" applyAlignment="1">
      <alignment vertical="center"/>
      <protection/>
    </xf>
    <xf numFmtId="187" fontId="8" fillId="0" borderId="31" xfId="61" applyNumberFormat="1" applyFont="1" applyFill="1" applyBorder="1" applyAlignment="1">
      <alignment horizontal="distributed" vertical="center"/>
      <protection/>
    </xf>
    <xf numFmtId="38" fontId="8" fillId="0" borderId="31" xfId="50" applyFont="1" applyFill="1" applyBorder="1" applyAlignment="1">
      <alignment horizontal="center" vertical="center" shrinkToFit="1"/>
    </xf>
    <xf numFmtId="0" fontId="8" fillId="0" borderId="31" xfId="61" applyFont="1" applyFill="1" applyBorder="1" applyAlignment="1">
      <alignment horizontal="distributed" vertical="center"/>
      <protection/>
    </xf>
    <xf numFmtId="187" fontId="11" fillId="0" borderId="0" xfId="61" applyNumberFormat="1" applyFill="1">
      <alignment vertical="center"/>
      <protection/>
    </xf>
    <xf numFmtId="38" fontId="0" fillId="0" borderId="0" xfId="50" applyFont="1" applyFill="1" applyAlignment="1">
      <alignment vertical="center"/>
    </xf>
    <xf numFmtId="0" fontId="11" fillId="0" borderId="0" xfId="61" applyFont="1" applyFill="1">
      <alignment vertical="center"/>
      <protection/>
    </xf>
    <xf numFmtId="0" fontId="11" fillId="0" borderId="0" xfId="61" applyBorder="1" applyAlignment="1">
      <alignment vertical="center"/>
      <protection/>
    </xf>
    <xf numFmtId="0" fontId="11" fillId="0" borderId="71" xfId="61" applyBorder="1" applyAlignment="1">
      <alignment vertical="center"/>
      <protection/>
    </xf>
    <xf numFmtId="0" fontId="8" fillId="0" borderId="24" xfId="61" applyFont="1" applyBorder="1" applyAlignment="1">
      <alignment vertical="center"/>
      <protection/>
    </xf>
    <xf numFmtId="0" fontId="8" fillId="0" borderId="31" xfId="61" applyFont="1" applyFill="1" applyBorder="1" applyAlignment="1">
      <alignment vertical="center" shrinkToFit="1"/>
      <protection/>
    </xf>
    <xf numFmtId="187" fontId="8" fillId="0" borderId="31" xfId="61" applyNumberFormat="1" applyFont="1" applyBorder="1" applyAlignment="1">
      <alignment horizontal="distributed" vertical="center"/>
      <protection/>
    </xf>
    <xf numFmtId="38" fontId="8" fillId="0" borderId="31" xfId="50" applyFont="1" applyBorder="1" applyAlignment="1">
      <alignment horizontal="center" vertical="center" shrinkToFit="1"/>
    </xf>
    <xf numFmtId="0" fontId="11" fillId="0" borderId="0" xfId="61" applyAlignment="1" quotePrefix="1">
      <alignment vertical="center"/>
      <protection/>
    </xf>
    <xf numFmtId="38" fontId="8" fillId="0" borderId="0" xfId="48" applyFont="1" applyAlignment="1">
      <alignment/>
    </xf>
    <xf numFmtId="186" fontId="8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186" fontId="5" fillId="0" borderId="0" xfId="0" applyNumberFormat="1" applyFont="1" applyAlignment="1">
      <alignment/>
    </xf>
    <xf numFmtId="0" fontId="8" fillId="0" borderId="0" xfId="0" applyFont="1" applyAlignment="1">
      <alignment horizontal="left" vertical="center"/>
    </xf>
    <xf numFmtId="186" fontId="8" fillId="0" borderId="0" xfId="0" applyNumberFormat="1" applyFont="1" applyBorder="1" applyAlignment="1">
      <alignment vertical="center" shrinkToFit="1"/>
    </xf>
    <xf numFmtId="38" fontId="8" fillId="0" borderId="21" xfId="48" applyFont="1" applyFill="1" applyBorder="1" applyAlignment="1">
      <alignment horizontal="right" vertical="center"/>
    </xf>
    <xf numFmtId="38" fontId="8" fillId="0" borderId="38" xfId="48" applyFont="1" applyFill="1" applyBorder="1" applyAlignment="1">
      <alignment horizontal="right" vertical="center"/>
    </xf>
    <xf numFmtId="38" fontId="8" fillId="0" borderId="15" xfId="48" applyFont="1" applyFill="1" applyBorder="1" applyAlignment="1">
      <alignment horizontal="right" vertical="center"/>
    </xf>
    <xf numFmtId="38" fontId="8" fillId="0" borderId="37" xfId="48" applyFont="1" applyFill="1" applyBorder="1" applyAlignment="1">
      <alignment horizontal="right" vertical="center"/>
    </xf>
    <xf numFmtId="38" fontId="10" fillId="0" borderId="74" xfId="48" applyFont="1" applyBorder="1" applyAlignment="1">
      <alignment horizontal="right" vertical="center"/>
    </xf>
    <xf numFmtId="38" fontId="10" fillId="0" borderId="71" xfId="48" applyFont="1" applyBorder="1" applyAlignment="1">
      <alignment horizontal="right" vertical="center"/>
    </xf>
    <xf numFmtId="38" fontId="10" fillId="0" borderId="74" xfId="48" applyFont="1" applyBorder="1" applyAlignment="1">
      <alignment horizontal="center" vertical="center" shrinkToFit="1"/>
    </xf>
    <xf numFmtId="0" fontId="5" fillId="0" borderId="0" xfId="0" applyFont="1" applyBorder="1" applyAlignment="1">
      <alignment/>
    </xf>
    <xf numFmtId="38" fontId="8" fillId="0" borderId="36" xfId="48" applyFont="1" applyBorder="1" applyAlignment="1">
      <alignment horizontal="right" vertical="center"/>
    </xf>
    <xf numFmtId="38" fontId="8" fillId="0" borderId="32" xfId="48" applyFont="1" applyBorder="1" applyAlignment="1">
      <alignment horizontal="right" vertical="center"/>
    </xf>
    <xf numFmtId="38" fontId="8" fillId="0" borderId="35" xfId="48" applyFont="1" applyBorder="1" applyAlignment="1">
      <alignment horizontal="right" vertical="center"/>
    </xf>
    <xf numFmtId="38" fontId="8" fillId="0" borderId="34" xfId="48" applyFont="1" applyBorder="1" applyAlignment="1">
      <alignment horizontal="right" vertical="center"/>
    </xf>
    <xf numFmtId="38" fontId="8" fillId="0" borderId="36" xfId="48" applyFont="1" applyFill="1" applyBorder="1" applyAlignment="1">
      <alignment horizontal="right" vertical="center"/>
    </xf>
    <xf numFmtId="38" fontId="10" fillId="0" borderId="0" xfId="48" applyFont="1" applyAlignment="1">
      <alignment vertical="center"/>
    </xf>
    <xf numFmtId="38" fontId="10" fillId="0" borderId="0" xfId="48" applyFont="1" applyBorder="1" applyAlignment="1">
      <alignment vertical="center"/>
    </xf>
    <xf numFmtId="38" fontId="10" fillId="0" borderId="42" xfId="48" applyFont="1" applyBorder="1" applyAlignment="1">
      <alignment horizontal="center" vertical="center" shrinkToFit="1"/>
    </xf>
    <xf numFmtId="38" fontId="10" fillId="0" borderId="40" xfId="48" applyFont="1" applyBorder="1" applyAlignment="1">
      <alignment vertical="center"/>
    </xf>
    <xf numFmtId="0" fontId="8" fillId="0" borderId="21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38" fontId="8" fillId="0" borderId="38" xfId="48" applyFont="1" applyBorder="1" applyAlignment="1">
      <alignment vertical="center"/>
    </xf>
    <xf numFmtId="38" fontId="5" fillId="0" borderId="40" xfId="48" applyFont="1" applyBorder="1" applyAlignment="1">
      <alignment horizontal="distributed" vertical="center"/>
    </xf>
    <xf numFmtId="0" fontId="8" fillId="0" borderId="15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10" fillId="0" borderId="34" xfId="0" applyFont="1" applyBorder="1" applyAlignment="1">
      <alignment horizontal="right" vertical="center"/>
    </xf>
    <xf numFmtId="38" fontId="8" fillId="0" borderId="0" xfId="48" applyFont="1" applyBorder="1" applyAlignment="1">
      <alignment vertical="center"/>
    </xf>
    <xf numFmtId="38" fontId="8" fillId="0" borderId="30" xfId="48" applyFont="1" applyBorder="1" applyAlignment="1">
      <alignment horizontal="center" vertical="center"/>
    </xf>
    <xf numFmtId="38" fontId="8" fillId="0" borderId="29" xfId="48" applyFont="1" applyBorder="1" applyAlignment="1">
      <alignment horizontal="center" vertical="center"/>
    </xf>
    <xf numFmtId="38" fontId="8" fillId="0" borderId="14" xfId="48" applyFont="1" applyBorder="1" applyAlignment="1">
      <alignment horizontal="center" vertical="center"/>
    </xf>
    <xf numFmtId="38" fontId="8" fillId="0" borderId="28" xfId="48" applyFont="1" applyBorder="1" applyAlignment="1">
      <alignment horizontal="center" vertical="center"/>
    </xf>
    <xf numFmtId="38" fontId="8" fillId="0" borderId="12" xfId="48" applyFont="1" applyBorder="1" applyAlignment="1">
      <alignment horizontal="center" vertical="center"/>
    </xf>
    <xf numFmtId="38" fontId="8" fillId="0" borderId="21" xfId="48" applyFont="1" applyBorder="1" applyAlignment="1">
      <alignment horizontal="center" vertical="center"/>
    </xf>
    <xf numFmtId="38" fontId="8" fillId="0" borderId="16" xfId="48" applyFont="1" applyBorder="1" applyAlignment="1">
      <alignment horizontal="center" vertical="center"/>
    </xf>
    <xf numFmtId="38" fontId="8" fillId="0" borderId="19" xfId="48" applyFont="1" applyBorder="1" applyAlignment="1">
      <alignment/>
    </xf>
    <xf numFmtId="38" fontId="8" fillId="0" borderId="15" xfId="48" applyFont="1" applyBorder="1" applyAlignment="1">
      <alignment horizontal="center" vertical="center"/>
    </xf>
    <xf numFmtId="38" fontId="8" fillId="0" borderId="52" xfId="48" applyFont="1" applyBorder="1" applyAlignment="1">
      <alignment horizontal="center" vertical="center"/>
    </xf>
    <xf numFmtId="38" fontId="8" fillId="0" borderId="53" xfId="48" applyFont="1" applyBorder="1" applyAlignment="1">
      <alignment horizontal="center" vertical="center"/>
    </xf>
    <xf numFmtId="38" fontId="8" fillId="0" borderId="13" xfId="48" applyFont="1" applyBorder="1" applyAlignment="1">
      <alignment horizontal="distributed" vertical="center"/>
    </xf>
    <xf numFmtId="38" fontId="8" fillId="0" borderId="12" xfId="48" applyFont="1" applyFill="1" applyBorder="1" applyAlignment="1">
      <alignment horizontal="right" vertical="center"/>
    </xf>
    <xf numFmtId="38" fontId="8" fillId="0" borderId="40" xfId="48" applyFont="1" applyFill="1" applyBorder="1" applyAlignment="1">
      <alignment horizontal="right" vertical="center"/>
    </xf>
    <xf numFmtId="38" fontId="8" fillId="0" borderId="10" xfId="48" applyFont="1" applyFill="1" applyBorder="1" applyAlignment="1">
      <alignment horizontal="right" vertical="center"/>
    </xf>
    <xf numFmtId="38" fontId="10" fillId="0" borderId="43" xfId="48" applyFont="1" applyBorder="1" applyAlignment="1">
      <alignment horizontal="right" vertical="center"/>
    </xf>
    <xf numFmtId="38" fontId="8" fillId="0" borderId="0" xfId="48" applyFont="1" applyAlignment="1">
      <alignment vertical="center"/>
    </xf>
    <xf numFmtId="38" fontId="8" fillId="0" borderId="40" xfId="48" applyFont="1" applyBorder="1" applyAlignment="1">
      <alignment horizontal="center" vertical="center" shrinkToFit="1"/>
    </xf>
    <xf numFmtId="38" fontId="10" fillId="0" borderId="15" xfId="48" applyFont="1" applyBorder="1" applyAlignment="1">
      <alignment horizontal="right" vertical="center"/>
    </xf>
    <xf numFmtId="38" fontId="10" fillId="0" borderId="11" xfId="48" applyFont="1" applyBorder="1" applyAlignment="1">
      <alignment horizontal="right" vertical="center"/>
    </xf>
    <xf numFmtId="38" fontId="10" fillId="0" borderId="37" xfId="48" applyFont="1" applyBorder="1" applyAlignment="1">
      <alignment horizontal="right" vertical="center"/>
    </xf>
    <xf numFmtId="38" fontId="10" fillId="0" borderId="0" xfId="48" applyFont="1" applyBorder="1" applyAlignment="1">
      <alignment horizontal="center" vertical="center" shrinkToFit="1"/>
    </xf>
    <xf numFmtId="38" fontId="8" fillId="0" borderId="40" xfId="48" applyFont="1" applyBorder="1" applyAlignment="1">
      <alignment vertical="center"/>
    </xf>
    <xf numFmtId="38" fontId="8" fillId="0" borderId="11" xfId="48" applyFont="1" applyBorder="1" applyAlignment="1">
      <alignment horizontal="center" vertical="center"/>
    </xf>
    <xf numFmtId="38" fontId="11" fillId="0" borderId="0" xfId="48" applyFont="1" applyAlignment="1">
      <alignment vertical="center"/>
    </xf>
    <xf numFmtId="38" fontId="11" fillId="0" borderId="0" xfId="48" applyFont="1" applyBorder="1" applyAlignment="1">
      <alignment vertical="center"/>
    </xf>
    <xf numFmtId="0" fontId="8" fillId="0" borderId="0" xfId="0" applyFont="1" applyAlignment="1">
      <alignment/>
    </xf>
    <xf numFmtId="187" fontId="8" fillId="0" borderId="0" xfId="61" applyNumberFormat="1" applyFont="1">
      <alignment vertical="center"/>
      <protection/>
    </xf>
    <xf numFmtId="0" fontId="53" fillId="0" borderId="0" xfId="61" applyFont="1" applyAlignment="1">
      <alignment horizontal="center" vertical="center"/>
      <protection/>
    </xf>
    <xf numFmtId="187" fontId="8" fillId="0" borderId="31" xfId="61" applyNumberFormat="1" applyFont="1" applyBorder="1">
      <alignment vertical="center"/>
      <protection/>
    </xf>
    <xf numFmtId="0" fontId="8" fillId="0" borderId="75" xfId="61" applyFont="1" applyBorder="1" applyAlignment="1">
      <alignment vertical="center" wrapText="1"/>
      <protection/>
    </xf>
    <xf numFmtId="0" fontId="8" fillId="0" borderId="76" xfId="61" applyFont="1" applyBorder="1" applyAlignment="1">
      <alignment vertical="center" wrapText="1"/>
      <protection/>
    </xf>
    <xf numFmtId="0" fontId="8" fillId="0" borderId="76" xfId="61" applyFont="1" applyBorder="1" applyAlignment="1">
      <alignment horizontal="center" vertical="center" wrapText="1"/>
      <protection/>
    </xf>
    <xf numFmtId="0" fontId="8" fillId="33" borderId="76" xfId="61" applyFont="1" applyFill="1" applyBorder="1" applyAlignment="1">
      <alignment vertical="center"/>
      <protection/>
    </xf>
    <xf numFmtId="0" fontId="8" fillId="0" borderId="77" xfId="61" applyFont="1" applyBorder="1" applyAlignment="1">
      <alignment vertical="center" wrapText="1"/>
      <protection/>
    </xf>
    <xf numFmtId="187" fontId="8" fillId="0" borderId="31" xfId="61" applyNumberFormat="1" applyFont="1" applyBorder="1" applyAlignment="1">
      <alignment vertical="center" wrapText="1"/>
      <protection/>
    </xf>
    <xf numFmtId="0" fontId="8" fillId="0" borderId="78" xfId="61" applyFont="1" applyBorder="1" applyAlignment="1">
      <alignment vertical="center" wrapText="1"/>
      <protection/>
    </xf>
    <xf numFmtId="0" fontId="8" fillId="0" borderId="31" xfId="61" applyFont="1" applyBorder="1" applyAlignment="1">
      <alignment vertical="center" wrapText="1"/>
      <protection/>
    </xf>
    <xf numFmtId="0" fontId="8" fillId="0" borderId="75" xfId="61" applyFont="1" applyBorder="1" applyAlignment="1">
      <alignment horizontal="center" vertical="center" wrapText="1"/>
      <protection/>
    </xf>
    <xf numFmtId="187" fontId="17" fillId="0" borderId="18" xfId="61" applyNumberFormat="1" applyFont="1" applyBorder="1">
      <alignment vertical="center"/>
      <protection/>
    </xf>
    <xf numFmtId="0" fontId="17" fillId="0" borderId="79" xfId="61" applyFont="1" applyBorder="1" applyAlignment="1">
      <alignment vertical="center" wrapText="1"/>
      <protection/>
    </xf>
    <xf numFmtId="0" fontId="17" fillId="0" borderId="31" xfId="61" applyFont="1" applyBorder="1" applyAlignment="1">
      <alignment vertical="center" wrapText="1"/>
      <protection/>
    </xf>
    <xf numFmtId="0" fontId="17" fillId="0" borderId="80" xfId="61" applyFont="1" applyBorder="1" applyAlignment="1">
      <alignment horizontal="center" vertical="center" wrapText="1"/>
      <protection/>
    </xf>
    <xf numFmtId="0" fontId="17" fillId="33" borderId="76" xfId="61" applyFont="1" applyFill="1" applyBorder="1" applyAlignment="1">
      <alignment vertical="center"/>
      <protection/>
    </xf>
    <xf numFmtId="0" fontId="8" fillId="0" borderId="44" xfId="61" applyFont="1" applyBorder="1" applyAlignment="1">
      <alignment vertical="center"/>
      <protection/>
    </xf>
    <xf numFmtId="0" fontId="8" fillId="0" borderId="42" xfId="61" applyFont="1" applyBorder="1" applyAlignment="1">
      <alignment horizontal="center" vertical="center"/>
      <protection/>
    </xf>
    <xf numFmtId="0" fontId="8" fillId="0" borderId="75" xfId="61" applyFont="1" applyFill="1" applyBorder="1" applyAlignment="1">
      <alignment vertical="center"/>
      <protection/>
    </xf>
    <xf numFmtId="187" fontId="8" fillId="0" borderId="24" xfId="61" applyNumberFormat="1" applyFont="1" applyBorder="1">
      <alignment vertical="center"/>
      <protection/>
    </xf>
    <xf numFmtId="0" fontId="8" fillId="0" borderId="0" xfId="61" applyFont="1" applyBorder="1" applyAlignment="1">
      <alignment vertical="center" wrapText="1"/>
      <protection/>
    </xf>
    <xf numFmtId="0" fontId="8" fillId="0" borderId="81" xfId="61" applyFont="1" applyBorder="1" applyAlignment="1">
      <alignment horizontal="center" vertical="center" wrapText="1"/>
      <protection/>
    </xf>
    <xf numFmtId="0" fontId="8" fillId="33" borderId="77" xfId="61" applyFont="1" applyFill="1" applyBorder="1" applyAlignment="1">
      <alignment vertical="center"/>
      <protection/>
    </xf>
    <xf numFmtId="58" fontId="11" fillId="0" borderId="0" xfId="61" applyNumberFormat="1" quotePrefix="1">
      <alignment vertical="center"/>
      <protection/>
    </xf>
    <xf numFmtId="0" fontId="8" fillId="0" borderId="82" xfId="0" applyFont="1" applyBorder="1" applyAlignment="1">
      <alignment horizontal="distributed" vertical="center"/>
    </xf>
    <xf numFmtId="0" fontId="8" fillId="0" borderId="83" xfId="0" applyFont="1" applyBorder="1" applyAlignment="1">
      <alignment horizontal="distributed" vertical="center"/>
    </xf>
    <xf numFmtId="0" fontId="8" fillId="0" borderId="84" xfId="0" applyFont="1" applyBorder="1" applyAlignment="1">
      <alignment horizontal="distributed" vertical="center"/>
    </xf>
    <xf numFmtId="0" fontId="8" fillId="0" borderId="71" xfId="0" applyFont="1" applyBorder="1" applyAlignment="1">
      <alignment horizontal="distributed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38" fontId="4" fillId="0" borderId="38" xfId="48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12" fillId="0" borderId="41" xfId="0" applyFont="1" applyBorder="1" applyAlignment="1">
      <alignment vertical="center"/>
    </xf>
    <xf numFmtId="0" fontId="8" fillId="0" borderId="74" xfId="0" applyFont="1" applyBorder="1" applyAlignment="1">
      <alignment horizontal="distributed" vertical="center"/>
    </xf>
    <xf numFmtId="0" fontId="8" fillId="0" borderId="27" xfId="0" applyFont="1" applyBorder="1" applyAlignment="1">
      <alignment horizontal="distributed" vertical="center"/>
    </xf>
    <xf numFmtId="0" fontId="8" fillId="0" borderId="37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26" xfId="0" applyFont="1" applyFill="1" applyBorder="1" applyAlignment="1">
      <alignment horizontal="center" vertical="center" textRotation="255" shrinkToFit="1"/>
    </xf>
    <xf numFmtId="0" fontId="8" fillId="0" borderId="15" xfId="0" applyFont="1" applyFill="1" applyBorder="1" applyAlignment="1">
      <alignment horizontal="center" vertical="center" textRotation="255" shrinkToFit="1"/>
    </xf>
    <xf numFmtId="0" fontId="8" fillId="0" borderId="70" xfId="0" applyFont="1" applyBorder="1" applyAlignment="1">
      <alignment horizontal="distributed" vertical="center"/>
    </xf>
    <xf numFmtId="0" fontId="8" fillId="0" borderId="3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31" xfId="61" applyFont="1" applyBorder="1" applyAlignment="1">
      <alignment horizontal="distributed" vertical="center"/>
      <protection/>
    </xf>
    <xf numFmtId="187" fontId="8" fillId="0" borderId="31" xfId="61" applyNumberFormat="1" applyFont="1" applyBorder="1" applyAlignment="1">
      <alignment horizontal="distributed" vertical="center"/>
      <protection/>
    </xf>
    <xf numFmtId="187" fontId="11" fillId="0" borderId="31" xfId="61" applyNumberFormat="1" applyBorder="1" applyAlignment="1">
      <alignment horizontal="distributed" vertical="center"/>
      <protection/>
    </xf>
    <xf numFmtId="38" fontId="8" fillId="0" borderId="37" xfId="48" applyFont="1" applyBorder="1" applyAlignment="1">
      <alignment vertical="center"/>
    </xf>
    <xf numFmtId="38" fontId="8" fillId="0" borderId="10" xfId="48" applyFont="1" applyBorder="1" applyAlignment="1">
      <alignment vertical="center"/>
    </xf>
    <xf numFmtId="38" fontId="8" fillId="0" borderId="74" xfId="48" applyFont="1" applyBorder="1" applyAlignment="1">
      <alignment horizontal="distributed" vertical="center"/>
    </xf>
    <xf numFmtId="38" fontId="8" fillId="0" borderId="71" xfId="48" applyFont="1" applyBorder="1" applyAlignment="1">
      <alignment horizontal="distributed" vertical="center"/>
    </xf>
    <xf numFmtId="38" fontId="8" fillId="0" borderId="70" xfId="48" applyFont="1" applyBorder="1" applyAlignment="1">
      <alignment horizontal="distributed" vertical="center"/>
    </xf>
    <xf numFmtId="38" fontId="8" fillId="0" borderId="82" xfId="48" applyFont="1" applyBorder="1" applyAlignment="1">
      <alignment horizontal="distributed" vertical="center"/>
    </xf>
    <xf numFmtId="38" fontId="8" fillId="0" borderId="83" xfId="48" applyFont="1" applyBorder="1" applyAlignment="1">
      <alignment horizontal="distributed" vertical="center"/>
    </xf>
    <xf numFmtId="38" fontId="8" fillId="0" borderId="84" xfId="48" applyFont="1" applyBorder="1" applyAlignment="1">
      <alignment horizontal="distributed" vertical="center"/>
    </xf>
    <xf numFmtId="38" fontId="8" fillId="0" borderId="85" xfId="48" applyFont="1" applyBorder="1" applyAlignment="1">
      <alignment horizontal="distributed" vertical="center"/>
    </xf>
    <xf numFmtId="38" fontId="8" fillId="0" borderId="72" xfId="48" applyFont="1" applyBorder="1" applyAlignment="1">
      <alignment horizontal="distributed" vertical="center"/>
    </xf>
    <xf numFmtId="38" fontId="8" fillId="0" borderId="54" xfId="48" applyFont="1" applyBorder="1" applyAlignment="1">
      <alignment horizontal="distributed" vertical="center"/>
    </xf>
    <xf numFmtId="38" fontId="8" fillId="0" borderId="37" xfId="48" applyFont="1" applyBorder="1" applyAlignment="1">
      <alignment horizontal="distributed" vertical="center"/>
    </xf>
    <xf numFmtId="38" fontId="8" fillId="0" borderId="0" xfId="48" applyFont="1" applyBorder="1" applyAlignment="1">
      <alignment horizontal="distributed" vertical="center"/>
    </xf>
    <xf numFmtId="38" fontId="8" fillId="0" borderId="40" xfId="48" applyFont="1" applyBorder="1" applyAlignment="1">
      <alignment horizontal="distributed" vertical="center"/>
    </xf>
    <xf numFmtId="38" fontId="8" fillId="0" borderId="37" xfId="48" applyFont="1" applyBorder="1" applyAlignment="1">
      <alignment horizontal="center" vertical="center"/>
    </xf>
    <xf numFmtId="38" fontId="8" fillId="0" borderId="10" xfId="48" applyFont="1" applyBorder="1" applyAlignment="1">
      <alignment horizontal="center" vertical="center"/>
    </xf>
    <xf numFmtId="38" fontId="10" fillId="0" borderId="37" xfId="48" applyFont="1" applyBorder="1" applyAlignment="1">
      <alignment vertical="center"/>
    </xf>
    <xf numFmtId="38" fontId="10" fillId="0" borderId="10" xfId="48" applyFont="1" applyBorder="1" applyAlignment="1">
      <alignment vertical="center"/>
    </xf>
    <xf numFmtId="38" fontId="10" fillId="0" borderId="74" xfId="48" applyFont="1" applyBorder="1" applyAlignment="1">
      <alignment vertical="center"/>
    </xf>
    <xf numFmtId="38" fontId="10" fillId="0" borderId="27" xfId="48" applyFont="1" applyBorder="1" applyAlignment="1">
      <alignment vertical="center"/>
    </xf>
    <xf numFmtId="38" fontId="10" fillId="0" borderId="42" xfId="48" applyFont="1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38" fontId="8" fillId="0" borderId="38" xfId="48" applyFont="1" applyBorder="1" applyAlignment="1">
      <alignment vertical="center"/>
    </xf>
    <xf numFmtId="38" fontId="8" fillId="0" borderId="19" xfId="48" applyFont="1" applyBorder="1" applyAlignment="1">
      <alignment vertical="center"/>
    </xf>
    <xf numFmtId="38" fontId="10" fillId="0" borderId="42" xfId="48" applyFont="1" applyBorder="1" applyAlignment="1">
      <alignment vertical="center"/>
    </xf>
    <xf numFmtId="38" fontId="10" fillId="0" borderId="32" xfId="48" applyFont="1" applyBorder="1" applyAlignment="1">
      <alignment vertical="center"/>
    </xf>
    <xf numFmtId="38" fontId="8" fillId="0" borderId="52" xfId="48" applyFont="1" applyBorder="1" applyAlignment="1">
      <alignment horizontal="center" vertical="center" wrapText="1"/>
    </xf>
    <xf numFmtId="38" fontId="8" fillId="0" borderId="15" xfId="48" applyFont="1" applyBorder="1" applyAlignment="1">
      <alignment horizontal="center" vertical="center"/>
    </xf>
    <xf numFmtId="38" fontId="8" fillId="0" borderId="53" xfId="48" applyFont="1" applyBorder="1" applyAlignment="1">
      <alignment horizontal="center" vertical="center"/>
    </xf>
    <xf numFmtId="38" fontId="8" fillId="0" borderId="12" xfId="48" applyFont="1" applyBorder="1" applyAlignment="1">
      <alignment horizontal="center" vertical="center"/>
    </xf>
    <xf numFmtId="38" fontId="8" fillId="0" borderId="45" xfId="48" applyFont="1" applyBorder="1" applyAlignment="1">
      <alignment horizontal="distributed" vertical="center"/>
    </xf>
    <xf numFmtId="38" fontId="8" fillId="0" borderId="86" xfId="48" applyFont="1" applyBorder="1" applyAlignment="1">
      <alignment horizontal="distributed" vertical="center"/>
    </xf>
    <xf numFmtId="38" fontId="8" fillId="0" borderId="45" xfId="48" applyFont="1" applyBorder="1" applyAlignment="1">
      <alignment horizontal="center" vertical="center" wrapText="1"/>
    </xf>
    <xf numFmtId="38" fontId="8" fillId="0" borderId="11" xfId="48" applyFont="1" applyBorder="1" applyAlignment="1">
      <alignment horizontal="center" vertical="center"/>
    </xf>
    <xf numFmtId="38" fontId="8" fillId="0" borderId="53" xfId="48" applyFont="1" applyBorder="1" applyAlignment="1">
      <alignment horizontal="center" vertical="center" wrapText="1"/>
    </xf>
    <xf numFmtId="38" fontId="8" fillId="0" borderId="14" xfId="48" applyFont="1" applyBorder="1" applyAlignment="1">
      <alignment horizontal="center" vertical="center"/>
    </xf>
    <xf numFmtId="38" fontId="13" fillId="0" borderId="52" xfId="48" applyFont="1" applyBorder="1" applyAlignment="1">
      <alignment horizontal="center" vertical="center" wrapText="1"/>
    </xf>
    <xf numFmtId="38" fontId="13" fillId="0" borderId="21" xfId="48" applyFont="1" applyBorder="1" applyAlignment="1">
      <alignment horizontal="center" vertical="center" wrapText="1"/>
    </xf>
    <xf numFmtId="0" fontId="8" fillId="0" borderId="53" xfId="48" applyNumberFormat="1" applyFont="1" applyBorder="1" applyAlignment="1">
      <alignment horizontal="center" vertical="center" shrinkToFit="1"/>
    </xf>
    <xf numFmtId="0" fontId="8" fillId="0" borderId="16" xfId="48" applyNumberFormat="1" applyFont="1" applyBorder="1" applyAlignment="1">
      <alignment horizontal="center" vertical="center" shrinkToFit="1"/>
    </xf>
    <xf numFmtId="38" fontId="8" fillId="0" borderId="73" xfId="48" applyFont="1" applyBorder="1" applyAlignment="1">
      <alignment horizontal="distributed" vertical="center"/>
    </xf>
    <xf numFmtId="38" fontId="8" fillId="0" borderId="87" xfId="48" applyFont="1" applyBorder="1" applyAlignment="1">
      <alignment horizontal="distributed" vertical="center"/>
    </xf>
    <xf numFmtId="38" fontId="8" fillId="0" borderId="88" xfId="48" applyFont="1" applyBorder="1" applyAlignment="1">
      <alignment horizontal="distributed" vertical="center"/>
    </xf>
    <xf numFmtId="38" fontId="8" fillId="0" borderId="50" xfId="48" applyFont="1" applyBorder="1" applyAlignment="1">
      <alignment horizontal="distributed" vertical="center"/>
    </xf>
    <xf numFmtId="38" fontId="8" fillId="0" borderId="52" xfId="48" applyFont="1" applyBorder="1" applyAlignment="1">
      <alignment horizontal="center" vertical="center"/>
    </xf>
    <xf numFmtId="186" fontId="8" fillId="0" borderId="16" xfId="0" applyNumberFormat="1" applyFont="1" applyBorder="1" applyAlignment="1">
      <alignment vertical="center"/>
    </xf>
    <xf numFmtId="186" fontId="8" fillId="0" borderId="21" xfId="0" applyNumberFormat="1" applyFont="1" applyBorder="1" applyAlignment="1">
      <alignment vertical="center"/>
    </xf>
    <xf numFmtId="186" fontId="8" fillId="0" borderId="39" xfId="0" applyNumberFormat="1" applyFont="1" applyBorder="1" applyAlignment="1">
      <alignment vertical="center"/>
    </xf>
    <xf numFmtId="186" fontId="8" fillId="0" borderId="16" xfId="0" applyNumberFormat="1" applyFont="1" applyBorder="1" applyAlignment="1">
      <alignment horizontal="right" vertical="center"/>
    </xf>
    <xf numFmtId="186" fontId="8" fillId="0" borderId="21" xfId="0" applyNumberFormat="1" applyFont="1" applyBorder="1" applyAlignment="1">
      <alignment horizontal="right" vertical="center"/>
    </xf>
    <xf numFmtId="0" fontId="8" fillId="0" borderId="38" xfId="0" applyFont="1" applyBorder="1" applyAlignment="1">
      <alignment horizontal="right" vertical="center" shrinkToFit="1"/>
    </xf>
    <xf numFmtId="0" fontId="8" fillId="0" borderId="39" xfId="0" applyFont="1" applyBorder="1" applyAlignment="1">
      <alignment horizontal="right" vertical="center" shrinkToFit="1"/>
    </xf>
    <xf numFmtId="0" fontId="8" fillId="0" borderId="41" xfId="0" applyFont="1" applyBorder="1" applyAlignment="1">
      <alignment horizontal="right" vertical="center" shrinkToFit="1"/>
    </xf>
    <xf numFmtId="186" fontId="8" fillId="0" borderId="38" xfId="0" applyNumberFormat="1" applyFont="1" applyBorder="1" applyAlignment="1">
      <alignment vertical="center"/>
    </xf>
    <xf numFmtId="186" fontId="8" fillId="0" borderId="18" xfId="0" applyNumberFormat="1" applyFont="1" applyBorder="1" applyAlignment="1">
      <alignment vertical="center"/>
    </xf>
    <xf numFmtId="186" fontId="8" fillId="0" borderId="20" xfId="0" applyNumberFormat="1" applyFont="1" applyBorder="1" applyAlignment="1">
      <alignment vertical="center"/>
    </xf>
    <xf numFmtId="186" fontId="8" fillId="0" borderId="41" xfId="0" applyNumberFormat="1" applyFont="1" applyBorder="1" applyAlignment="1">
      <alignment vertical="center"/>
    </xf>
    <xf numFmtId="186" fontId="8" fillId="0" borderId="19" xfId="0" applyNumberFormat="1" applyFont="1" applyBorder="1" applyAlignment="1">
      <alignment vertical="center"/>
    </xf>
    <xf numFmtId="186" fontId="8" fillId="0" borderId="11" xfId="0" applyNumberFormat="1" applyFont="1" applyBorder="1" applyAlignment="1">
      <alignment vertical="center"/>
    </xf>
    <xf numFmtId="186" fontId="8" fillId="0" borderId="0" xfId="0" applyNumberFormat="1" applyFont="1" applyBorder="1" applyAlignment="1">
      <alignment vertical="center"/>
    </xf>
    <xf numFmtId="186" fontId="8" fillId="0" borderId="40" xfId="0" applyNumberFormat="1" applyFont="1" applyBorder="1" applyAlignment="1">
      <alignment vertical="center"/>
    </xf>
    <xf numFmtId="186" fontId="8" fillId="0" borderId="37" xfId="0" applyNumberFormat="1" applyFont="1" applyBorder="1" applyAlignment="1">
      <alignment vertical="center"/>
    </xf>
    <xf numFmtId="186" fontId="8" fillId="0" borderId="10" xfId="0" applyNumberFormat="1" applyFont="1" applyBorder="1" applyAlignment="1">
      <alignment vertical="center"/>
    </xf>
    <xf numFmtId="186" fontId="8" fillId="0" borderId="17" xfId="0" applyNumberFormat="1" applyFont="1" applyBorder="1" applyAlignment="1">
      <alignment vertical="center"/>
    </xf>
    <xf numFmtId="186" fontId="8" fillId="0" borderId="12" xfId="0" applyNumberFormat="1" applyFont="1" applyBorder="1" applyAlignment="1">
      <alignment vertical="center"/>
    </xf>
    <xf numFmtId="186" fontId="8" fillId="0" borderId="15" xfId="0" applyNumberFormat="1" applyFont="1" applyBorder="1" applyAlignment="1">
      <alignment vertical="center"/>
    </xf>
    <xf numFmtId="0" fontId="8" fillId="0" borderId="37" xfId="0" applyFont="1" applyBorder="1" applyAlignment="1">
      <alignment horizontal="right" vertical="center" shrinkToFit="1"/>
    </xf>
    <xf numFmtId="0" fontId="8" fillId="0" borderId="0" xfId="0" applyFont="1" applyBorder="1" applyAlignment="1">
      <alignment horizontal="right" vertical="center" shrinkToFit="1"/>
    </xf>
    <xf numFmtId="0" fontId="8" fillId="0" borderId="40" xfId="0" applyFont="1" applyBorder="1" applyAlignment="1">
      <alignment horizontal="right" vertical="center" shrinkToFit="1"/>
    </xf>
    <xf numFmtId="186" fontId="10" fillId="0" borderId="23" xfId="0" applyNumberFormat="1" applyFont="1" applyBorder="1" applyAlignment="1">
      <alignment vertical="center"/>
    </xf>
    <xf numFmtId="186" fontId="10" fillId="0" borderId="71" xfId="0" applyNumberFormat="1" applyFont="1" applyBorder="1" applyAlignment="1">
      <alignment vertical="center"/>
    </xf>
    <xf numFmtId="186" fontId="10" fillId="0" borderId="70" xfId="0" applyNumberFormat="1" applyFont="1" applyBorder="1" applyAlignment="1">
      <alignment vertical="center"/>
    </xf>
    <xf numFmtId="186" fontId="10" fillId="0" borderId="22" xfId="0" applyNumberFormat="1" applyFont="1" applyBorder="1" applyAlignment="1">
      <alignment vertical="center"/>
    </xf>
    <xf numFmtId="186" fontId="10" fillId="0" borderId="26" xfId="0" applyNumberFormat="1" applyFont="1" applyBorder="1" applyAlignment="1">
      <alignment vertical="center"/>
    </xf>
    <xf numFmtId="186" fontId="8" fillId="0" borderId="16" xfId="0" applyNumberFormat="1" applyFont="1" applyBorder="1" applyAlignment="1">
      <alignment vertical="center" shrinkToFit="1"/>
    </xf>
    <xf numFmtId="186" fontId="8" fillId="0" borderId="21" xfId="0" applyNumberFormat="1" applyFont="1" applyBorder="1" applyAlignment="1">
      <alignment vertical="center" shrinkToFit="1"/>
    </xf>
    <xf numFmtId="186" fontId="8" fillId="0" borderId="20" xfId="0" applyNumberFormat="1" applyFont="1" applyBorder="1" applyAlignment="1">
      <alignment vertical="center" shrinkToFit="1"/>
    </xf>
    <xf numFmtId="0" fontId="10" fillId="0" borderId="74" xfId="0" applyFont="1" applyBorder="1" applyAlignment="1">
      <alignment horizontal="center" vertical="center" shrinkToFit="1"/>
    </xf>
    <xf numFmtId="0" fontId="10" fillId="0" borderId="71" xfId="0" applyFont="1" applyBorder="1" applyAlignment="1">
      <alignment horizontal="center" vertical="center" shrinkToFit="1"/>
    </xf>
    <xf numFmtId="0" fontId="10" fillId="0" borderId="70" xfId="0" applyFont="1" applyBorder="1" applyAlignment="1">
      <alignment horizontal="center" vertical="center" shrinkToFit="1"/>
    </xf>
    <xf numFmtId="186" fontId="10" fillId="0" borderId="74" xfId="0" applyNumberFormat="1" applyFont="1" applyBorder="1" applyAlignment="1">
      <alignment vertical="center"/>
    </xf>
    <xf numFmtId="186" fontId="10" fillId="0" borderId="27" xfId="0" applyNumberFormat="1" applyFont="1" applyBorder="1" applyAlignment="1">
      <alignment vertical="center"/>
    </xf>
    <xf numFmtId="186" fontId="8" fillId="0" borderId="19" xfId="0" applyNumberFormat="1" applyFont="1" applyBorder="1" applyAlignment="1">
      <alignment vertical="center" shrinkToFit="1"/>
    </xf>
    <xf numFmtId="186" fontId="8" fillId="0" borderId="38" xfId="0" applyNumberFormat="1" applyFont="1" applyBorder="1" applyAlignment="1">
      <alignment vertical="center" shrinkToFit="1"/>
    </xf>
    <xf numFmtId="186" fontId="8" fillId="0" borderId="39" xfId="0" applyNumberFormat="1" applyFont="1" applyBorder="1" applyAlignment="1">
      <alignment vertical="center" shrinkToFit="1"/>
    </xf>
    <xf numFmtId="186" fontId="8" fillId="0" borderId="12" xfId="0" applyNumberFormat="1" applyFont="1" applyBorder="1" applyAlignment="1">
      <alignment vertical="center" shrinkToFit="1"/>
    </xf>
    <xf numFmtId="186" fontId="8" fillId="0" borderId="15" xfId="0" applyNumberFormat="1" applyFont="1" applyBorder="1" applyAlignment="1">
      <alignment vertical="center" shrinkToFit="1"/>
    </xf>
    <xf numFmtId="186" fontId="8" fillId="0" borderId="14" xfId="0" applyNumberFormat="1" applyFont="1" applyBorder="1" applyAlignment="1">
      <alignment vertical="center" shrinkToFit="1"/>
    </xf>
    <xf numFmtId="0" fontId="8" fillId="0" borderId="38" xfId="0" applyFont="1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186" fontId="8" fillId="0" borderId="17" xfId="0" applyNumberFormat="1" applyFont="1" applyBorder="1" applyAlignment="1">
      <alignment vertical="center" shrinkToFit="1"/>
    </xf>
    <xf numFmtId="186" fontId="8" fillId="0" borderId="41" xfId="0" applyNumberFormat="1" applyFont="1" applyBorder="1" applyAlignment="1">
      <alignment vertical="center" shrinkToFit="1"/>
    </xf>
    <xf numFmtId="186" fontId="8" fillId="0" borderId="10" xfId="0" applyNumberFormat="1" applyFont="1" applyBorder="1" applyAlignment="1">
      <alignment vertical="center" shrinkToFit="1"/>
    </xf>
    <xf numFmtId="186" fontId="8" fillId="0" borderId="37" xfId="0" applyNumberFormat="1" applyFont="1" applyBorder="1" applyAlignment="1">
      <alignment vertical="center" shrinkToFit="1"/>
    </xf>
    <xf numFmtId="186" fontId="8" fillId="0" borderId="0" xfId="0" applyNumberFormat="1" applyFont="1" applyBorder="1" applyAlignment="1">
      <alignment vertical="center" shrinkToFit="1"/>
    </xf>
    <xf numFmtId="0" fontId="8" fillId="0" borderId="37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186" fontId="8" fillId="0" borderId="11" xfId="0" applyNumberFormat="1" applyFont="1" applyBorder="1" applyAlignment="1">
      <alignment vertical="center" shrinkToFit="1"/>
    </xf>
    <xf numFmtId="186" fontId="8" fillId="0" borderId="40" xfId="0" applyNumberFormat="1" applyFont="1" applyBorder="1" applyAlignment="1">
      <alignment vertical="center" shrinkToFit="1"/>
    </xf>
    <xf numFmtId="186" fontId="8" fillId="0" borderId="12" xfId="0" applyNumberFormat="1" applyFont="1" applyBorder="1" applyAlignment="1">
      <alignment horizontal="right" vertical="center" shrinkToFit="1"/>
    </xf>
    <xf numFmtId="0" fontId="8" fillId="0" borderId="12" xfId="0" applyFont="1" applyBorder="1" applyAlignment="1">
      <alignment vertical="center"/>
    </xf>
    <xf numFmtId="0" fontId="8" fillId="0" borderId="39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86" fontId="10" fillId="0" borderId="23" xfId="0" applyNumberFormat="1" applyFont="1" applyBorder="1" applyAlignment="1">
      <alignment vertical="center" shrinkToFit="1"/>
    </xf>
    <xf numFmtId="186" fontId="10" fillId="0" borderId="70" xfId="0" applyNumberFormat="1" applyFont="1" applyBorder="1" applyAlignment="1">
      <alignment vertical="center" shrinkToFit="1"/>
    </xf>
    <xf numFmtId="186" fontId="10" fillId="0" borderId="74" xfId="0" applyNumberFormat="1" applyFont="1" applyBorder="1" applyAlignment="1">
      <alignment vertical="center" shrinkToFit="1"/>
    </xf>
    <xf numFmtId="186" fontId="10" fillId="0" borderId="71" xfId="0" applyNumberFormat="1" applyFont="1" applyBorder="1" applyAlignment="1">
      <alignment vertical="center" shrinkToFit="1"/>
    </xf>
    <xf numFmtId="0" fontId="8" fillId="0" borderId="40" xfId="0" applyFont="1" applyBorder="1" applyAlignment="1">
      <alignment horizontal="right" vertical="center"/>
    </xf>
    <xf numFmtId="186" fontId="10" fillId="0" borderId="27" xfId="0" applyNumberFormat="1" applyFont="1" applyBorder="1" applyAlignment="1">
      <alignment vertical="center" shrinkToFit="1"/>
    </xf>
    <xf numFmtId="186" fontId="8" fillId="0" borderId="22" xfId="0" applyNumberFormat="1" applyFont="1" applyBorder="1" applyAlignment="1">
      <alignment horizontal="right" vertical="center" shrinkToFit="1"/>
    </xf>
    <xf numFmtId="186" fontId="8" fillId="0" borderId="22" xfId="0" applyNumberFormat="1" applyFont="1" applyBorder="1" applyAlignment="1">
      <alignment vertical="center" shrinkToFit="1"/>
    </xf>
    <xf numFmtId="186" fontId="8" fillId="0" borderId="26" xfId="0" applyNumberFormat="1" applyFont="1" applyBorder="1" applyAlignment="1">
      <alignment vertical="center" shrinkToFit="1"/>
    </xf>
    <xf numFmtId="186" fontId="8" fillId="0" borderId="25" xfId="0" applyNumberFormat="1" applyFont="1" applyBorder="1" applyAlignment="1">
      <alignment vertical="center" shrinkToFit="1"/>
    </xf>
    <xf numFmtId="186" fontId="8" fillId="0" borderId="27" xfId="0" applyNumberFormat="1" applyFont="1" applyBorder="1" applyAlignment="1">
      <alignment vertical="center" shrinkToFit="1"/>
    </xf>
    <xf numFmtId="0" fontId="8" fillId="0" borderId="22" xfId="0" applyFont="1" applyBorder="1" applyAlignment="1">
      <alignment vertical="center"/>
    </xf>
    <xf numFmtId="186" fontId="8" fillId="0" borderId="74" xfId="0" applyNumberFormat="1" applyFont="1" applyBorder="1" applyAlignment="1">
      <alignment vertical="center" shrinkToFit="1"/>
    </xf>
    <xf numFmtId="186" fontId="8" fillId="0" borderId="71" xfId="0" applyNumberFormat="1" applyFont="1" applyBorder="1" applyAlignment="1">
      <alignment vertical="center" shrinkToFit="1"/>
    </xf>
    <xf numFmtId="0" fontId="8" fillId="0" borderId="74" xfId="0" applyFont="1" applyBorder="1" applyAlignment="1">
      <alignment horizontal="right" vertical="center"/>
    </xf>
    <xf numFmtId="0" fontId="0" fillId="0" borderId="71" xfId="0" applyBorder="1" applyAlignment="1">
      <alignment horizontal="right" vertical="center"/>
    </xf>
    <xf numFmtId="0" fontId="0" fillId="0" borderId="70" xfId="0" applyBorder="1" applyAlignment="1">
      <alignment horizontal="right" vertical="center"/>
    </xf>
    <xf numFmtId="186" fontId="8" fillId="0" borderId="34" xfId="0" applyNumberFormat="1" applyFont="1" applyBorder="1" applyAlignment="1">
      <alignment vertical="center"/>
    </xf>
    <xf numFmtId="186" fontId="8" fillId="0" borderId="43" xfId="0" applyNumberFormat="1" applyFont="1" applyBorder="1" applyAlignment="1">
      <alignment vertical="center"/>
    </xf>
    <xf numFmtId="186" fontId="8" fillId="0" borderId="44" xfId="0" applyNumberFormat="1" applyFont="1" applyBorder="1" applyAlignment="1">
      <alignment vertical="center"/>
    </xf>
    <xf numFmtId="186" fontId="8" fillId="0" borderId="33" xfId="0" applyNumberFormat="1" applyFont="1" applyBorder="1" applyAlignment="1">
      <alignment vertical="center"/>
    </xf>
    <xf numFmtId="186" fontId="8" fillId="0" borderId="36" xfId="0" applyNumberFormat="1" applyFont="1" applyBorder="1" applyAlignment="1">
      <alignment vertical="center"/>
    </xf>
    <xf numFmtId="0" fontId="8" fillId="0" borderId="42" xfId="0" applyFont="1" applyBorder="1" applyAlignment="1">
      <alignment horizontal="right" vertical="center" shrinkToFit="1"/>
    </xf>
    <xf numFmtId="0" fontId="8" fillId="0" borderId="43" xfId="0" applyFont="1" applyBorder="1" applyAlignment="1">
      <alignment horizontal="right" vertical="center" shrinkToFit="1"/>
    </xf>
    <xf numFmtId="0" fontId="8" fillId="0" borderId="44" xfId="0" applyFont="1" applyBorder="1" applyAlignment="1">
      <alignment horizontal="right" vertical="center" shrinkToFit="1"/>
    </xf>
    <xf numFmtId="186" fontId="8" fillId="0" borderId="42" xfId="0" applyNumberFormat="1" applyFont="1" applyBorder="1" applyAlignment="1">
      <alignment vertical="center"/>
    </xf>
    <xf numFmtId="186" fontId="8" fillId="0" borderId="32" xfId="0" applyNumberFormat="1" applyFont="1" applyBorder="1" applyAlignment="1">
      <alignment vertical="center"/>
    </xf>
    <xf numFmtId="0" fontId="8" fillId="0" borderId="38" xfId="0" applyFont="1" applyBorder="1" applyAlignment="1">
      <alignment horizontal="distributed" vertical="center"/>
    </xf>
    <xf numFmtId="0" fontId="8" fillId="0" borderId="39" xfId="0" applyFont="1" applyBorder="1" applyAlignment="1">
      <alignment horizontal="distributed" vertical="center"/>
    </xf>
    <xf numFmtId="0" fontId="8" fillId="0" borderId="41" xfId="0" applyFont="1" applyBorder="1" applyAlignment="1">
      <alignment horizontal="distributed" vertical="center"/>
    </xf>
    <xf numFmtId="0" fontId="8" fillId="0" borderId="2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186" fontId="10" fillId="0" borderId="34" xfId="0" applyNumberFormat="1" applyFont="1" applyBorder="1" applyAlignment="1">
      <alignment vertical="center"/>
    </xf>
    <xf numFmtId="186" fontId="10" fillId="0" borderId="43" xfId="0" applyNumberFormat="1" applyFont="1" applyBorder="1" applyAlignment="1">
      <alignment vertical="center"/>
    </xf>
    <xf numFmtId="186" fontId="10" fillId="0" borderId="44" xfId="0" applyNumberFormat="1" applyFont="1" applyBorder="1" applyAlignment="1">
      <alignment vertical="center"/>
    </xf>
    <xf numFmtId="186" fontId="10" fillId="0" borderId="33" xfId="0" applyNumberFormat="1" applyFont="1" applyBorder="1" applyAlignment="1">
      <alignment vertical="center"/>
    </xf>
    <xf numFmtId="186" fontId="10" fillId="0" borderId="36" xfId="0" applyNumberFormat="1" applyFont="1" applyBorder="1" applyAlignment="1">
      <alignment vertical="center"/>
    </xf>
    <xf numFmtId="0" fontId="10" fillId="0" borderId="42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 shrinkToFit="1"/>
    </xf>
    <xf numFmtId="186" fontId="10" fillId="0" borderId="42" xfId="0" applyNumberFormat="1" applyFont="1" applyBorder="1" applyAlignment="1">
      <alignment vertical="center"/>
    </xf>
    <xf numFmtId="186" fontId="10" fillId="0" borderId="32" xfId="0" applyNumberFormat="1" applyFont="1" applyBorder="1" applyAlignment="1">
      <alignment vertical="center"/>
    </xf>
    <xf numFmtId="0" fontId="8" fillId="0" borderId="74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4" xfId="0" applyFont="1" applyBorder="1" applyAlignment="1">
      <alignment horizontal="distributed" vertical="center"/>
    </xf>
    <xf numFmtId="0" fontId="8" fillId="0" borderId="5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186" fontId="10" fillId="0" borderId="11" xfId="0" applyNumberFormat="1" applyFont="1" applyBorder="1" applyAlignment="1">
      <alignment vertical="center" shrinkToFit="1"/>
    </xf>
    <xf numFmtId="186" fontId="10" fillId="0" borderId="40" xfId="0" applyNumberFormat="1" applyFont="1" applyBorder="1" applyAlignment="1">
      <alignment vertical="center" shrinkToFit="1"/>
    </xf>
    <xf numFmtId="186" fontId="10" fillId="0" borderId="37" xfId="0" applyNumberFormat="1" applyFont="1" applyBorder="1" applyAlignment="1">
      <alignment vertical="center" shrinkToFit="1"/>
    </xf>
    <xf numFmtId="186" fontId="10" fillId="0" borderId="0" xfId="0" applyNumberFormat="1" applyFont="1" applyBorder="1" applyAlignment="1">
      <alignment vertical="center" shrinkToFit="1"/>
    </xf>
    <xf numFmtId="0" fontId="8" fillId="0" borderId="9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186" fontId="8" fillId="0" borderId="31" xfId="0" applyNumberFormat="1" applyFont="1" applyBorder="1" applyAlignment="1">
      <alignment vertical="center"/>
    </xf>
    <xf numFmtId="186" fontId="8" fillId="0" borderId="35" xfId="0" applyNumberFormat="1" applyFont="1" applyBorder="1" applyAlignment="1">
      <alignment vertical="center"/>
    </xf>
    <xf numFmtId="186" fontId="8" fillId="0" borderId="33" xfId="0" applyNumberFormat="1" applyFont="1" applyBorder="1" applyAlignment="1">
      <alignment horizontal="right" vertical="center"/>
    </xf>
    <xf numFmtId="186" fontId="8" fillId="0" borderId="36" xfId="0" applyNumberFormat="1" applyFont="1" applyBorder="1" applyAlignment="1">
      <alignment horizontal="right" vertical="center"/>
    </xf>
    <xf numFmtId="0" fontId="8" fillId="0" borderId="24" xfId="61" applyFont="1" applyBorder="1" applyAlignment="1">
      <alignment horizontal="distributed" vertical="center"/>
      <protection/>
    </xf>
    <xf numFmtId="0" fontId="8" fillId="0" borderId="18" xfId="61" applyFont="1" applyBorder="1" applyAlignment="1">
      <alignment horizontal="distributed" vertical="center"/>
      <protection/>
    </xf>
    <xf numFmtId="0" fontId="8" fillId="0" borderId="31" xfId="61" applyFont="1" applyFill="1" applyBorder="1" applyAlignment="1">
      <alignment horizontal="distributed" vertical="center"/>
      <protection/>
    </xf>
    <xf numFmtId="187" fontId="8" fillId="0" borderId="42" xfId="61" applyNumberFormat="1" applyFont="1" applyFill="1" applyBorder="1" applyAlignment="1">
      <alignment horizontal="center" vertical="center"/>
      <protection/>
    </xf>
    <xf numFmtId="187" fontId="11" fillId="0" borderId="44" xfId="61" applyNumberFormat="1" applyFill="1" applyBorder="1" applyAlignment="1">
      <alignment horizontal="center" vertical="center"/>
      <protection/>
    </xf>
    <xf numFmtId="187" fontId="8" fillId="0" borderId="42" xfId="61" applyNumberFormat="1" applyFont="1" applyBorder="1" applyAlignment="1">
      <alignment horizontal="center" vertical="center"/>
      <protection/>
    </xf>
    <xf numFmtId="187" fontId="11" fillId="0" borderId="44" xfId="61" applyNumberFormat="1" applyBorder="1" applyAlignment="1">
      <alignment horizontal="center" vertical="center"/>
      <protection/>
    </xf>
    <xf numFmtId="0" fontId="8" fillId="0" borderId="53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/>
    </xf>
    <xf numFmtId="0" fontId="8" fillId="0" borderId="73" xfId="0" applyFont="1" applyBorder="1" applyAlignment="1">
      <alignment horizontal="distributed" vertical="center"/>
    </xf>
    <xf numFmtId="0" fontId="8" fillId="0" borderId="5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72" xfId="0" applyFont="1" applyBorder="1" applyAlignment="1">
      <alignment horizontal="distributed" vertical="center"/>
    </xf>
    <xf numFmtId="0" fontId="8" fillId="0" borderId="88" xfId="0" applyFont="1" applyBorder="1" applyAlignment="1">
      <alignment horizontal="distributed" vertical="center"/>
    </xf>
    <xf numFmtId="0" fontId="8" fillId="0" borderId="50" xfId="0" applyFont="1" applyBorder="1" applyAlignment="1">
      <alignment horizontal="distributed" vertical="center"/>
    </xf>
    <xf numFmtId="0" fontId="8" fillId="0" borderId="45" xfId="0" applyFont="1" applyBorder="1" applyAlignment="1">
      <alignment horizontal="distributed" vertical="center"/>
    </xf>
    <xf numFmtId="0" fontId="8" fillId="0" borderId="87" xfId="0" applyFont="1" applyBorder="1" applyAlignment="1">
      <alignment horizontal="distributed" vertical="center"/>
    </xf>
    <xf numFmtId="0" fontId="8" fillId="0" borderId="16" xfId="0" applyFont="1" applyBorder="1" applyAlignment="1">
      <alignment/>
    </xf>
    <xf numFmtId="0" fontId="8" fillId="0" borderId="13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8" fillId="0" borderId="53" xfId="0" applyFont="1" applyBorder="1" applyAlignment="1">
      <alignment horizontal="center" vertical="center" textRotation="255"/>
    </xf>
    <xf numFmtId="0" fontId="8" fillId="0" borderId="16" xfId="0" applyFont="1" applyBorder="1" applyAlignment="1">
      <alignment horizontal="center" vertical="center" textRotation="255"/>
    </xf>
    <xf numFmtId="0" fontId="8" fillId="0" borderId="40" xfId="0" applyFont="1" applyBorder="1" applyAlignment="1">
      <alignment horizontal="distributed" vertical="center"/>
    </xf>
    <xf numFmtId="0" fontId="8" fillId="0" borderId="1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 textRotation="255"/>
    </xf>
    <xf numFmtId="0" fontId="8" fillId="0" borderId="17" xfId="0" applyFont="1" applyBorder="1" applyAlignment="1">
      <alignment horizontal="center" vertical="center" textRotation="255"/>
    </xf>
    <xf numFmtId="0" fontId="8" fillId="0" borderId="74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13" fillId="0" borderId="74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 wrapText="1"/>
    </xf>
    <xf numFmtId="0" fontId="13" fillId="0" borderId="71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8" fillId="0" borderId="13" xfId="61" applyFont="1" applyBorder="1" applyAlignment="1">
      <alignment horizontal="distributed" vertical="center"/>
      <protection/>
    </xf>
    <xf numFmtId="0" fontId="8" fillId="0" borderId="42" xfId="61" applyFont="1" applyBorder="1" applyAlignment="1">
      <alignment horizontal="distributed" vertical="center"/>
      <protection/>
    </xf>
    <xf numFmtId="0" fontId="8" fillId="0" borderId="43" xfId="61" applyFont="1" applyBorder="1" applyAlignment="1">
      <alignment horizontal="distributed" vertical="center"/>
      <protection/>
    </xf>
    <xf numFmtId="0" fontId="8" fillId="0" borderId="44" xfId="61" applyFont="1" applyBorder="1" applyAlignment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6"/>
  <sheetViews>
    <sheetView showGridLines="0" tabSelected="1" zoomScaleSheetLayoutView="100" zoomScalePageLayoutView="0" workbookViewId="0" topLeftCell="A1">
      <selection activeCell="A1" sqref="A1"/>
    </sheetView>
  </sheetViews>
  <sheetFormatPr defaultColWidth="7.625" defaultRowHeight="20.25" customHeight="1"/>
  <cols>
    <col min="1" max="1" width="2.625" style="4" customWidth="1"/>
    <col min="2" max="2" width="9.375" style="4" customWidth="1"/>
    <col min="3" max="3" width="4.25390625" style="4" customWidth="1"/>
    <col min="4" max="5" width="4.00390625" style="4" customWidth="1"/>
    <col min="6" max="6" width="4.375" style="4" customWidth="1"/>
    <col min="7" max="7" width="4.25390625" style="4" customWidth="1"/>
    <col min="8" max="9" width="4.00390625" style="4" customWidth="1"/>
    <col min="10" max="10" width="4.25390625" style="4" customWidth="1"/>
    <col min="11" max="12" width="4.00390625" style="4" customWidth="1"/>
    <col min="13" max="13" width="4.25390625" style="4" customWidth="1"/>
    <col min="14" max="15" width="4.00390625" style="4" customWidth="1"/>
    <col min="16" max="16" width="4.25390625" style="4" customWidth="1"/>
    <col min="17" max="18" width="4.00390625" style="4" customWidth="1"/>
    <col min="19" max="19" width="4.25390625" style="4" customWidth="1"/>
    <col min="20" max="21" width="4.00390625" style="4" customWidth="1"/>
    <col min="22" max="22" width="5.375" style="4" customWidth="1"/>
    <col min="23" max="16384" width="7.625" style="4" customWidth="1"/>
  </cols>
  <sheetData>
    <row r="1" spans="1:22" s="1" customFormat="1" ht="30" customHeight="1">
      <c r="A1" s="58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s="1" customFormat="1" ht="7.5" customHeight="1">
      <c r="A2" s="58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2:22" s="3" customFormat="1" ht="15" customHeight="1">
      <c r="B3" s="59" t="s">
        <v>24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2:22" s="5" customFormat="1" ht="18.75" customHeight="1">
      <c r="B4" s="34"/>
      <c r="C4" s="430" t="s">
        <v>1</v>
      </c>
      <c r="D4" s="416"/>
      <c r="E4" s="437"/>
      <c r="F4" s="417" t="s">
        <v>4</v>
      </c>
      <c r="G4" s="416" t="s">
        <v>6</v>
      </c>
      <c r="H4" s="414"/>
      <c r="I4" s="414"/>
      <c r="J4" s="413" t="s">
        <v>7</v>
      </c>
      <c r="K4" s="414"/>
      <c r="L4" s="414"/>
      <c r="M4" s="414"/>
      <c r="N4" s="414"/>
      <c r="O4" s="415"/>
      <c r="P4" s="430" t="s">
        <v>26</v>
      </c>
      <c r="Q4" s="416"/>
      <c r="R4" s="437"/>
      <c r="S4" s="430" t="s">
        <v>8</v>
      </c>
      <c r="T4" s="416"/>
      <c r="U4" s="431"/>
      <c r="V4" s="435" t="s">
        <v>29</v>
      </c>
    </row>
    <row r="5" spans="2:22" s="5" customFormat="1" ht="18.75" customHeight="1">
      <c r="B5" s="35"/>
      <c r="C5" s="420" t="s">
        <v>9</v>
      </c>
      <c r="D5" s="441" t="s">
        <v>2</v>
      </c>
      <c r="E5" s="443" t="s">
        <v>3</v>
      </c>
      <c r="F5" s="418"/>
      <c r="G5" s="7"/>
      <c r="H5" s="8"/>
      <c r="I5" s="8"/>
      <c r="J5" s="422" t="s">
        <v>27</v>
      </c>
      <c r="K5" s="423"/>
      <c r="L5" s="424"/>
      <c r="M5" s="425" t="s">
        <v>28</v>
      </c>
      <c r="N5" s="423"/>
      <c r="O5" s="426"/>
      <c r="P5" s="438" t="s">
        <v>0</v>
      </c>
      <c r="Q5" s="439"/>
      <c r="R5" s="440"/>
      <c r="S5" s="432"/>
      <c r="T5" s="433"/>
      <c r="U5" s="434"/>
      <c r="V5" s="436"/>
    </row>
    <row r="6" spans="2:22" s="5" customFormat="1" ht="18.75" customHeight="1">
      <c r="B6" s="44"/>
      <c r="C6" s="421"/>
      <c r="D6" s="442"/>
      <c r="E6" s="444"/>
      <c r="F6" s="419"/>
      <c r="G6" s="33" t="s">
        <v>10</v>
      </c>
      <c r="H6" s="32" t="s">
        <v>11</v>
      </c>
      <c r="I6" s="32" t="s">
        <v>12</v>
      </c>
      <c r="J6" s="30" t="s">
        <v>10</v>
      </c>
      <c r="K6" s="61" t="s">
        <v>11</v>
      </c>
      <c r="L6" s="62" t="s">
        <v>12</v>
      </c>
      <c r="M6" s="31" t="s">
        <v>10</v>
      </c>
      <c r="N6" s="61" t="s">
        <v>11</v>
      </c>
      <c r="O6" s="63" t="s">
        <v>12</v>
      </c>
      <c r="P6" s="33" t="s">
        <v>10</v>
      </c>
      <c r="Q6" s="61" t="s">
        <v>11</v>
      </c>
      <c r="R6" s="63" t="s">
        <v>12</v>
      </c>
      <c r="S6" s="30" t="s">
        <v>10</v>
      </c>
      <c r="T6" s="61" t="s">
        <v>11</v>
      </c>
      <c r="U6" s="62" t="s">
        <v>12</v>
      </c>
      <c r="V6" s="64" t="s">
        <v>30</v>
      </c>
    </row>
    <row r="7" spans="2:22" s="15" customFormat="1" ht="15" customHeight="1" hidden="1">
      <c r="B7" s="65" t="s">
        <v>22</v>
      </c>
      <c r="C7" s="102">
        <f>SUM(C8:C11)</f>
        <v>19</v>
      </c>
      <c r="D7" s="103">
        <f>SUM(D8:D11)</f>
        <v>19</v>
      </c>
      <c r="E7" s="104">
        <f aca="true" t="shared" si="0" ref="E7:U7">SUM(E8:E11)</f>
        <v>0</v>
      </c>
      <c r="F7" s="105">
        <f t="shared" si="0"/>
        <v>45</v>
      </c>
      <c r="G7" s="102">
        <f t="shared" si="0"/>
        <v>734</v>
      </c>
      <c r="H7" s="103">
        <f t="shared" si="0"/>
        <v>368</v>
      </c>
      <c r="I7" s="104">
        <f t="shared" si="0"/>
        <v>366</v>
      </c>
      <c r="J7" s="102">
        <f t="shared" si="0"/>
        <v>57</v>
      </c>
      <c r="K7" s="103">
        <f t="shared" si="0"/>
        <v>1</v>
      </c>
      <c r="L7" s="103">
        <f t="shared" si="0"/>
        <v>56</v>
      </c>
      <c r="M7" s="103">
        <f t="shared" si="0"/>
        <v>20</v>
      </c>
      <c r="N7" s="103">
        <f t="shared" si="0"/>
        <v>17</v>
      </c>
      <c r="O7" s="104">
        <f t="shared" si="0"/>
        <v>3</v>
      </c>
      <c r="P7" s="102">
        <f t="shared" si="0"/>
        <v>6</v>
      </c>
      <c r="Q7" s="103">
        <f t="shared" si="0"/>
        <v>0</v>
      </c>
      <c r="R7" s="104">
        <f t="shared" si="0"/>
        <v>6</v>
      </c>
      <c r="S7" s="102">
        <f t="shared" si="0"/>
        <v>675</v>
      </c>
      <c r="T7" s="103">
        <f t="shared" si="0"/>
        <v>345</v>
      </c>
      <c r="U7" s="103">
        <f t="shared" si="0"/>
        <v>330</v>
      </c>
      <c r="V7" s="104"/>
    </row>
    <row r="8" spans="2:22" s="5" customFormat="1" ht="25.5" customHeight="1" hidden="1">
      <c r="B8" s="11" t="s">
        <v>15</v>
      </c>
      <c r="C8" s="46">
        <v>5</v>
      </c>
      <c r="D8" s="47">
        <v>5</v>
      </c>
      <c r="E8" s="48" t="s">
        <v>16</v>
      </c>
      <c r="F8" s="49">
        <v>13</v>
      </c>
      <c r="G8" s="46">
        <v>158</v>
      </c>
      <c r="H8" s="47">
        <v>85</v>
      </c>
      <c r="I8" s="48">
        <v>73</v>
      </c>
      <c r="J8" s="46">
        <v>13</v>
      </c>
      <c r="K8" s="47" t="s">
        <v>16</v>
      </c>
      <c r="L8" s="47">
        <v>13</v>
      </c>
      <c r="M8" s="47">
        <v>6</v>
      </c>
      <c r="N8" s="47">
        <v>4</v>
      </c>
      <c r="O8" s="48">
        <v>2</v>
      </c>
      <c r="P8" s="46">
        <v>4</v>
      </c>
      <c r="Q8" s="47" t="s">
        <v>16</v>
      </c>
      <c r="R8" s="48">
        <v>4</v>
      </c>
      <c r="S8" s="46">
        <v>217</v>
      </c>
      <c r="T8" s="47">
        <v>103</v>
      </c>
      <c r="U8" s="47">
        <v>114</v>
      </c>
      <c r="V8" s="54">
        <v>64.5</v>
      </c>
    </row>
    <row r="9" spans="2:22" s="5" customFormat="1" ht="13.5" customHeight="1" hidden="1">
      <c r="B9" s="11" t="s">
        <v>17</v>
      </c>
      <c r="C9" s="46">
        <v>7</v>
      </c>
      <c r="D9" s="47">
        <v>7</v>
      </c>
      <c r="E9" s="48" t="s">
        <v>16</v>
      </c>
      <c r="F9" s="49">
        <v>19</v>
      </c>
      <c r="G9" s="46">
        <v>283</v>
      </c>
      <c r="H9" s="47">
        <v>137</v>
      </c>
      <c r="I9" s="48">
        <v>146</v>
      </c>
      <c r="J9" s="46">
        <v>29</v>
      </c>
      <c r="K9" s="47">
        <v>1</v>
      </c>
      <c r="L9" s="47">
        <v>28</v>
      </c>
      <c r="M9" s="47">
        <v>6</v>
      </c>
      <c r="N9" s="47">
        <v>6</v>
      </c>
      <c r="O9" s="48" t="s">
        <v>16</v>
      </c>
      <c r="P9" s="46" t="s">
        <v>21</v>
      </c>
      <c r="Q9" s="47" t="s">
        <v>16</v>
      </c>
      <c r="R9" s="48" t="s">
        <v>16</v>
      </c>
      <c r="S9" s="46">
        <v>138</v>
      </c>
      <c r="T9" s="47">
        <v>72</v>
      </c>
      <c r="U9" s="47">
        <v>66</v>
      </c>
      <c r="V9" s="54">
        <v>36.8</v>
      </c>
    </row>
    <row r="10" spans="2:22" s="5" customFormat="1" ht="13.5" customHeight="1" hidden="1">
      <c r="B10" s="11" t="s">
        <v>18</v>
      </c>
      <c r="C10" s="46">
        <v>3</v>
      </c>
      <c r="D10" s="47">
        <v>3</v>
      </c>
      <c r="E10" s="48" t="s">
        <v>16</v>
      </c>
      <c r="F10" s="49">
        <v>8</v>
      </c>
      <c r="G10" s="46">
        <v>231</v>
      </c>
      <c r="H10" s="47">
        <v>110</v>
      </c>
      <c r="I10" s="48">
        <v>121</v>
      </c>
      <c r="J10" s="46">
        <v>10</v>
      </c>
      <c r="K10" s="47" t="s">
        <v>16</v>
      </c>
      <c r="L10" s="47">
        <v>10</v>
      </c>
      <c r="M10" s="47">
        <v>4</v>
      </c>
      <c r="N10" s="47">
        <v>3</v>
      </c>
      <c r="O10" s="48">
        <v>1</v>
      </c>
      <c r="P10" s="46">
        <v>1</v>
      </c>
      <c r="Q10" s="47" t="s">
        <v>16</v>
      </c>
      <c r="R10" s="48">
        <v>1</v>
      </c>
      <c r="S10" s="46">
        <v>238</v>
      </c>
      <c r="T10" s="47">
        <v>128</v>
      </c>
      <c r="U10" s="47">
        <v>110</v>
      </c>
      <c r="V10" s="54">
        <v>88.14814814814815</v>
      </c>
    </row>
    <row r="11" spans="2:22" s="5" customFormat="1" ht="13.5" customHeight="1" hidden="1">
      <c r="B11" s="18" t="s">
        <v>19</v>
      </c>
      <c r="C11" s="50">
        <v>4</v>
      </c>
      <c r="D11" s="51">
        <v>4</v>
      </c>
      <c r="E11" s="52" t="s">
        <v>16</v>
      </c>
      <c r="F11" s="53">
        <v>5</v>
      </c>
      <c r="G11" s="50">
        <v>62</v>
      </c>
      <c r="H11" s="51">
        <v>36</v>
      </c>
      <c r="I11" s="52">
        <v>26</v>
      </c>
      <c r="J11" s="50">
        <v>5</v>
      </c>
      <c r="K11" s="51" t="s">
        <v>16</v>
      </c>
      <c r="L11" s="51">
        <v>5</v>
      </c>
      <c r="M11" s="51">
        <v>4</v>
      </c>
      <c r="N11" s="51">
        <v>4</v>
      </c>
      <c r="O11" s="52" t="s">
        <v>16</v>
      </c>
      <c r="P11" s="50">
        <v>1</v>
      </c>
      <c r="Q11" s="51" t="s">
        <v>16</v>
      </c>
      <c r="R11" s="52">
        <v>1</v>
      </c>
      <c r="S11" s="50">
        <v>82</v>
      </c>
      <c r="T11" s="51">
        <v>42</v>
      </c>
      <c r="U11" s="51">
        <v>40</v>
      </c>
      <c r="V11" s="55">
        <v>47.674418604651166</v>
      </c>
    </row>
    <row r="12" spans="2:22" s="15" customFormat="1" ht="15" customHeight="1" hidden="1">
      <c r="B12" s="45" t="s">
        <v>20</v>
      </c>
      <c r="C12" s="36">
        <f>SUM(C13:C16)</f>
        <v>19</v>
      </c>
      <c r="D12" s="37">
        <f>SUM(D13:D16)</f>
        <v>19</v>
      </c>
      <c r="E12" s="38">
        <f aca="true" t="shared" si="1" ref="E12:U12">SUM(E13:E16)</f>
        <v>0</v>
      </c>
      <c r="F12" s="39">
        <f t="shared" si="1"/>
        <v>50</v>
      </c>
      <c r="G12" s="36">
        <f t="shared" si="1"/>
        <v>748</v>
      </c>
      <c r="H12" s="37">
        <f t="shared" si="1"/>
        <v>380</v>
      </c>
      <c r="I12" s="38">
        <f t="shared" si="1"/>
        <v>368</v>
      </c>
      <c r="J12" s="40">
        <f t="shared" si="1"/>
        <v>50</v>
      </c>
      <c r="K12" s="37">
        <f t="shared" si="1"/>
        <v>1</v>
      </c>
      <c r="L12" s="37">
        <f t="shared" si="1"/>
        <v>49</v>
      </c>
      <c r="M12" s="37">
        <f t="shared" si="1"/>
        <v>19</v>
      </c>
      <c r="N12" s="37">
        <f t="shared" si="1"/>
        <v>17</v>
      </c>
      <c r="O12" s="41">
        <f t="shared" si="1"/>
        <v>2</v>
      </c>
      <c r="P12" s="36">
        <f t="shared" si="1"/>
        <v>6</v>
      </c>
      <c r="Q12" s="37">
        <f t="shared" si="1"/>
        <v>0</v>
      </c>
      <c r="R12" s="38">
        <f t="shared" si="1"/>
        <v>6</v>
      </c>
      <c r="S12" s="40">
        <f t="shared" si="1"/>
        <v>561</v>
      </c>
      <c r="T12" s="37">
        <f t="shared" si="1"/>
        <v>292</v>
      </c>
      <c r="U12" s="37">
        <f t="shared" si="1"/>
        <v>269</v>
      </c>
      <c r="V12" s="41"/>
    </row>
    <row r="13" spans="2:22" s="5" customFormat="1" ht="13.5" customHeight="1" hidden="1">
      <c r="B13" s="11" t="s">
        <v>15</v>
      </c>
      <c r="C13" s="12">
        <f>IF(SUM(D13:E13)=0,"-",SUM(D13:E13))</f>
        <v>5</v>
      </c>
      <c r="D13" s="9">
        <v>5</v>
      </c>
      <c r="E13" s="10" t="s">
        <v>16</v>
      </c>
      <c r="F13" s="11">
        <v>15</v>
      </c>
      <c r="G13" s="12">
        <f>IF(SUM(H13:I13)=0,"-",SUM(H13:I13))</f>
        <v>151</v>
      </c>
      <c r="H13" s="9">
        <v>93</v>
      </c>
      <c r="I13" s="10">
        <v>58</v>
      </c>
      <c r="J13" s="13">
        <f>IF(SUM(K13:L13)=0,"-",SUM(K13:L13))</f>
        <v>10</v>
      </c>
      <c r="K13" s="9" t="s">
        <v>16</v>
      </c>
      <c r="L13" s="9">
        <v>10</v>
      </c>
      <c r="M13" s="9">
        <f>IF(SUM(N13:O13)=0,"-",SUM(N13:O13))</f>
        <v>5</v>
      </c>
      <c r="N13" s="9">
        <v>4</v>
      </c>
      <c r="O13" s="14">
        <v>1</v>
      </c>
      <c r="P13" s="12">
        <f>IF(SUM(Q13:R13)=0,"-",SUM(Q13:R13))</f>
        <v>4</v>
      </c>
      <c r="Q13" s="9" t="s">
        <v>16</v>
      </c>
      <c r="R13" s="10">
        <v>4</v>
      </c>
      <c r="S13" s="13">
        <f>IF(SUM(T13:U13)=0,"-",SUM(T13:U13))</f>
        <v>151</v>
      </c>
      <c r="T13" s="9">
        <v>81</v>
      </c>
      <c r="U13" s="9">
        <v>70</v>
      </c>
      <c r="V13" s="42">
        <v>68.63636363636364</v>
      </c>
    </row>
    <row r="14" spans="2:22" s="5" customFormat="1" ht="13.5" customHeight="1" hidden="1">
      <c r="B14" s="11" t="s">
        <v>17</v>
      </c>
      <c r="C14" s="12">
        <f>IF(SUM(D14:E14)=0,"-",SUM(D14:E14))</f>
        <v>7</v>
      </c>
      <c r="D14" s="9">
        <v>7</v>
      </c>
      <c r="E14" s="10" t="s">
        <v>16</v>
      </c>
      <c r="F14" s="11">
        <v>22</v>
      </c>
      <c r="G14" s="12">
        <f>IF(SUM(H14:I14)=0,"-",SUM(H14:I14))</f>
        <v>288</v>
      </c>
      <c r="H14" s="9">
        <v>140</v>
      </c>
      <c r="I14" s="10">
        <v>148</v>
      </c>
      <c r="J14" s="13">
        <f>IF(SUM(K14:L14)=0,"-",SUM(K14:L14))</f>
        <v>26</v>
      </c>
      <c r="K14" s="9">
        <v>1</v>
      </c>
      <c r="L14" s="9">
        <v>25</v>
      </c>
      <c r="M14" s="9">
        <f>IF(SUM(N14:O14)=0,"-",SUM(N14:O14))</f>
        <v>6</v>
      </c>
      <c r="N14" s="9">
        <v>6</v>
      </c>
      <c r="O14" s="14" t="s">
        <v>16</v>
      </c>
      <c r="P14" s="12" t="str">
        <f>IF(SUM(Q14:R14)=0,"-",SUM(Q14:R14))</f>
        <v>-</v>
      </c>
      <c r="Q14" s="9" t="s">
        <v>16</v>
      </c>
      <c r="R14" s="10" t="s">
        <v>16</v>
      </c>
      <c r="S14" s="13">
        <f>IF(SUM(T14:U14)=0,"-",SUM(T14:U14))</f>
        <v>118</v>
      </c>
      <c r="T14" s="9">
        <v>65</v>
      </c>
      <c r="U14" s="9">
        <v>53</v>
      </c>
      <c r="V14" s="42">
        <v>29.72292191435768</v>
      </c>
    </row>
    <row r="15" spans="2:22" s="5" customFormat="1" ht="13.5" customHeight="1" hidden="1">
      <c r="B15" s="11" t="s">
        <v>18</v>
      </c>
      <c r="C15" s="12">
        <f>IF(SUM(D15:E15)=0,"-",SUM(D15:E15))</f>
        <v>3</v>
      </c>
      <c r="D15" s="9">
        <v>3</v>
      </c>
      <c r="E15" s="10" t="s">
        <v>16</v>
      </c>
      <c r="F15" s="11">
        <v>8</v>
      </c>
      <c r="G15" s="12">
        <f>IF(SUM(H15:I15)=0,"-",SUM(H15:I15))</f>
        <v>232</v>
      </c>
      <c r="H15" s="9">
        <v>114</v>
      </c>
      <c r="I15" s="10">
        <v>118</v>
      </c>
      <c r="J15" s="13">
        <f>IF(SUM(K15:L15)=0,"-",SUM(K15:L15))</f>
        <v>9</v>
      </c>
      <c r="K15" s="9" t="s">
        <v>16</v>
      </c>
      <c r="L15" s="9">
        <v>9</v>
      </c>
      <c r="M15" s="9">
        <f>IF(SUM(N15:O15)=0,"-",SUM(N15:O15))</f>
        <v>4</v>
      </c>
      <c r="N15" s="9">
        <v>3</v>
      </c>
      <c r="O15" s="14">
        <v>1</v>
      </c>
      <c r="P15" s="12">
        <f>IF(SUM(Q15:R15)=0,"-",SUM(Q15:R15))</f>
        <v>1</v>
      </c>
      <c r="Q15" s="9" t="s">
        <v>16</v>
      </c>
      <c r="R15" s="10">
        <v>1</v>
      </c>
      <c r="S15" s="13">
        <f>IF(SUM(T15:U15)=0,"-",SUM(T15:U15))</f>
        <v>230</v>
      </c>
      <c r="T15" s="9">
        <v>110</v>
      </c>
      <c r="U15" s="9">
        <v>120</v>
      </c>
      <c r="V15" s="42">
        <v>83.63636363636363</v>
      </c>
    </row>
    <row r="16" spans="2:22" s="5" customFormat="1" ht="13.5" customHeight="1" hidden="1">
      <c r="B16" s="18" t="s">
        <v>19</v>
      </c>
      <c r="C16" s="19">
        <f>IF(SUM(D16:E16)=0,"-",SUM(D16:E16))</f>
        <v>4</v>
      </c>
      <c r="D16" s="16">
        <v>4</v>
      </c>
      <c r="E16" s="17" t="s">
        <v>16</v>
      </c>
      <c r="F16" s="18">
        <v>5</v>
      </c>
      <c r="G16" s="19">
        <f>IF(SUM(H16:I16)=0,"-",SUM(H16:I16))</f>
        <v>77</v>
      </c>
      <c r="H16" s="16">
        <v>33</v>
      </c>
      <c r="I16" s="17">
        <v>44</v>
      </c>
      <c r="J16" s="20">
        <f>IF(SUM(K16:L16)=0,"-",SUM(K16:L16))</f>
        <v>5</v>
      </c>
      <c r="K16" s="16" t="s">
        <v>16</v>
      </c>
      <c r="L16" s="16">
        <v>5</v>
      </c>
      <c r="M16" s="16">
        <f>IF(SUM(N16:O16)=0,"-",SUM(N16:O16))</f>
        <v>4</v>
      </c>
      <c r="N16" s="16">
        <v>4</v>
      </c>
      <c r="O16" s="21" t="s">
        <v>16</v>
      </c>
      <c r="P16" s="19">
        <f>IF(SUM(Q16:R16)=0,"-",SUM(Q16:R16))</f>
        <v>1</v>
      </c>
      <c r="Q16" s="16" t="s">
        <v>16</v>
      </c>
      <c r="R16" s="17">
        <v>1</v>
      </c>
      <c r="S16" s="20">
        <f>IF(SUM(T16:U16)=0,"-",SUM(T16:U16))</f>
        <v>62</v>
      </c>
      <c r="T16" s="16">
        <v>36</v>
      </c>
      <c r="U16" s="16">
        <v>26</v>
      </c>
      <c r="V16" s="43">
        <v>40.78947368421053</v>
      </c>
    </row>
    <row r="17" spans="2:22" s="15" customFormat="1" ht="15" customHeight="1">
      <c r="B17" s="28" t="s">
        <v>5</v>
      </c>
      <c r="C17" s="27">
        <f aca="true" t="shared" si="2" ref="C17:U17">SUM(C18:C21)</f>
        <v>19</v>
      </c>
      <c r="D17" s="22">
        <f t="shared" si="2"/>
        <v>19</v>
      </c>
      <c r="E17" s="23">
        <f t="shared" si="2"/>
        <v>0</v>
      </c>
      <c r="F17" s="24">
        <f t="shared" si="2"/>
        <v>39</v>
      </c>
      <c r="G17" s="25">
        <f t="shared" si="2"/>
        <v>720</v>
      </c>
      <c r="H17" s="22">
        <f t="shared" si="2"/>
        <v>374</v>
      </c>
      <c r="I17" s="26">
        <f t="shared" si="2"/>
        <v>346</v>
      </c>
      <c r="J17" s="25">
        <f t="shared" si="2"/>
        <v>53</v>
      </c>
      <c r="K17" s="22">
        <f t="shared" si="2"/>
        <v>1</v>
      </c>
      <c r="L17" s="22">
        <f t="shared" si="2"/>
        <v>52</v>
      </c>
      <c r="M17" s="22">
        <f t="shared" si="2"/>
        <v>22</v>
      </c>
      <c r="N17" s="22">
        <f t="shared" si="2"/>
        <v>17</v>
      </c>
      <c r="O17" s="26">
        <f t="shared" si="2"/>
        <v>5</v>
      </c>
      <c r="P17" s="25">
        <f t="shared" si="2"/>
        <v>9</v>
      </c>
      <c r="Q17" s="22" t="s">
        <v>13</v>
      </c>
      <c r="R17" s="26">
        <f t="shared" si="2"/>
        <v>9</v>
      </c>
      <c r="S17" s="25">
        <f t="shared" si="2"/>
        <v>548</v>
      </c>
      <c r="T17" s="22">
        <f t="shared" si="2"/>
        <v>279</v>
      </c>
      <c r="U17" s="22">
        <f t="shared" si="2"/>
        <v>269</v>
      </c>
      <c r="V17" s="60">
        <v>53.7</v>
      </c>
    </row>
    <row r="18" spans="2:22" s="6" customFormat="1" ht="13.5" customHeight="1" hidden="1">
      <c r="B18" s="11" t="s">
        <v>15</v>
      </c>
      <c r="C18" s="12">
        <v>5</v>
      </c>
      <c r="D18" s="9">
        <v>5</v>
      </c>
      <c r="E18" s="10" t="s">
        <v>14</v>
      </c>
      <c r="F18" s="11">
        <v>8</v>
      </c>
      <c r="G18" s="12">
        <v>190</v>
      </c>
      <c r="H18" s="9">
        <v>90</v>
      </c>
      <c r="I18" s="10">
        <v>100</v>
      </c>
      <c r="J18" s="13">
        <v>13</v>
      </c>
      <c r="K18" s="9" t="s">
        <v>14</v>
      </c>
      <c r="L18" s="9">
        <v>13</v>
      </c>
      <c r="M18" s="9">
        <v>10</v>
      </c>
      <c r="N18" s="9">
        <v>9</v>
      </c>
      <c r="O18" s="14">
        <v>1</v>
      </c>
      <c r="P18" s="12">
        <v>4</v>
      </c>
      <c r="Q18" s="9" t="s">
        <v>14</v>
      </c>
      <c r="R18" s="10">
        <v>4</v>
      </c>
      <c r="S18" s="13">
        <v>150</v>
      </c>
      <c r="T18" s="9">
        <v>89</v>
      </c>
      <c r="U18" s="9">
        <v>61</v>
      </c>
      <c r="V18" s="56">
        <v>63.6</v>
      </c>
    </row>
    <row r="19" spans="2:22" s="6" customFormat="1" ht="13.5" customHeight="1" hidden="1">
      <c r="B19" s="11" t="s">
        <v>17</v>
      </c>
      <c r="C19" s="12">
        <v>7</v>
      </c>
      <c r="D19" s="9">
        <v>7</v>
      </c>
      <c r="E19" s="10" t="s">
        <v>14</v>
      </c>
      <c r="F19" s="11">
        <v>20</v>
      </c>
      <c r="G19" s="12">
        <v>279</v>
      </c>
      <c r="H19" s="9">
        <v>151</v>
      </c>
      <c r="I19" s="10">
        <v>128</v>
      </c>
      <c r="J19" s="13">
        <v>28</v>
      </c>
      <c r="K19" s="9">
        <v>1</v>
      </c>
      <c r="L19" s="9">
        <v>27</v>
      </c>
      <c r="M19" s="9" t="s">
        <v>23</v>
      </c>
      <c r="N19" s="9" t="s">
        <v>14</v>
      </c>
      <c r="O19" s="14" t="s">
        <v>14</v>
      </c>
      <c r="P19" s="12" t="s">
        <v>23</v>
      </c>
      <c r="Q19" s="9" t="s">
        <v>14</v>
      </c>
      <c r="R19" s="10" t="s">
        <v>14</v>
      </c>
      <c r="S19" s="13">
        <v>91</v>
      </c>
      <c r="T19" s="9">
        <v>40</v>
      </c>
      <c r="U19" s="9">
        <v>51</v>
      </c>
      <c r="V19" s="56">
        <v>26.2</v>
      </c>
    </row>
    <row r="20" spans="2:22" s="6" customFormat="1" ht="13.5" customHeight="1" hidden="1">
      <c r="B20" s="11" t="s">
        <v>18</v>
      </c>
      <c r="C20" s="12">
        <v>3</v>
      </c>
      <c r="D20" s="9">
        <v>3</v>
      </c>
      <c r="E20" s="10" t="s">
        <v>14</v>
      </c>
      <c r="F20" s="11">
        <v>8</v>
      </c>
      <c r="G20" s="12">
        <v>202</v>
      </c>
      <c r="H20" s="9">
        <v>107</v>
      </c>
      <c r="I20" s="10">
        <v>95</v>
      </c>
      <c r="J20" s="13">
        <v>9</v>
      </c>
      <c r="K20" s="9" t="s">
        <v>14</v>
      </c>
      <c r="L20" s="9">
        <v>9</v>
      </c>
      <c r="M20" s="9">
        <v>6</v>
      </c>
      <c r="N20" s="9">
        <v>4</v>
      </c>
      <c r="O20" s="14">
        <v>2</v>
      </c>
      <c r="P20" s="12">
        <v>4</v>
      </c>
      <c r="Q20" s="9" t="s">
        <v>14</v>
      </c>
      <c r="R20" s="10">
        <v>4</v>
      </c>
      <c r="S20" s="13">
        <v>232</v>
      </c>
      <c r="T20" s="9">
        <v>113</v>
      </c>
      <c r="U20" s="9">
        <v>119</v>
      </c>
      <c r="V20" s="56">
        <v>88.2</v>
      </c>
    </row>
    <row r="21" spans="2:22" s="6" customFormat="1" ht="13.5" customHeight="1" hidden="1">
      <c r="B21" s="18" t="s">
        <v>19</v>
      </c>
      <c r="C21" s="19">
        <v>4</v>
      </c>
      <c r="D21" s="16">
        <v>4</v>
      </c>
      <c r="E21" s="17" t="s">
        <v>14</v>
      </c>
      <c r="F21" s="18">
        <v>3</v>
      </c>
      <c r="G21" s="19">
        <v>49</v>
      </c>
      <c r="H21" s="16">
        <v>26</v>
      </c>
      <c r="I21" s="17">
        <v>23</v>
      </c>
      <c r="J21" s="20">
        <v>3</v>
      </c>
      <c r="K21" s="16" t="s">
        <v>14</v>
      </c>
      <c r="L21" s="16">
        <v>3</v>
      </c>
      <c r="M21" s="16">
        <v>6</v>
      </c>
      <c r="N21" s="16">
        <v>4</v>
      </c>
      <c r="O21" s="21">
        <v>2</v>
      </c>
      <c r="P21" s="19">
        <v>1</v>
      </c>
      <c r="Q21" s="16" t="s">
        <v>14</v>
      </c>
      <c r="R21" s="17">
        <v>1</v>
      </c>
      <c r="S21" s="20">
        <v>75</v>
      </c>
      <c r="T21" s="16">
        <v>37</v>
      </c>
      <c r="U21" s="16">
        <v>38</v>
      </c>
      <c r="V21" s="57">
        <v>42.9</v>
      </c>
    </row>
    <row r="22" spans="2:22" s="6" customFormat="1" ht="15" customHeight="1">
      <c r="B22" s="65" t="s">
        <v>31</v>
      </c>
      <c r="C22" s="66">
        <v>20</v>
      </c>
      <c r="D22" s="67">
        <v>20</v>
      </c>
      <c r="E22" s="68" t="s">
        <v>21</v>
      </c>
      <c r="F22" s="69">
        <v>42</v>
      </c>
      <c r="G22" s="70">
        <v>709</v>
      </c>
      <c r="H22" s="67">
        <v>373</v>
      </c>
      <c r="I22" s="71">
        <v>336</v>
      </c>
      <c r="J22" s="70">
        <v>55</v>
      </c>
      <c r="K22" s="67">
        <v>1</v>
      </c>
      <c r="L22" s="67">
        <v>54</v>
      </c>
      <c r="M22" s="67">
        <v>26</v>
      </c>
      <c r="N22" s="67">
        <v>19</v>
      </c>
      <c r="O22" s="71">
        <v>7</v>
      </c>
      <c r="P22" s="70">
        <v>4</v>
      </c>
      <c r="Q22" s="67" t="s">
        <v>21</v>
      </c>
      <c r="R22" s="71">
        <v>4</v>
      </c>
      <c r="S22" s="70">
        <v>511</v>
      </c>
      <c r="T22" s="67">
        <v>265</v>
      </c>
      <c r="U22" s="67">
        <v>246</v>
      </c>
      <c r="V22" s="72">
        <v>52.84384694932782</v>
      </c>
    </row>
    <row r="23" spans="2:22" s="6" customFormat="1" ht="15" customHeight="1">
      <c r="B23" s="65" t="s">
        <v>32</v>
      </c>
      <c r="C23" s="66">
        <v>20</v>
      </c>
      <c r="D23" s="67">
        <v>20</v>
      </c>
      <c r="E23" s="68" t="s">
        <v>21</v>
      </c>
      <c r="F23" s="69">
        <v>40</v>
      </c>
      <c r="G23" s="70">
        <v>582</v>
      </c>
      <c r="H23" s="67">
        <v>317</v>
      </c>
      <c r="I23" s="71">
        <v>265</v>
      </c>
      <c r="J23" s="70">
        <v>51</v>
      </c>
      <c r="K23" s="67">
        <v>1</v>
      </c>
      <c r="L23" s="67">
        <v>50</v>
      </c>
      <c r="M23" s="67">
        <v>26</v>
      </c>
      <c r="N23" s="67">
        <v>17</v>
      </c>
      <c r="O23" s="71">
        <v>9</v>
      </c>
      <c r="P23" s="70">
        <v>3</v>
      </c>
      <c r="Q23" s="67" t="s">
        <v>21</v>
      </c>
      <c r="R23" s="71">
        <v>3</v>
      </c>
      <c r="S23" s="70">
        <v>527</v>
      </c>
      <c r="T23" s="67">
        <v>269</v>
      </c>
      <c r="U23" s="67">
        <v>258</v>
      </c>
      <c r="V23" s="72">
        <v>50.09505703422054</v>
      </c>
    </row>
    <row r="24" spans="2:22" s="5" customFormat="1" ht="15" customHeight="1">
      <c r="B24" s="28" t="s">
        <v>53</v>
      </c>
      <c r="C24" s="27">
        <f>C25+C31+C39+C44</f>
        <v>20</v>
      </c>
      <c r="D24" s="22">
        <f aca="true" t="shared" si="3" ref="D24:U24">D25+D31+D39+D44</f>
        <v>20</v>
      </c>
      <c r="E24" s="23">
        <f t="shared" si="3"/>
        <v>0</v>
      </c>
      <c r="F24" s="24">
        <f t="shared" si="3"/>
        <v>42</v>
      </c>
      <c r="G24" s="25">
        <f t="shared" si="3"/>
        <v>587</v>
      </c>
      <c r="H24" s="22">
        <f t="shared" si="3"/>
        <v>291</v>
      </c>
      <c r="I24" s="26">
        <f t="shared" si="3"/>
        <v>296</v>
      </c>
      <c r="J24" s="25">
        <f t="shared" si="3"/>
        <v>56</v>
      </c>
      <c r="K24" s="22">
        <f t="shared" si="3"/>
        <v>1</v>
      </c>
      <c r="L24" s="22">
        <f t="shared" si="3"/>
        <v>55</v>
      </c>
      <c r="M24" s="22">
        <f t="shared" si="3"/>
        <v>28</v>
      </c>
      <c r="N24" s="22">
        <f t="shared" si="3"/>
        <v>16</v>
      </c>
      <c r="O24" s="26">
        <f t="shared" si="3"/>
        <v>12</v>
      </c>
      <c r="P24" s="25">
        <f t="shared" si="3"/>
        <v>0</v>
      </c>
      <c r="Q24" s="22">
        <f t="shared" si="3"/>
        <v>0</v>
      </c>
      <c r="R24" s="26">
        <f t="shared" si="3"/>
        <v>0</v>
      </c>
      <c r="S24" s="25">
        <f t="shared" si="3"/>
        <v>416</v>
      </c>
      <c r="T24" s="22">
        <f t="shared" si="3"/>
        <v>234</v>
      </c>
      <c r="U24" s="22">
        <f t="shared" si="3"/>
        <v>182</v>
      </c>
      <c r="V24" s="60">
        <v>47.2</v>
      </c>
    </row>
    <row r="25" spans="2:22" s="5" customFormat="1" ht="13.5" customHeight="1" hidden="1">
      <c r="B25" s="11" t="s">
        <v>15</v>
      </c>
      <c r="C25" s="74">
        <f aca="true" t="shared" si="4" ref="C25:C48">IF(SUM(D25:E25)=0,"-",SUM(D25:E25))</f>
        <v>5</v>
      </c>
      <c r="D25" s="9">
        <f aca="true" t="shared" si="5" ref="D25:O25">SUM(D26:D30)</f>
        <v>5</v>
      </c>
      <c r="E25" s="12">
        <f t="shared" si="5"/>
        <v>0</v>
      </c>
      <c r="F25" s="13">
        <f t="shared" si="5"/>
        <v>10</v>
      </c>
      <c r="G25" s="74">
        <f>IF(SUM(H25:I25)=0,"-",SUM(H25:I25))</f>
        <v>135</v>
      </c>
      <c r="H25" s="9">
        <f t="shared" si="5"/>
        <v>66</v>
      </c>
      <c r="I25" s="12">
        <f t="shared" si="5"/>
        <v>69</v>
      </c>
      <c r="J25" s="74">
        <f aca="true" t="shared" si="6" ref="J25:J48">IF(SUM(K25:L25)=0,"-",SUM(K25:L25))</f>
        <v>7</v>
      </c>
      <c r="K25" s="9">
        <f t="shared" si="5"/>
        <v>0</v>
      </c>
      <c r="L25" s="9">
        <f t="shared" si="5"/>
        <v>7</v>
      </c>
      <c r="M25" s="9">
        <f aca="true" t="shared" si="7" ref="M25:M48">IF(SUM(N25:O25)=0,"-",SUM(N25:O25))</f>
        <v>11</v>
      </c>
      <c r="N25" s="9">
        <f t="shared" si="5"/>
        <v>8</v>
      </c>
      <c r="O25" s="12">
        <f t="shared" si="5"/>
        <v>3</v>
      </c>
      <c r="P25" s="74">
        <f aca="true" t="shared" si="8" ref="P25:U25">SUM(P26:P30)</f>
        <v>0</v>
      </c>
      <c r="Q25" s="9">
        <f t="shared" si="8"/>
        <v>0</v>
      </c>
      <c r="R25" s="12">
        <f t="shared" si="8"/>
        <v>0</v>
      </c>
      <c r="S25" s="74">
        <f t="shared" si="8"/>
        <v>119</v>
      </c>
      <c r="T25" s="9">
        <f t="shared" si="8"/>
        <v>63</v>
      </c>
      <c r="U25" s="9">
        <f t="shared" si="8"/>
        <v>56</v>
      </c>
      <c r="V25" s="78" t="s">
        <v>55</v>
      </c>
    </row>
    <row r="26" spans="2:22" s="5" customFormat="1" ht="13.5" customHeight="1" hidden="1">
      <c r="B26" s="11" t="s">
        <v>33</v>
      </c>
      <c r="C26" s="74">
        <f t="shared" si="4"/>
        <v>1</v>
      </c>
      <c r="D26" s="9">
        <v>1</v>
      </c>
      <c r="E26" s="76">
        <v>0</v>
      </c>
      <c r="F26" s="11">
        <v>2</v>
      </c>
      <c r="G26" s="74">
        <f aca="true" t="shared" si="9" ref="G26:G48">IF(SUM(H26:I26)=0,"-",SUM(H26:I26))</f>
        <v>34</v>
      </c>
      <c r="H26" s="9">
        <v>19</v>
      </c>
      <c r="I26" s="78">
        <v>15</v>
      </c>
      <c r="J26" s="74">
        <f t="shared" si="6"/>
        <v>2</v>
      </c>
      <c r="K26" s="9">
        <v>0</v>
      </c>
      <c r="L26" s="9">
        <v>2</v>
      </c>
      <c r="M26" s="9">
        <f t="shared" si="7"/>
        <v>2</v>
      </c>
      <c r="N26" s="9">
        <v>2</v>
      </c>
      <c r="O26" s="78">
        <v>0</v>
      </c>
      <c r="P26" s="74" t="str">
        <f aca="true" t="shared" si="10" ref="P26:P48">IF(SUM(Q26:R26)=0,"-",SUM(Q26:R26))</f>
        <v>-</v>
      </c>
      <c r="Q26" s="9">
        <v>0</v>
      </c>
      <c r="R26" s="78">
        <v>0</v>
      </c>
      <c r="S26" s="74">
        <f aca="true" t="shared" si="11" ref="S26:S48">IF(SUM(T26:U26)=0,"-",SUM(T26:U26))</f>
        <v>40</v>
      </c>
      <c r="T26" s="9">
        <v>22</v>
      </c>
      <c r="U26" s="9">
        <v>18</v>
      </c>
      <c r="V26" s="80" t="s">
        <v>16</v>
      </c>
    </row>
    <row r="27" spans="2:22" s="5" customFormat="1" ht="13.5" customHeight="1" hidden="1">
      <c r="B27" s="11" t="s">
        <v>47</v>
      </c>
      <c r="C27" s="74">
        <f t="shared" si="4"/>
        <v>1</v>
      </c>
      <c r="D27" s="9">
        <v>1</v>
      </c>
      <c r="E27" s="76">
        <v>0</v>
      </c>
      <c r="F27" s="11">
        <v>1</v>
      </c>
      <c r="G27" s="74">
        <f t="shared" si="9"/>
        <v>22</v>
      </c>
      <c r="H27" s="9">
        <v>7</v>
      </c>
      <c r="I27" s="78">
        <v>15</v>
      </c>
      <c r="J27" s="74">
        <f t="shared" si="6"/>
        <v>1</v>
      </c>
      <c r="K27" s="9">
        <v>0</v>
      </c>
      <c r="L27" s="9">
        <v>1</v>
      </c>
      <c r="M27" s="9">
        <f t="shared" si="7"/>
        <v>2</v>
      </c>
      <c r="N27" s="9">
        <v>1</v>
      </c>
      <c r="O27" s="78">
        <v>1</v>
      </c>
      <c r="P27" s="74" t="str">
        <f t="shared" si="10"/>
        <v>-</v>
      </c>
      <c r="Q27" s="9">
        <v>0</v>
      </c>
      <c r="R27" s="78">
        <v>0</v>
      </c>
      <c r="S27" s="74">
        <f t="shared" si="11"/>
        <v>14</v>
      </c>
      <c r="T27" s="9">
        <v>9</v>
      </c>
      <c r="U27" s="9">
        <v>5</v>
      </c>
      <c r="V27" s="80" t="s">
        <v>16</v>
      </c>
    </row>
    <row r="28" spans="2:22" s="5" customFormat="1" ht="13.5" customHeight="1" hidden="1">
      <c r="B28" s="11" t="s">
        <v>48</v>
      </c>
      <c r="C28" s="74">
        <f t="shared" si="4"/>
        <v>1</v>
      </c>
      <c r="D28" s="9">
        <v>1</v>
      </c>
      <c r="E28" s="76">
        <v>0</v>
      </c>
      <c r="F28" s="11">
        <v>3</v>
      </c>
      <c r="G28" s="74">
        <f t="shared" si="9"/>
        <v>22</v>
      </c>
      <c r="H28" s="9">
        <v>13</v>
      </c>
      <c r="I28" s="78">
        <v>9</v>
      </c>
      <c r="J28" s="74">
        <f t="shared" si="6"/>
        <v>1</v>
      </c>
      <c r="K28" s="9">
        <v>0</v>
      </c>
      <c r="L28" s="9">
        <v>1</v>
      </c>
      <c r="M28" s="9">
        <f t="shared" si="7"/>
        <v>2</v>
      </c>
      <c r="N28" s="9">
        <v>2</v>
      </c>
      <c r="O28" s="78">
        <v>0</v>
      </c>
      <c r="P28" s="74" t="str">
        <f t="shared" si="10"/>
        <v>-</v>
      </c>
      <c r="Q28" s="9">
        <v>0</v>
      </c>
      <c r="R28" s="78">
        <v>0</v>
      </c>
      <c r="S28" s="74">
        <f t="shared" si="11"/>
        <v>21</v>
      </c>
      <c r="T28" s="9">
        <v>12</v>
      </c>
      <c r="U28" s="9">
        <v>9</v>
      </c>
      <c r="V28" s="80" t="s">
        <v>16</v>
      </c>
    </row>
    <row r="29" spans="2:22" s="5" customFormat="1" ht="13.5" customHeight="1" hidden="1">
      <c r="B29" s="11" t="s">
        <v>49</v>
      </c>
      <c r="C29" s="74">
        <f t="shared" si="4"/>
        <v>1</v>
      </c>
      <c r="D29" s="9">
        <v>1</v>
      </c>
      <c r="E29" s="76">
        <v>0</v>
      </c>
      <c r="F29" s="11">
        <v>2</v>
      </c>
      <c r="G29" s="74">
        <f t="shared" si="9"/>
        <v>31</v>
      </c>
      <c r="H29" s="9">
        <v>15</v>
      </c>
      <c r="I29" s="78">
        <v>16</v>
      </c>
      <c r="J29" s="74">
        <f t="shared" si="6"/>
        <v>2</v>
      </c>
      <c r="K29" s="9">
        <v>0</v>
      </c>
      <c r="L29" s="9">
        <v>2</v>
      </c>
      <c r="M29" s="9">
        <f t="shared" si="7"/>
        <v>2</v>
      </c>
      <c r="N29" s="9">
        <v>1</v>
      </c>
      <c r="O29" s="78">
        <v>1</v>
      </c>
      <c r="P29" s="74" t="str">
        <f t="shared" si="10"/>
        <v>-</v>
      </c>
      <c r="Q29" s="9">
        <v>0</v>
      </c>
      <c r="R29" s="78">
        <v>0</v>
      </c>
      <c r="S29" s="74">
        <f t="shared" si="11"/>
        <v>23</v>
      </c>
      <c r="T29" s="9">
        <v>9</v>
      </c>
      <c r="U29" s="9">
        <v>14</v>
      </c>
      <c r="V29" s="80" t="s">
        <v>16</v>
      </c>
    </row>
    <row r="30" spans="2:22" s="5" customFormat="1" ht="13.5" customHeight="1" hidden="1">
      <c r="B30" s="11" t="s">
        <v>50</v>
      </c>
      <c r="C30" s="74">
        <f t="shared" si="4"/>
        <v>1</v>
      </c>
      <c r="D30" s="9">
        <v>1</v>
      </c>
      <c r="E30" s="76">
        <v>0</v>
      </c>
      <c r="F30" s="11">
        <v>2</v>
      </c>
      <c r="G30" s="74">
        <f t="shared" si="9"/>
        <v>26</v>
      </c>
      <c r="H30" s="9">
        <v>12</v>
      </c>
      <c r="I30" s="78">
        <v>14</v>
      </c>
      <c r="J30" s="74">
        <f t="shared" si="6"/>
        <v>1</v>
      </c>
      <c r="K30" s="9">
        <v>0</v>
      </c>
      <c r="L30" s="9">
        <v>1</v>
      </c>
      <c r="M30" s="9">
        <f t="shared" si="7"/>
        <v>3</v>
      </c>
      <c r="N30" s="9">
        <v>2</v>
      </c>
      <c r="O30" s="78">
        <v>1</v>
      </c>
      <c r="P30" s="74" t="str">
        <f t="shared" si="10"/>
        <v>-</v>
      </c>
      <c r="Q30" s="9">
        <v>0</v>
      </c>
      <c r="R30" s="78">
        <v>0</v>
      </c>
      <c r="S30" s="74">
        <f t="shared" si="11"/>
        <v>21</v>
      </c>
      <c r="T30" s="9">
        <v>11</v>
      </c>
      <c r="U30" s="9">
        <v>10</v>
      </c>
      <c r="V30" s="80" t="s">
        <v>16</v>
      </c>
    </row>
    <row r="31" spans="2:22" s="5" customFormat="1" ht="13.5" customHeight="1" hidden="1">
      <c r="B31" s="11" t="s">
        <v>17</v>
      </c>
      <c r="C31" s="74">
        <f>SUM(C32:C38)</f>
        <v>7</v>
      </c>
      <c r="D31" s="9">
        <f aca="true" t="shared" si="12" ref="D31:U31">SUM(D32:D38)</f>
        <v>7</v>
      </c>
      <c r="E31" s="12">
        <f t="shared" si="12"/>
        <v>0</v>
      </c>
      <c r="F31" s="13">
        <f t="shared" si="12"/>
        <v>19</v>
      </c>
      <c r="G31" s="74">
        <f t="shared" si="12"/>
        <v>210</v>
      </c>
      <c r="H31" s="9">
        <f t="shared" si="12"/>
        <v>105</v>
      </c>
      <c r="I31" s="12">
        <f t="shared" si="12"/>
        <v>105</v>
      </c>
      <c r="J31" s="74">
        <f t="shared" si="12"/>
        <v>33</v>
      </c>
      <c r="K31" s="9">
        <f t="shared" si="12"/>
        <v>1</v>
      </c>
      <c r="L31" s="9">
        <f t="shared" si="12"/>
        <v>32</v>
      </c>
      <c r="M31" s="9">
        <f t="shared" si="12"/>
        <v>0</v>
      </c>
      <c r="N31" s="9">
        <f t="shared" si="12"/>
        <v>0</v>
      </c>
      <c r="O31" s="12">
        <f t="shared" si="12"/>
        <v>0</v>
      </c>
      <c r="P31" s="74">
        <f t="shared" si="12"/>
        <v>0</v>
      </c>
      <c r="Q31" s="9">
        <f t="shared" si="12"/>
        <v>0</v>
      </c>
      <c r="R31" s="12">
        <f t="shared" si="12"/>
        <v>0</v>
      </c>
      <c r="S31" s="74">
        <f t="shared" si="12"/>
        <v>84</v>
      </c>
      <c r="T31" s="9">
        <f t="shared" si="12"/>
        <v>50</v>
      </c>
      <c r="U31" s="9">
        <f t="shared" si="12"/>
        <v>34</v>
      </c>
      <c r="V31" s="78" t="s">
        <v>55</v>
      </c>
    </row>
    <row r="32" spans="2:22" s="5" customFormat="1" ht="13.5" customHeight="1" hidden="1">
      <c r="B32" s="11" t="s">
        <v>34</v>
      </c>
      <c r="C32" s="74">
        <f t="shared" si="4"/>
        <v>1</v>
      </c>
      <c r="D32" s="9">
        <v>1</v>
      </c>
      <c r="E32" s="76">
        <v>0</v>
      </c>
      <c r="F32" s="11">
        <v>3</v>
      </c>
      <c r="G32" s="74">
        <f t="shared" si="9"/>
        <v>21</v>
      </c>
      <c r="H32" s="9">
        <v>10</v>
      </c>
      <c r="I32" s="78">
        <v>11</v>
      </c>
      <c r="J32" s="74">
        <f t="shared" si="6"/>
        <v>4</v>
      </c>
      <c r="K32" s="9">
        <v>0</v>
      </c>
      <c r="L32" s="9">
        <v>4</v>
      </c>
      <c r="M32" s="82" t="str">
        <f>IF(SUM(N32:O32)=0,"-",SUM(N32:O32))</f>
        <v>-</v>
      </c>
      <c r="N32" s="9">
        <v>0</v>
      </c>
      <c r="O32" s="78">
        <v>0</v>
      </c>
      <c r="P32" s="74" t="str">
        <f t="shared" si="10"/>
        <v>-</v>
      </c>
      <c r="Q32" s="9">
        <v>0</v>
      </c>
      <c r="R32" s="78">
        <v>0</v>
      </c>
      <c r="S32" s="74">
        <f t="shared" si="11"/>
        <v>15</v>
      </c>
      <c r="T32" s="9">
        <v>8</v>
      </c>
      <c r="U32" s="9">
        <v>7</v>
      </c>
      <c r="V32" s="80" t="s">
        <v>16</v>
      </c>
    </row>
    <row r="33" spans="2:22" s="5" customFormat="1" ht="13.5" customHeight="1" hidden="1">
      <c r="B33" s="11" t="s">
        <v>35</v>
      </c>
      <c r="C33" s="74">
        <f t="shared" si="4"/>
        <v>1</v>
      </c>
      <c r="D33" s="9">
        <v>1</v>
      </c>
      <c r="E33" s="76">
        <v>0</v>
      </c>
      <c r="F33" s="11">
        <v>3</v>
      </c>
      <c r="G33" s="74">
        <f t="shared" si="9"/>
        <v>31</v>
      </c>
      <c r="H33" s="9">
        <v>14</v>
      </c>
      <c r="I33" s="78">
        <v>17</v>
      </c>
      <c r="J33" s="74">
        <f t="shared" si="6"/>
        <v>5</v>
      </c>
      <c r="K33" s="9">
        <v>0</v>
      </c>
      <c r="L33" s="9">
        <v>5</v>
      </c>
      <c r="M33" s="9" t="str">
        <f t="shared" si="7"/>
        <v>-</v>
      </c>
      <c r="N33" s="9">
        <v>0</v>
      </c>
      <c r="O33" s="78">
        <v>0</v>
      </c>
      <c r="P33" s="74" t="str">
        <f t="shared" si="10"/>
        <v>-</v>
      </c>
      <c r="Q33" s="9">
        <v>0</v>
      </c>
      <c r="R33" s="78">
        <v>0</v>
      </c>
      <c r="S33" s="74">
        <f t="shared" si="11"/>
        <v>9</v>
      </c>
      <c r="T33" s="9">
        <v>4</v>
      </c>
      <c r="U33" s="9">
        <v>5</v>
      </c>
      <c r="V33" s="80" t="s">
        <v>16</v>
      </c>
    </row>
    <row r="34" spans="2:22" s="5" customFormat="1" ht="13.5" customHeight="1" hidden="1">
      <c r="B34" s="11" t="s">
        <v>36</v>
      </c>
      <c r="C34" s="74">
        <f t="shared" si="4"/>
        <v>1</v>
      </c>
      <c r="D34" s="9">
        <v>1</v>
      </c>
      <c r="E34" s="76">
        <v>0</v>
      </c>
      <c r="F34" s="11">
        <v>4</v>
      </c>
      <c r="G34" s="74">
        <f t="shared" si="9"/>
        <v>60</v>
      </c>
      <c r="H34" s="9">
        <v>28</v>
      </c>
      <c r="I34" s="78">
        <v>32</v>
      </c>
      <c r="J34" s="74">
        <f t="shared" si="6"/>
        <v>9</v>
      </c>
      <c r="K34" s="9">
        <v>0</v>
      </c>
      <c r="L34" s="9">
        <v>9</v>
      </c>
      <c r="M34" s="9" t="str">
        <f t="shared" si="7"/>
        <v>-</v>
      </c>
      <c r="N34" s="9">
        <v>0</v>
      </c>
      <c r="O34" s="78">
        <v>0</v>
      </c>
      <c r="P34" s="74" t="str">
        <f t="shared" si="10"/>
        <v>-</v>
      </c>
      <c r="Q34" s="9">
        <v>0</v>
      </c>
      <c r="R34" s="78">
        <v>0</v>
      </c>
      <c r="S34" s="74">
        <f t="shared" si="11"/>
        <v>21</v>
      </c>
      <c r="T34" s="9">
        <v>14</v>
      </c>
      <c r="U34" s="9">
        <v>7</v>
      </c>
      <c r="V34" s="80" t="s">
        <v>16</v>
      </c>
    </row>
    <row r="35" spans="2:22" s="5" customFormat="1" ht="13.5" customHeight="1" hidden="1">
      <c r="B35" s="11" t="s">
        <v>37</v>
      </c>
      <c r="C35" s="74">
        <f t="shared" si="4"/>
        <v>1</v>
      </c>
      <c r="D35" s="9">
        <v>1</v>
      </c>
      <c r="E35" s="76">
        <v>0</v>
      </c>
      <c r="F35" s="11">
        <v>3</v>
      </c>
      <c r="G35" s="74">
        <f t="shared" si="9"/>
        <v>9</v>
      </c>
      <c r="H35" s="9">
        <v>6</v>
      </c>
      <c r="I35" s="78">
        <v>3</v>
      </c>
      <c r="J35" s="74">
        <f t="shared" si="6"/>
        <v>2</v>
      </c>
      <c r="K35" s="9">
        <v>0</v>
      </c>
      <c r="L35" s="9">
        <v>2</v>
      </c>
      <c r="M35" s="9" t="str">
        <f t="shared" si="7"/>
        <v>-</v>
      </c>
      <c r="N35" s="9">
        <v>0</v>
      </c>
      <c r="O35" s="78">
        <v>0</v>
      </c>
      <c r="P35" s="74" t="str">
        <f t="shared" si="10"/>
        <v>-</v>
      </c>
      <c r="Q35" s="9">
        <v>0</v>
      </c>
      <c r="R35" s="78">
        <v>0</v>
      </c>
      <c r="S35" s="74" t="str">
        <f t="shared" si="11"/>
        <v>-</v>
      </c>
      <c r="T35" s="9">
        <v>0</v>
      </c>
      <c r="U35" s="9">
        <v>0</v>
      </c>
      <c r="V35" s="80" t="s">
        <v>16</v>
      </c>
    </row>
    <row r="36" spans="2:22" s="5" customFormat="1" ht="13.5" customHeight="1" hidden="1">
      <c r="B36" s="11" t="s">
        <v>38</v>
      </c>
      <c r="C36" s="74">
        <f t="shared" si="4"/>
        <v>1</v>
      </c>
      <c r="D36" s="9">
        <v>1</v>
      </c>
      <c r="E36" s="76">
        <v>0</v>
      </c>
      <c r="F36" s="11">
        <v>3</v>
      </c>
      <c r="G36" s="74">
        <f t="shared" si="9"/>
        <v>56</v>
      </c>
      <c r="H36" s="9">
        <v>34</v>
      </c>
      <c r="I36" s="78">
        <v>22</v>
      </c>
      <c r="J36" s="74">
        <f t="shared" si="6"/>
        <v>7</v>
      </c>
      <c r="K36" s="9">
        <v>0</v>
      </c>
      <c r="L36" s="9">
        <v>7</v>
      </c>
      <c r="M36" s="9" t="str">
        <f t="shared" si="7"/>
        <v>-</v>
      </c>
      <c r="N36" s="9">
        <v>0</v>
      </c>
      <c r="O36" s="78">
        <v>0</v>
      </c>
      <c r="P36" s="74" t="str">
        <f t="shared" si="10"/>
        <v>-</v>
      </c>
      <c r="Q36" s="9">
        <v>0</v>
      </c>
      <c r="R36" s="78">
        <v>0</v>
      </c>
      <c r="S36" s="74">
        <f t="shared" si="11"/>
        <v>20</v>
      </c>
      <c r="T36" s="9">
        <v>14</v>
      </c>
      <c r="U36" s="9">
        <v>6</v>
      </c>
      <c r="V36" s="80" t="s">
        <v>16</v>
      </c>
    </row>
    <row r="37" spans="2:22" s="5" customFormat="1" ht="13.5" customHeight="1" hidden="1">
      <c r="B37" s="11" t="s">
        <v>52</v>
      </c>
      <c r="C37" s="74">
        <f t="shared" si="4"/>
        <v>1</v>
      </c>
      <c r="D37" s="9">
        <v>1</v>
      </c>
      <c r="E37" s="76">
        <v>0</v>
      </c>
      <c r="F37" s="11">
        <v>0</v>
      </c>
      <c r="G37" s="83" t="str">
        <f>IF(SUM(H37:I37)=0,"-",SUM(H37:I37))</f>
        <v>-</v>
      </c>
      <c r="H37" s="9">
        <v>0</v>
      </c>
      <c r="I37" s="78">
        <v>0</v>
      </c>
      <c r="J37" s="74" t="str">
        <f t="shared" si="6"/>
        <v>-</v>
      </c>
      <c r="K37" s="9">
        <v>0</v>
      </c>
      <c r="L37" s="9">
        <v>0</v>
      </c>
      <c r="M37" s="9" t="str">
        <f t="shared" si="7"/>
        <v>-</v>
      </c>
      <c r="N37" s="9">
        <v>0</v>
      </c>
      <c r="O37" s="78">
        <v>0</v>
      </c>
      <c r="P37" s="74" t="str">
        <f t="shared" si="10"/>
        <v>-</v>
      </c>
      <c r="Q37" s="9">
        <v>0</v>
      </c>
      <c r="R37" s="78">
        <v>0</v>
      </c>
      <c r="S37" s="74" t="str">
        <f t="shared" si="11"/>
        <v>-</v>
      </c>
      <c r="T37" s="9">
        <v>0</v>
      </c>
      <c r="U37" s="9">
        <v>0</v>
      </c>
      <c r="V37" s="80" t="s">
        <v>16</v>
      </c>
    </row>
    <row r="38" spans="2:22" s="5" customFormat="1" ht="13.5" customHeight="1" hidden="1">
      <c r="B38" s="11" t="s">
        <v>51</v>
      </c>
      <c r="C38" s="74">
        <f t="shared" si="4"/>
        <v>1</v>
      </c>
      <c r="D38" s="9">
        <v>1</v>
      </c>
      <c r="E38" s="76">
        <v>0</v>
      </c>
      <c r="F38" s="11">
        <v>3</v>
      </c>
      <c r="G38" s="74">
        <f t="shared" si="9"/>
        <v>33</v>
      </c>
      <c r="H38" s="9">
        <v>13</v>
      </c>
      <c r="I38" s="78">
        <v>20</v>
      </c>
      <c r="J38" s="74">
        <f t="shared" si="6"/>
        <v>6</v>
      </c>
      <c r="K38" s="9">
        <v>1</v>
      </c>
      <c r="L38" s="9">
        <v>5</v>
      </c>
      <c r="M38" s="9" t="str">
        <f t="shared" si="7"/>
        <v>-</v>
      </c>
      <c r="N38" s="9">
        <v>0</v>
      </c>
      <c r="O38" s="78">
        <v>0</v>
      </c>
      <c r="P38" s="74" t="str">
        <f t="shared" si="10"/>
        <v>-</v>
      </c>
      <c r="Q38" s="9">
        <v>0</v>
      </c>
      <c r="R38" s="78">
        <v>0</v>
      </c>
      <c r="S38" s="74">
        <f t="shared" si="11"/>
        <v>19</v>
      </c>
      <c r="T38" s="9">
        <v>10</v>
      </c>
      <c r="U38" s="9">
        <v>9</v>
      </c>
      <c r="V38" s="80" t="s">
        <v>56</v>
      </c>
    </row>
    <row r="39" spans="2:22" s="5" customFormat="1" ht="13.5" customHeight="1" hidden="1">
      <c r="B39" s="11" t="s">
        <v>54</v>
      </c>
      <c r="C39" s="74">
        <f>SUM(C40:C43)</f>
        <v>4</v>
      </c>
      <c r="D39" s="9">
        <f aca="true" t="shared" si="13" ref="D39:U39">SUM(D40:D43)</f>
        <v>4</v>
      </c>
      <c r="E39" s="12">
        <f t="shared" si="13"/>
        <v>0</v>
      </c>
      <c r="F39" s="13">
        <f t="shared" si="13"/>
        <v>10</v>
      </c>
      <c r="G39" s="74">
        <f t="shared" si="13"/>
        <v>193</v>
      </c>
      <c r="H39" s="9">
        <f t="shared" si="13"/>
        <v>95</v>
      </c>
      <c r="I39" s="12">
        <f t="shared" si="13"/>
        <v>98</v>
      </c>
      <c r="J39" s="74">
        <f t="shared" si="13"/>
        <v>13</v>
      </c>
      <c r="K39" s="9">
        <f t="shared" si="13"/>
        <v>0</v>
      </c>
      <c r="L39" s="9">
        <f t="shared" si="13"/>
        <v>13</v>
      </c>
      <c r="M39" s="9">
        <f t="shared" si="13"/>
        <v>10</v>
      </c>
      <c r="N39" s="9">
        <f t="shared" si="13"/>
        <v>4</v>
      </c>
      <c r="O39" s="12">
        <f t="shared" si="13"/>
        <v>6</v>
      </c>
      <c r="P39" s="74">
        <f t="shared" si="13"/>
        <v>0</v>
      </c>
      <c r="Q39" s="9">
        <f t="shared" si="13"/>
        <v>0</v>
      </c>
      <c r="R39" s="12">
        <f t="shared" si="13"/>
        <v>0</v>
      </c>
      <c r="S39" s="74">
        <f t="shared" si="13"/>
        <v>163</v>
      </c>
      <c r="T39" s="9">
        <f t="shared" si="13"/>
        <v>98</v>
      </c>
      <c r="U39" s="9">
        <f t="shared" si="13"/>
        <v>65</v>
      </c>
      <c r="V39" s="78" t="s">
        <v>55</v>
      </c>
    </row>
    <row r="40" spans="2:22" s="5" customFormat="1" ht="13.5" customHeight="1" hidden="1">
      <c r="B40" s="11" t="s">
        <v>39</v>
      </c>
      <c r="C40" s="74">
        <f t="shared" si="4"/>
        <v>1</v>
      </c>
      <c r="D40" s="9">
        <v>1</v>
      </c>
      <c r="E40" s="76">
        <v>0</v>
      </c>
      <c r="F40" s="11">
        <v>3</v>
      </c>
      <c r="G40" s="74">
        <f t="shared" si="9"/>
        <v>70</v>
      </c>
      <c r="H40" s="9">
        <v>29</v>
      </c>
      <c r="I40" s="78">
        <v>41</v>
      </c>
      <c r="J40" s="74">
        <f t="shared" si="6"/>
        <v>4</v>
      </c>
      <c r="K40" s="9">
        <v>0</v>
      </c>
      <c r="L40" s="9">
        <v>4</v>
      </c>
      <c r="M40" s="9">
        <f t="shared" si="7"/>
        <v>4</v>
      </c>
      <c r="N40" s="9">
        <v>2</v>
      </c>
      <c r="O40" s="78">
        <v>2</v>
      </c>
      <c r="P40" s="74" t="str">
        <f t="shared" si="10"/>
        <v>-</v>
      </c>
      <c r="Q40" s="9">
        <v>0</v>
      </c>
      <c r="R40" s="78">
        <v>0</v>
      </c>
      <c r="S40" s="74">
        <f t="shared" si="11"/>
        <v>60</v>
      </c>
      <c r="T40" s="9">
        <v>34</v>
      </c>
      <c r="U40" s="9">
        <v>26</v>
      </c>
      <c r="V40" s="80" t="s">
        <v>16</v>
      </c>
    </row>
    <row r="41" spans="2:22" s="5" customFormat="1" ht="13.5" customHeight="1" hidden="1">
      <c r="B41" s="11" t="s">
        <v>40</v>
      </c>
      <c r="C41" s="74">
        <f t="shared" si="4"/>
        <v>1</v>
      </c>
      <c r="D41" s="9">
        <v>1</v>
      </c>
      <c r="E41" s="76">
        <v>0</v>
      </c>
      <c r="F41" s="11">
        <v>2</v>
      </c>
      <c r="G41" s="74">
        <f t="shared" si="9"/>
        <v>32</v>
      </c>
      <c r="H41" s="9">
        <v>19</v>
      </c>
      <c r="I41" s="78">
        <v>13</v>
      </c>
      <c r="J41" s="74">
        <f t="shared" si="6"/>
        <v>3</v>
      </c>
      <c r="K41" s="9">
        <v>0</v>
      </c>
      <c r="L41" s="9">
        <v>3</v>
      </c>
      <c r="M41" s="9">
        <f t="shared" si="7"/>
        <v>2</v>
      </c>
      <c r="N41" s="9">
        <v>0</v>
      </c>
      <c r="O41" s="78">
        <v>2</v>
      </c>
      <c r="P41" s="74" t="str">
        <f t="shared" si="10"/>
        <v>-</v>
      </c>
      <c r="Q41" s="9">
        <v>0</v>
      </c>
      <c r="R41" s="78">
        <v>0</v>
      </c>
      <c r="S41" s="74">
        <f t="shared" si="11"/>
        <v>36</v>
      </c>
      <c r="T41" s="9">
        <v>25</v>
      </c>
      <c r="U41" s="9">
        <v>11</v>
      </c>
      <c r="V41" s="80" t="s">
        <v>16</v>
      </c>
    </row>
    <row r="42" spans="2:22" s="5" customFormat="1" ht="13.5" customHeight="1" hidden="1">
      <c r="B42" s="11" t="s">
        <v>41</v>
      </c>
      <c r="C42" s="74">
        <f t="shared" si="4"/>
        <v>1</v>
      </c>
      <c r="D42" s="9">
        <v>1</v>
      </c>
      <c r="E42" s="76">
        <v>0</v>
      </c>
      <c r="F42" s="11">
        <v>2</v>
      </c>
      <c r="G42" s="74">
        <f t="shared" si="9"/>
        <v>33</v>
      </c>
      <c r="H42" s="9">
        <v>14</v>
      </c>
      <c r="I42" s="78">
        <v>19</v>
      </c>
      <c r="J42" s="74">
        <f t="shared" si="6"/>
        <v>2</v>
      </c>
      <c r="K42" s="9">
        <v>0</v>
      </c>
      <c r="L42" s="9">
        <v>2</v>
      </c>
      <c r="M42" s="9">
        <f t="shared" si="7"/>
        <v>2</v>
      </c>
      <c r="N42" s="9">
        <v>1</v>
      </c>
      <c r="O42" s="78">
        <v>1</v>
      </c>
      <c r="P42" s="74" t="str">
        <f t="shared" si="10"/>
        <v>-</v>
      </c>
      <c r="Q42" s="9">
        <v>0</v>
      </c>
      <c r="R42" s="78">
        <v>0</v>
      </c>
      <c r="S42" s="74">
        <f t="shared" si="11"/>
        <v>31</v>
      </c>
      <c r="T42" s="9">
        <v>22</v>
      </c>
      <c r="U42" s="9">
        <v>9</v>
      </c>
      <c r="V42" s="80" t="s">
        <v>16</v>
      </c>
    </row>
    <row r="43" spans="2:22" s="5" customFormat="1" ht="13.5" customHeight="1" hidden="1">
      <c r="B43" s="11" t="s">
        <v>42</v>
      </c>
      <c r="C43" s="74">
        <f t="shared" si="4"/>
        <v>1</v>
      </c>
      <c r="D43" s="9">
        <v>1</v>
      </c>
      <c r="E43" s="76">
        <v>0</v>
      </c>
      <c r="F43" s="11">
        <v>3</v>
      </c>
      <c r="G43" s="74">
        <f t="shared" si="9"/>
        <v>58</v>
      </c>
      <c r="H43" s="9">
        <v>33</v>
      </c>
      <c r="I43" s="78">
        <v>25</v>
      </c>
      <c r="J43" s="74">
        <f t="shared" si="6"/>
        <v>4</v>
      </c>
      <c r="K43" s="9">
        <v>0</v>
      </c>
      <c r="L43" s="9">
        <v>4</v>
      </c>
      <c r="M43" s="9">
        <f t="shared" si="7"/>
        <v>2</v>
      </c>
      <c r="N43" s="9">
        <v>1</v>
      </c>
      <c r="O43" s="78">
        <v>1</v>
      </c>
      <c r="P43" s="74" t="str">
        <f t="shared" si="10"/>
        <v>-</v>
      </c>
      <c r="Q43" s="9">
        <v>0</v>
      </c>
      <c r="R43" s="78">
        <v>0</v>
      </c>
      <c r="S43" s="74">
        <f t="shared" si="11"/>
        <v>36</v>
      </c>
      <c r="T43" s="9">
        <v>17</v>
      </c>
      <c r="U43" s="9">
        <v>19</v>
      </c>
      <c r="V43" s="80" t="s">
        <v>16</v>
      </c>
    </row>
    <row r="44" spans="2:22" s="5" customFormat="1" ht="13.5" customHeight="1" hidden="1">
      <c r="B44" s="18" t="s">
        <v>19</v>
      </c>
      <c r="C44" s="75">
        <f>SUM(C45:C48)</f>
        <v>4</v>
      </c>
      <c r="D44" s="16">
        <f aca="true" t="shared" si="14" ref="D44:U44">SUM(D45:D48)</f>
        <v>4</v>
      </c>
      <c r="E44" s="19">
        <f t="shared" si="14"/>
        <v>0</v>
      </c>
      <c r="F44" s="20">
        <f t="shared" si="14"/>
        <v>3</v>
      </c>
      <c r="G44" s="75">
        <f t="shared" si="14"/>
        <v>49</v>
      </c>
      <c r="H44" s="16">
        <f t="shared" si="14"/>
        <v>25</v>
      </c>
      <c r="I44" s="19">
        <f t="shared" si="14"/>
        <v>24</v>
      </c>
      <c r="J44" s="75">
        <f t="shared" si="14"/>
        <v>3</v>
      </c>
      <c r="K44" s="16">
        <f t="shared" si="14"/>
        <v>0</v>
      </c>
      <c r="L44" s="16">
        <f t="shared" si="14"/>
        <v>3</v>
      </c>
      <c r="M44" s="16">
        <f t="shared" si="14"/>
        <v>7</v>
      </c>
      <c r="N44" s="16">
        <f t="shared" si="14"/>
        <v>4</v>
      </c>
      <c r="O44" s="19">
        <f t="shared" si="14"/>
        <v>3</v>
      </c>
      <c r="P44" s="75">
        <f t="shared" si="14"/>
        <v>0</v>
      </c>
      <c r="Q44" s="16">
        <f t="shared" si="14"/>
        <v>0</v>
      </c>
      <c r="R44" s="19">
        <f t="shared" si="14"/>
        <v>0</v>
      </c>
      <c r="S44" s="75">
        <f t="shared" si="14"/>
        <v>50</v>
      </c>
      <c r="T44" s="16">
        <f t="shared" si="14"/>
        <v>23</v>
      </c>
      <c r="U44" s="16">
        <f t="shared" si="14"/>
        <v>27</v>
      </c>
      <c r="V44" s="79" t="s">
        <v>55</v>
      </c>
    </row>
    <row r="45" spans="2:22" s="5" customFormat="1" ht="15" customHeight="1" hidden="1">
      <c r="B45" s="84" t="s">
        <v>43</v>
      </c>
      <c r="C45" s="74">
        <f t="shared" si="4"/>
        <v>1</v>
      </c>
      <c r="D45" s="9">
        <v>1</v>
      </c>
      <c r="E45" s="76">
        <v>0</v>
      </c>
      <c r="F45" s="11">
        <v>1</v>
      </c>
      <c r="G45" s="74">
        <f t="shared" si="9"/>
        <v>27</v>
      </c>
      <c r="H45" s="9">
        <v>13</v>
      </c>
      <c r="I45" s="78">
        <v>14</v>
      </c>
      <c r="J45" s="74">
        <f t="shared" si="6"/>
        <v>1</v>
      </c>
      <c r="K45" s="9">
        <v>0</v>
      </c>
      <c r="L45" s="9">
        <v>1</v>
      </c>
      <c r="M45" s="9">
        <f t="shared" si="7"/>
        <v>3</v>
      </c>
      <c r="N45" s="9">
        <v>1</v>
      </c>
      <c r="O45" s="78">
        <v>2</v>
      </c>
      <c r="P45" s="74" t="str">
        <f t="shared" si="10"/>
        <v>-</v>
      </c>
      <c r="Q45" s="9">
        <v>0</v>
      </c>
      <c r="R45" s="78">
        <v>0</v>
      </c>
      <c r="S45" s="74">
        <f t="shared" si="11"/>
        <v>30</v>
      </c>
      <c r="T45" s="9">
        <v>13</v>
      </c>
      <c r="U45" s="9">
        <v>17</v>
      </c>
      <c r="V45" s="80" t="s">
        <v>16</v>
      </c>
    </row>
    <row r="46" spans="2:22" s="5" customFormat="1" ht="15" customHeight="1" hidden="1">
      <c r="B46" s="84" t="s">
        <v>44</v>
      </c>
      <c r="C46" s="74">
        <f t="shared" si="4"/>
        <v>1</v>
      </c>
      <c r="D46" s="9">
        <v>1</v>
      </c>
      <c r="E46" s="76">
        <v>0</v>
      </c>
      <c r="F46" s="11">
        <v>1</v>
      </c>
      <c r="G46" s="74">
        <f t="shared" si="9"/>
        <v>9</v>
      </c>
      <c r="H46" s="9">
        <v>6</v>
      </c>
      <c r="I46" s="78">
        <v>3</v>
      </c>
      <c r="J46" s="74">
        <f t="shared" si="6"/>
        <v>1</v>
      </c>
      <c r="K46" s="9">
        <v>0</v>
      </c>
      <c r="L46" s="9">
        <v>1</v>
      </c>
      <c r="M46" s="9">
        <f t="shared" si="7"/>
        <v>2</v>
      </c>
      <c r="N46" s="9">
        <v>1</v>
      </c>
      <c r="O46" s="78">
        <v>1</v>
      </c>
      <c r="P46" s="74" t="str">
        <f t="shared" si="10"/>
        <v>-</v>
      </c>
      <c r="Q46" s="9">
        <v>0</v>
      </c>
      <c r="R46" s="78">
        <v>0</v>
      </c>
      <c r="S46" s="74">
        <f t="shared" si="11"/>
        <v>10</v>
      </c>
      <c r="T46" s="9">
        <v>6</v>
      </c>
      <c r="U46" s="9">
        <v>4</v>
      </c>
      <c r="V46" s="80" t="s">
        <v>16</v>
      </c>
    </row>
    <row r="47" spans="2:22" s="5" customFormat="1" ht="15" customHeight="1" hidden="1">
      <c r="B47" s="84" t="s">
        <v>45</v>
      </c>
      <c r="C47" s="74">
        <f t="shared" si="4"/>
        <v>1</v>
      </c>
      <c r="D47" s="9">
        <v>1</v>
      </c>
      <c r="E47" s="76">
        <v>0</v>
      </c>
      <c r="F47" s="11">
        <v>0</v>
      </c>
      <c r="G47" s="74" t="str">
        <f t="shared" si="9"/>
        <v>-</v>
      </c>
      <c r="H47" s="9">
        <v>0</v>
      </c>
      <c r="I47" s="78">
        <v>0</v>
      </c>
      <c r="J47" s="74" t="str">
        <f t="shared" si="6"/>
        <v>-</v>
      </c>
      <c r="K47" s="9">
        <v>0</v>
      </c>
      <c r="L47" s="9">
        <v>0</v>
      </c>
      <c r="M47" s="9" t="str">
        <f t="shared" si="7"/>
        <v>-</v>
      </c>
      <c r="N47" s="9">
        <v>0</v>
      </c>
      <c r="O47" s="78">
        <v>0</v>
      </c>
      <c r="P47" s="74" t="str">
        <f t="shared" si="10"/>
        <v>-</v>
      </c>
      <c r="Q47" s="9">
        <v>0</v>
      </c>
      <c r="R47" s="78">
        <v>0</v>
      </c>
      <c r="S47" s="74">
        <f t="shared" si="11"/>
        <v>4</v>
      </c>
      <c r="T47" s="9">
        <v>0</v>
      </c>
      <c r="U47" s="9">
        <v>4</v>
      </c>
      <c r="V47" s="80" t="s">
        <v>16</v>
      </c>
    </row>
    <row r="48" spans="2:22" s="5" customFormat="1" ht="15" customHeight="1" hidden="1">
      <c r="B48" s="85" t="s">
        <v>46</v>
      </c>
      <c r="C48" s="75">
        <f t="shared" si="4"/>
        <v>1</v>
      </c>
      <c r="D48" s="16">
        <v>1</v>
      </c>
      <c r="E48" s="77">
        <v>0</v>
      </c>
      <c r="F48" s="18">
        <v>1</v>
      </c>
      <c r="G48" s="75">
        <f t="shared" si="9"/>
        <v>13</v>
      </c>
      <c r="H48" s="16">
        <v>6</v>
      </c>
      <c r="I48" s="79">
        <v>7</v>
      </c>
      <c r="J48" s="75">
        <f t="shared" si="6"/>
        <v>1</v>
      </c>
      <c r="K48" s="16">
        <v>0</v>
      </c>
      <c r="L48" s="16">
        <v>1</v>
      </c>
      <c r="M48" s="16">
        <f t="shared" si="7"/>
        <v>2</v>
      </c>
      <c r="N48" s="16">
        <v>2</v>
      </c>
      <c r="O48" s="79">
        <v>0</v>
      </c>
      <c r="P48" s="75" t="str">
        <f t="shared" si="10"/>
        <v>-</v>
      </c>
      <c r="Q48" s="16">
        <v>0</v>
      </c>
      <c r="R48" s="79">
        <v>0</v>
      </c>
      <c r="S48" s="75">
        <f t="shared" si="11"/>
        <v>6</v>
      </c>
      <c r="T48" s="16">
        <v>4</v>
      </c>
      <c r="U48" s="16">
        <v>2</v>
      </c>
      <c r="V48" s="81" t="s">
        <v>16</v>
      </c>
    </row>
    <row r="49" spans="2:22" s="5" customFormat="1" ht="15" customHeight="1">
      <c r="B49" s="28" t="s">
        <v>57</v>
      </c>
      <c r="C49" s="27">
        <f>C50+C56+C64+C69</f>
        <v>20</v>
      </c>
      <c r="D49" s="22">
        <f aca="true" t="shared" si="15" ref="D49:T49">D50+D56+D64+D69</f>
        <v>20</v>
      </c>
      <c r="E49" s="23">
        <f t="shared" si="15"/>
        <v>0</v>
      </c>
      <c r="F49" s="24">
        <f t="shared" si="15"/>
        <v>38</v>
      </c>
      <c r="G49" s="25">
        <f t="shared" si="15"/>
        <v>563</v>
      </c>
      <c r="H49" s="22">
        <f t="shared" si="15"/>
        <v>280</v>
      </c>
      <c r="I49" s="26">
        <f t="shared" si="15"/>
        <v>283</v>
      </c>
      <c r="J49" s="25">
        <f t="shared" si="15"/>
        <v>50</v>
      </c>
      <c r="K49" s="22">
        <f t="shared" si="15"/>
        <v>2</v>
      </c>
      <c r="L49" s="22">
        <f t="shared" si="15"/>
        <v>48</v>
      </c>
      <c r="M49" s="22">
        <f t="shared" si="15"/>
        <v>23</v>
      </c>
      <c r="N49" s="22">
        <f t="shared" si="15"/>
        <v>17</v>
      </c>
      <c r="O49" s="26">
        <f t="shared" si="15"/>
        <v>6</v>
      </c>
      <c r="P49" s="25">
        <f t="shared" si="15"/>
        <v>0</v>
      </c>
      <c r="Q49" s="22">
        <f t="shared" si="15"/>
        <v>0</v>
      </c>
      <c r="R49" s="26">
        <f t="shared" si="15"/>
        <v>0</v>
      </c>
      <c r="S49" s="25">
        <f t="shared" si="15"/>
        <v>422</v>
      </c>
      <c r="T49" s="22">
        <f t="shared" si="15"/>
        <v>215</v>
      </c>
      <c r="U49" s="22">
        <f>U50+U56+U64+U69</f>
        <v>207</v>
      </c>
      <c r="V49" s="60">
        <v>45</v>
      </c>
    </row>
    <row r="50" spans="2:22" s="5" customFormat="1" ht="15" customHeight="1" hidden="1">
      <c r="B50" s="11" t="s">
        <v>15</v>
      </c>
      <c r="C50" s="74">
        <f aca="true" t="shared" si="16" ref="C50:C55">IF(SUM(D50:E50)=0,"-",SUM(D50:E50))</f>
        <v>5</v>
      </c>
      <c r="D50" s="9">
        <f>SUM(D51:D55)</f>
        <v>5</v>
      </c>
      <c r="E50" s="12">
        <f>SUM(E51:E55)</f>
        <v>0</v>
      </c>
      <c r="F50" s="13">
        <f>SUM(F51:F55)</f>
        <v>6</v>
      </c>
      <c r="G50" s="74">
        <f aca="true" t="shared" si="17" ref="G50:G55">IF(SUM(H50:I50)=0,"-",SUM(H50:I50))</f>
        <v>128</v>
      </c>
      <c r="H50" s="9">
        <f>SUM(H51:H55)</f>
        <v>61</v>
      </c>
      <c r="I50" s="12">
        <f>SUM(I51:I55)</f>
        <v>67</v>
      </c>
      <c r="J50" s="74">
        <f aca="true" t="shared" si="18" ref="J50:J55">IF(SUM(K50:L50)=0,"-",SUM(K50:L50))</f>
        <v>8</v>
      </c>
      <c r="K50" s="9">
        <f>SUM(K51:K55)</f>
        <v>0</v>
      </c>
      <c r="L50" s="9">
        <f>SUM(L51:L55)</f>
        <v>8</v>
      </c>
      <c r="M50" s="9">
        <f aca="true" t="shared" si="19" ref="M50:M55">IF(SUM(N50:O50)=0,"-",SUM(N50:O50))</f>
        <v>11</v>
      </c>
      <c r="N50" s="9">
        <f aca="true" t="shared" si="20" ref="N50:U50">SUM(N51:N55)</f>
        <v>9</v>
      </c>
      <c r="O50" s="12">
        <f t="shared" si="20"/>
        <v>2</v>
      </c>
      <c r="P50" s="74">
        <f t="shared" si="20"/>
        <v>0</v>
      </c>
      <c r="Q50" s="9">
        <f t="shared" si="20"/>
        <v>0</v>
      </c>
      <c r="R50" s="12">
        <f t="shared" si="20"/>
        <v>0</v>
      </c>
      <c r="S50" s="74">
        <f t="shared" si="20"/>
        <v>121</v>
      </c>
      <c r="T50" s="9">
        <f t="shared" si="20"/>
        <v>60</v>
      </c>
      <c r="U50" s="9">
        <f t="shared" si="20"/>
        <v>61</v>
      </c>
      <c r="V50" s="78" t="s">
        <v>55</v>
      </c>
    </row>
    <row r="51" spans="2:22" s="5" customFormat="1" ht="15" customHeight="1" hidden="1">
      <c r="B51" s="11" t="s">
        <v>33</v>
      </c>
      <c r="C51" s="74">
        <f t="shared" si="16"/>
        <v>1</v>
      </c>
      <c r="D51" s="9">
        <v>1</v>
      </c>
      <c r="E51" s="76">
        <v>0</v>
      </c>
      <c r="F51" s="11">
        <v>2</v>
      </c>
      <c r="G51" s="74">
        <f t="shared" si="17"/>
        <v>39</v>
      </c>
      <c r="H51" s="9">
        <v>22</v>
      </c>
      <c r="I51" s="78">
        <v>17</v>
      </c>
      <c r="J51" s="74">
        <f t="shared" si="18"/>
        <v>2</v>
      </c>
      <c r="K51" s="9">
        <v>0</v>
      </c>
      <c r="L51" s="9">
        <v>2</v>
      </c>
      <c r="M51" s="9">
        <f t="shared" si="19"/>
        <v>2</v>
      </c>
      <c r="N51" s="9">
        <v>2</v>
      </c>
      <c r="O51" s="78">
        <v>0</v>
      </c>
      <c r="P51" s="74" t="str">
        <f>IF(SUM(Q51:R51)=0,"-",SUM(Q51:R51))</f>
        <v>-</v>
      </c>
      <c r="Q51" s="9">
        <v>0</v>
      </c>
      <c r="R51" s="78">
        <v>0</v>
      </c>
      <c r="S51" s="74">
        <f>IF(SUM(T51:U51)=0,"-",SUM(T51:U51))</f>
        <v>28</v>
      </c>
      <c r="T51" s="9">
        <v>15</v>
      </c>
      <c r="U51" s="9">
        <v>13</v>
      </c>
      <c r="V51" s="80" t="s">
        <v>16</v>
      </c>
    </row>
    <row r="52" spans="2:22" s="5" customFormat="1" ht="15" customHeight="1" hidden="1">
      <c r="B52" s="11" t="s">
        <v>47</v>
      </c>
      <c r="C52" s="74">
        <f t="shared" si="16"/>
        <v>1</v>
      </c>
      <c r="D52" s="9">
        <v>1</v>
      </c>
      <c r="E52" s="76">
        <v>0</v>
      </c>
      <c r="F52" s="11">
        <v>1</v>
      </c>
      <c r="G52" s="74">
        <f t="shared" si="17"/>
        <v>17</v>
      </c>
      <c r="H52" s="9">
        <v>5</v>
      </c>
      <c r="I52" s="78">
        <v>12</v>
      </c>
      <c r="J52" s="74">
        <f t="shared" si="18"/>
        <v>1</v>
      </c>
      <c r="K52" s="9">
        <v>0</v>
      </c>
      <c r="L52" s="9">
        <v>1</v>
      </c>
      <c r="M52" s="9">
        <f t="shared" si="19"/>
        <v>2</v>
      </c>
      <c r="N52" s="9">
        <v>2</v>
      </c>
      <c r="O52" s="78">
        <v>0</v>
      </c>
      <c r="P52" s="74" t="str">
        <f>IF(SUM(Q52:R52)=0,"-",SUM(Q52:R52))</f>
        <v>-</v>
      </c>
      <c r="Q52" s="9">
        <v>0</v>
      </c>
      <c r="R52" s="78">
        <v>0</v>
      </c>
      <c r="S52" s="74">
        <f>IF(SUM(T52:U52)=0,"-",SUM(T52:U52))</f>
        <v>16</v>
      </c>
      <c r="T52" s="9">
        <v>6</v>
      </c>
      <c r="U52" s="9">
        <v>10</v>
      </c>
      <c r="V52" s="80" t="s">
        <v>16</v>
      </c>
    </row>
    <row r="53" spans="2:22" s="5" customFormat="1" ht="15" customHeight="1" hidden="1">
      <c r="B53" s="11" t="s">
        <v>48</v>
      </c>
      <c r="C53" s="74">
        <f t="shared" si="16"/>
        <v>1</v>
      </c>
      <c r="D53" s="9">
        <v>1</v>
      </c>
      <c r="E53" s="76">
        <v>0</v>
      </c>
      <c r="F53" s="11">
        <v>1</v>
      </c>
      <c r="G53" s="74">
        <f t="shared" si="17"/>
        <v>26</v>
      </c>
      <c r="H53" s="9">
        <v>15</v>
      </c>
      <c r="I53" s="78">
        <v>11</v>
      </c>
      <c r="J53" s="74">
        <f t="shared" si="18"/>
        <v>1</v>
      </c>
      <c r="K53" s="9">
        <v>0</v>
      </c>
      <c r="L53" s="9">
        <v>1</v>
      </c>
      <c r="M53" s="9">
        <f t="shared" si="19"/>
        <v>2</v>
      </c>
      <c r="N53" s="9">
        <v>2</v>
      </c>
      <c r="O53" s="78">
        <v>0</v>
      </c>
      <c r="P53" s="74" t="str">
        <f>IF(SUM(Q53:R53)=0,"-",SUM(Q53:R53))</f>
        <v>-</v>
      </c>
      <c r="Q53" s="9">
        <v>0</v>
      </c>
      <c r="R53" s="78">
        <v>0</v>
      </c>
      <c r="S53" s="74">
        <f>IF(SUM(T53:U53)=0,"-",SUM(T53:U53))</f>
        <v>21</v>
      </c>
      <c r="T53" s="9">
        <v>12</v>
      </c>
      <c r="U53" s="9">
        <v>9</v>
      </c>
      <c r="V53" s="80" t="s">
        <v>16</v>
      </c>
    </row>
    <row r="54" spans="2:22" s="5" customFormat="1" ht="15" customHeight="1" hidden="1">
      <c r="B54" s="11" t="s">
        <v>49</v>
      </c>
      <c r="C54" s="74">
        <f t="shared" si="16"/>
        <v>1</v>
      </c>
      <c r="D54" s="9">
        <v>1</v>
      </c>
      <c r="E54" s="76">
        <v>0</v>
      </c>
      <c r="F54" s="11">
        <v>1</v>
      </c>
      <c r="G54" s="74">
        <f t="shared" si="17"/>
        <v>30</v>
      </c>
      <c r="H54" s="9">
        <v>14</v>
      </c>
      <c r="I54" s="78">
        <v>16</v>
      </c>
      <c r="J54" s="74">
        <f t="shared" si="18"/>
        <v>3</v>
      </c>
      <c r="K54" s="9">
        <v>0</v>
      </c>
      <c r="L54" s="9">
        <v>3</v>
      </c>
      <c r="M54" s="9">
        <f t="shared" si="19"/>
        <v>2</v>
      </c>
      <c r="N54" s="9">
        <v>1</v>
      </c>
      <c r="O54" s="78">
        <v>1</v>
      </c>
      <c r="P54" s="74" t="str">
        <f>IF(SUM(Q54:R54)=0,"-",SUM(Q54:R54))</f>
        <v>-</v>
      </c>
      <c r="Q54" s="9">
        <v>0</v>
      </c>
      <c r="R54" s="78">
        <v>0</v>
      </c>
      <c r="S54" s="74">
        <f>IF(SUM(T54:U54)=0,"-",SUM(T54:U54))</f>
        <v>30</v>
      </c>
      <c r="T54" s="9">
        <v>14</v>
      </c>
      <c r="U54" s="9">
        <v>16</v>
      </c>
      <c r="V54" s="80" t="s">
        <v>16</v>
      </c>
    </row>
    <row r="55" spans="2:22" s="5" customFormat="1" ht="15" customHeight="1" hidden="1">
      <c r="B55" s="11" t="s">
        <v>50</v>
      </c>
      <c r="C55" s="74">
        <f t="shared" si="16"/>
        <v>1</v>
      </c>
      <c r="D55" s="9">
        <v>1</v>
      </c>
      <c r="E55" s="76">
        <v>0</v>
      </c>
      <c r="F55" s="11">
        <v>1</v>
      </c>
      <c r="G55" s="74">
        <f t="shared" si="17"/>
        <v>16</v>
      </c>
      <c r="H55" s="9">
        <v>5</v>
      </c>
      <c r="I55" s="78">
        <v>11</v>
      </c>
      <c r="J55" s="74">
        <f t="shared" si="18"/>
        <v>1</v>
      </c>
      <c r="K55" s="9">
        <v>0</v>
      </c>
      <c r="L55" s="9">
        <v>1</v>
      </c>
      <c r="M55" s="9">
        <f t="shared" si="19"/>
        <v>3</v>
      </c>
      <c r="N55" s="9">
        <v>2</v>
      </c>
      <c r="O55" s="78">
        <v>1</v>
      </c>
      <c r="P55" s="74" t="str">
        <f>IF(SUM(Q55:R55)=0,"-",SUM(Q55:R55))</f>
        <v>-</v>
      </c>
      <c r="Q55" s="9">
        <v>0</v>
      </c>
      <c r="R55" s="78">
        <v>0</v>
      </c>
      <c r="S55" s="74">
        <f>IF(SUM(T55:U55)=0,"-",SUM(T55:U55))</f>
        <v>26</v>
      </c>
      <c r="T55" s="9">
        <v>13</v>
      </c>
      <c r="U55" s="9">
        <v>13</v>
      </c>
      <c r="V55" s="80" t="s">
        <v>16</v>
      </c>
    </row>
    <row r="56" spans="2:22" s="5" customFormat="1" ht="15" customHeight="1" hidden="1">
      <c r="B56" s="11" t="s">
        <v>17</v>
      </c>
      <c r="C56" s="74">
        <f>SUM(C57:C63)</f>
        <v>7</v>
      </c>
      <c r="D56" s="9">
        <f aca="true" t="shared" si="21" ref="D56:U56">SUM(D57:D63)</f>
        <v>7</v>
      </c>
      <c r="E56" s="12">
        <f t="shared" si="21"/>
        <v>0</v>
      </c>
      <c r="F56" s="13">
        <f t="shared" si="21"/>
        <v>21</v>
      </c>
      <c r="G56" s="74">
        <f t="shared" si="21"/>
        <v>211</v>
      </c>
      <c r="H56" s="9">
        <f t="shared" si="21"/>
        <v>100</v>
      </c>
      <c r="I56" s="12">
        <f t="shared" si="21"/>
        <v>111</v>
      </c>
      <c r="J56" s="74">
        <f t="shared" si="21"/>
        <v>30</v>
      </c>
      <c r="K56" s="9">
        <f t="shared" si="21"/>
        <v>2</v>
      </c>
      <c r="L56" s="9">
        <f t="shared" si="21"/>
        <v>28</v>
      </c>
      <c r="M56" s="9">
        <f t="shared" si="21"/>
        <v>0</v>
      </c>
      <c r="N56" s="9">
        <f t="shared" si="21"/>
        <v>0</v>
      </c>
      <c r="O56" s="12">
        <f t="shared" si="21"/>
        <v>0</v>
      </c>
      <c r="P56" s="74">
        <f t="shared" si="21"/>
        <v>0</v>
      </c>
      <c r="Q56" s="9">
        <f t="shared" si="21"/>
        <v>0</v>
      </c>
      <c r="R56" s="12">
        <f t="shared" si="21"/>
        <v>0</v>
      </c>
      <c r="S56" s="74">
        <f t="shared" si="21"/>
        <v>83</v>
      </c>
      <c r="T56" s="9">
        <f t="shared" si="21"/>
        <v>49</v>
      </c>
      <c r="U56" s="9">
        <f t="shared" si="21"/>
        <v>34</v>
      </c>
      <c r="V56" s="78" t="s">
        <v>55</v>
      </c>
    </row>
    <row r="57" spans="2:22" s="5" customFormat="1" ht="15" customHeight="1" hidden="1">
      <c r="B57" s="11" t="s">
        <v>34</v>
      </c>
      <c r="C57" s="74">
        <f aca="true" t="shared" si="22" ref="C57:C63">IF(SUM(D57:E57)=0,"-",SUM(D57:E57))</f>
        <v>1</v>
      </c>
      <c r="D57" s="9">
        <v>1</v>
      </c>
      <c r="E57" s="76">
        <v>0</v>
      </c>
      <c r="F57" s="11">
        <v>4</v>
      </c>
      <c r="G57" s="74">
        <f aca="true" t="shared" si="23" ref="G57:G63">IF(SUM(H57:I57)=0,"-",SUM(H57:I57))</f>
        <v>20</v>
      </c>
      <c r="H57" s="9">
        <v>8</v>
      </c>
      <c r="I57" s="78">
        <v>12</v>
      </c>
      <c r="J57" s="74">
        <f aca="true" t="shared" si="24" ref="J57:J63">IF(SUM(K57:L57)=0,"-",SUM(K57:L57))</f>
        <v>4</v>
      </c>
      <c r="K57" s="9">
        <v>0</v>
      </c>
      <c r="L57" s="9">
        <v>4</v>
      </c>
      <c r="M57" s="82" t="str">
        <f aca="true" t="shared" si="25" ref="M57:M63">IF(SUM(N57:O57)=0,"-",SUM(N57:O57))</f>
        <v>-</v>
      </c>
      <c r="N57" s="9">
        <v>0</v>
      </c>
      <c r="O57" s="78">
        <v>0</v>
      </c>
      <c r="P57" s="74" t="str">
        <f aca="true" t="shared" si="26" ref="P57:P63">IF(SUM(Q57:R57)=0,"-",SUM(Q57:R57))</f>
        <v>-</v>
      </c>
      <c r="Q57" s="9">
        <v>0</v>
      </c>
      <c r="R57" s="78">
        <v>0</v>
      </c>
      <c r="S57" s="74">
        <f aca="true" t="shared" si="27" ref="S57:S63">IF(SUM(T57:U57)=0,"-",SUM(T57:U57))</f>
        <v>11</v>
      </c>
      <c r="T57" s="9">
        <v>5</v>
      </c>
      <c r="U57" s="9">
        <v>6</v>
      </c>
      <c r="V57" s="80" t="s">
        <v>16</v>
      </c>
    </row>
    <row r="58" spans="2:22" s="5" customFormat="1" ht="15" customHeight="1" hidden="1">
      <c r="B58" s="11" t="s">
        <v>35</v>
      </c>
      <c r="C58" s="74">
        <f t="shared" si="22"/>
        <v>1</v>
      </c>
      <c r="D58" s="9">
        <v>1</v>
      </c>
      <c r="E58" s="76">
        <v>0</v>
      </c>
      <c r="F58" s="11">
        <v>3</v>
      </c>
      <c r="G58" s="74">
        <f t="shared" si="23"/>
        <v>26</v>
      </c>
      <c r="H58" s="9">
        <v>11</v>
      </c>
      <c r="I58" s="78">
        <v>15</v>
      </c>
      <c r="J58" s="74">
        <f t="shared" si="24"/>
        <v>4</v>
      </c>
      <c r="K58" s="9">
        <v>0</v>
      </c>
      <c r="L58" s="9">
        <v>4</v>
      </c>
      <c r="M58" s="9" t="str">
        <f t="shared" si="25"/>
        <v>-</v>
      </c>
      <c r="N58" s="9">
        <v>0</v>
      </c>
      <c r="O58" s="78">
        <v>0</v>
      </c>
      <c r="P58" s="74" t="str">
        <f t="shared" si="26"/>
        <v>-</v>
      </c>
      <c r="Q58" s="9">
        <v>0</v>
      </c>
      <c r="R58" s="78">
        <v>0</v>
      </c>
      <c r="S58" s="74">
        <f t="shared" si="27"/>
        <v>14</v>
      </c>
      <c r="T58" s="9">
        <v>8</v>
      </c>
      <c r="U58" s="9">
        <v>6</v>
      </c>
      <c r="V58" s="80" t="s">
        <v>16</v>
      </c>
    </row>
    <row r="59" spans="2:22" s="5" customFormat="1" ht="15" customHeight="1" hidden="1">
      <c r="B59" s="11" t="s">
        <v>36</v>
      </c>
      <c r="C59" s="74">
        <f t="shared" si="22"/>
        <v>1</v>
      </c>
      <c r="D59" s="9">
        <v>1</v>
      </c>
      <c r="E59" s="76">
        <v>0</v>
      </c>
      <c r="F59" s="11">
        <v>4</v>
      </c>
      <c r="G59" s="74">
        <f t="shared" si="23"/>
        <v>63</v>
      </c>
      <c r="H59" s="9">
        <v>27</v>
      </c>
      <c r="I59" s="78">
        <v>36</v>
      </c>
      <c r="J59" s="74">
        <f t="shared" si="24"/>
        <v>7</v>
      </c>
      <c r="K59" s="9">
        <v>1</v>
      </c>
      <c r="L59" s="9">
        <v>6</v>
      </c>
      <c r="M59" s="9" t="str">
        <f t="shared" si="25"/>
        <v>-</v>
      </c>
      <c r="N59" s="9">
        <v>0</v>
      </c>
      <c r="O59" s="78">
        <v>0</v>
      </c>
      <c r="P59" s="74" t="str">
        <f t="shared" si="26"/>
        <v>-</v>
      </c>
      <c r="Q59" s="9">
        <v>0</v>
      </c>
      <c r="R59" s="78">
        <v>0</v>
      </c>
      <c r="S59" s="74">
        <f t="shared" si="27"/>
        <v>21</v>
      </c>
      <c r="T59" s="9">
        <v>14</v>
      </c>
      <c r="U59" s="9">
        <v>7</v>
      </c>
      <c r="V59" s="80" t="s">
        <v>16</v>
      </c>
    </row>
    <row r="60" spans="2:22" s="5" customFormat="1" ht="15" customHeight="1" hidden="1">
      <c r="B60" s="11" t="s">
        <v>37</v>
      </c>
      <c r="C60" s="74">
        <f t="shared" si="22"/>
        <v>1</v>
      </c>
      <c r="D60" s="9">
        <v>1</v>
      </c>
      <c r="E60" s="76">
        <v>0</v>
      </c>
      <c r="F60" s="11">
        <v>3</v>
      </c>
      <c r="G60" s="74">
        <f t="shared" si="23"/>
        <v>10</v>
      </c>
      <c r="H60" s="9">
        <v>8</v>
      </c>
      <c r="I60" s="78">
        <v>2</v>
      </c>
      <c r="J60" s="74">
        <f t="shared" si="24"/>
        <v>2</v>
      </c>
      <c r="K60" s="9">
        <v>0</v>
      </c>
      <c r="L60" s="9">
        <v>2</v>
      </c>
      <c r="M60" s="9" t="str">
        <f t="shared" si="25"/>
        <v>-</v>
      </c>
      <c r="N60" s="9">
        <v>0</v>
      </c>
      <c r="O60" s="78">
        <v>0</v>
      </c>
      <c r="P60" s="74" t="str">
        <f t="shared" si="26"/>
        <v>-</v>
      </c>
      <c r="Q60" s="9">
        <v>0</v>
      </c>
      <c r="R60" s="78">
        <v>0</v>
      </c>
      <c r="S60" s="74">
        <f t="shared" si="27"/>
        <v>4</v>
      </c>
      <c r="T60" s="9">
        <v>2</v>
      </c>
      <c r="U60" s="9">
        <v>2</v>
      </c>
      <c r="V60" s="80" t="s">
        <v>16</v>
      </c>
    </row>
    <row r="61" spans="2:22" s="5" customFormat="1" ht="15" customHeight="1" hidden="1">
      <c r="B61" s="11" t="s">
        <v>38</v>
      </c>
      <c r="C61" s="74">
        <f t="shared" si="22"/>
        <v>1</v>
      </c>
      <c r="D61" s="9">
        <v>1</v>
      </c>
      <c r="E61" s="76">
        <v>0</v>
      </c>
      <c r="F61" s="11">
        <v>4</v>
      </c>
      <c r="G61" s="74">
        <f t="shared" si="23"/>
        <v>61</v>
      </c>
      <c r="H61" s="9">
        <v>35</v>
      </c>
      <c r="I61" s="78">
        <v>26</v>
      </c>
      <c r="J61" s="74">
        <f t="shared" si="24"/>
        <v>7</v>
      </c>
      <c r="K61" s="9">
        <v>0</v>
      </c>
      <c r="L61" s="9">
        <v>7</v>
      </c>
      <c r="M61" s="9" t="str">
        <f t="shared" si="25"/>
        <v>-</v>
      </c>
      <c r="N61" s="9">
        <v>0</v>
      </c>
      <c r="O61" s="78">
        <v>0</v>
      </c>
      <c r="P61" s="74" t="str">
        <f t="shared" si="26"/>
        <v>-</v>
      </c>
      <c r="Q61" s="9">
        <v>0</v>
      </c>
      <c r="R61" s="78">
        <v>0</v>
      </c>
      <c r="S61" s="74">
        <f t="shared" si="27"/>
        <v>20</v>
      </c>
      <c r="T61" s="9">
        <v>14</v>
      </c>
      <c r="U61" s="9">
        <v>6</v>
      </c>
      <c r="V61" s="80" t="s">
        <v>16</v>
      </c>
    </row>
    <row r="62" spans="2:22" s="5" customFormat="1" ht="15" customHeight="1" hidden="1">
      <c r="B62" s="11" t="s">
        <v>52</v>
      </c>
      <c r="C62" s="74">
        <f t="shared" si="22"/>
        <v>1</v>
      </c>
      <c r="D62" s="9">
        <v>1</v>
      </c>
      <c r="E62" s="76">
        <v>0</v>
      </c>
      <c r="F62" s="11">
        <v>0</v>
      </c>
      <c r="G62" s="83" t="str">
        <f t="shared" si="23"/>
        <v>-</v>
      </c>
      <c r="H62" s="9">
        <v>0</v>
      </c>
      <c r="I62" s="78">
        <v>0</v>
      </c>
      <c r="J62" s="74" t="str">
        <f t="shared" si="24"/>
        <v>-</v>
      </c>
      <c r="K62" s="9">
        <v>0</v>
      </c>
      <c r="L62" s="9">
        <v>0</v>
      </c>
      <c r="M62" s="9" t="str">
        <f t="shared" si="25"/>
        <v>-</v>
      </c>
      <c r="N62" s="9">
        <v>0</v>
      </c>
      <c r="O62" s="78">
        <v>0</v>
      </c>
      <c r="P62" s="74" t="str">
        <f t="shared" si="26"/>
        <v>-</v>
      </c>
      <c r="Q62" s="9">
        <v>0</v>
      </c>
      <c r="R62" s="78">
        <v>0</v>
      </c>
      <c r="S62" s="74" t="str">
        <f t="shared" si="27"/>
        <v>-</v>
      </c>
      <c r="T62" s="9">
        <v>0</v>
      </c>
      <c r="U62" s="9">
        <v>0</v>
      </c>
      <c r="V62" s="80" t="s">
        <v>16</v>
      </c>
    </row>
    <row r="63" spans="2:22" s="5" customFormat="1" ht="15" customHeight="1" hidden="1">
      <c r="B63" s="11" t="s">
        <v>51</v>
      </c>
      <c r="C63" s="74">
        <f t="shared" si="22"/>
        <v>1</v>
      </c>
      <c r="D63" s="9">
        <v>1</v>
      </c>
      <c r="E63" s="76">
        <v>0</v>
      </c>
      <c r="F63" s="11">
        <v>3</v>
      </c>
      <c r="G63" s="74">
        <f t="shared" si="23"/>
        <v>31</v>
      </c>
      <c r="H63" s="9">
        <v>11</v>
      </c>
      <c r="I63" s="78">
        <v>20</v>
      </c>
      <c r="J63" s="74">
        <f t="shared" si="24"/>
        <v>6</v>
      </c>
      <c r="K63" s="9">
        <v>1</v>
      </c>
      <c r="L63" s="9">
        <v>5</v>
      </c>
      <c r="M63" s="9" t="str">
        <f t="shared" si="25"/>
        <v>-</v>
      </c>
      <c r="N63" s="9">
        <v>0</v>
      </c>
      <c r="O63" s="78">
        <v>0</v>
      </c>
      <c r="P63" s="74" t="str">
        <f t="shared" si="26"/>
        <v>-</v>
      </c>
      <c r="Q63" s="9">
        <v>0</v>
      </c>
      <c r="R63" s="78">
        <v>0</v>
      </c>
      <c r="S63" s="74">
        <f t="shared" si="27"/>
        <v>13</v>
      </c>
      <c r="T63" s="9">
        <v>6</v>
      </c>
      <c r="U63" s="9">
        <v>7</v>
      </c>
      <c r="V63" s="80" t="s">
        <v>56</v>
      </c>
    </row>
    <row r="64" spans="2:22" s="5" customFormat="1" ht="15" customHeight="1" hidden="1">
      <c r="B64" s="11" t="s">
        <v>54</v>
      </c>
      <c r="C64" s="74">
        <f>SUM(C65:C68)</f>
        <v>4</v>
      </c>
      <c r="D64" s="9">
        <f aca="true" t="shared" si="28" ref="D64:U64">SUM(D65:D68)</f>
        <v>4</v>
      </c>
      <c r="E64" s="12">
        <f t="shared" si="28"/>
        <v>0</v>
      </c>
      <c r="F64" s="13">
        <f t="shared" si="28"/>
        <v>9</v>
      </c>
      <c r="G64" s="74">
        <f t="shared" si="28"/>
        <v>187</v>
      </c>
      <c r="H64" s="9">
        <f t="shared" si="28"/>
        <v>101</v>
      </c>
      <c r="I64" s="12">
        <f t="shared" si="28"/>
        <v>86</v>
      </c>
      <c r="J64" s="74">
        <f t="shared" si="28"/>
        <v>10</v>
      </c>
      <c r="K64" s="9">
        <f t="shared" si="28"/>
        <v>0</v>
      </c>
      <c r="L64" s="9">
        <f t="shared" si="28"/>
        <v>10</v>
      </c>
      <c r="M64" s="9">
        <f t="shared" si="28"/>
        <v>8</v>
      </c>
      <c r="N64" s="9">
        <f t="shared" si="28"/>
        <v>5</v>
      </c>
      <c r="O64" s="12">
        <f t="shared" si="28"/>
        <v>3</v>
      </c>
      <c r="P64" s="74">
        <f t="shared" si="28"/>
        <v>0</v>
      </c>
      <c r="Q64" s="9">
        <f t="shared" si="28"/>
        <v>0</v>
      </c>
      <c r="R64" s="12">
        <f t="shared" si="28"/>
        <v>0</v>
      </c>
      <c r="S64" s="74">
        <f t="shared" si="28"/>
        <v>169</v>
      </c>
      <c r="T64" s="9">
        <f t="shared" si="28"/>
        <v>81</v>
      </c>
      <c r="U64" s="9">
        <f t="shared" si="28"/>
        <v>88</v>
      </c>
      <c r="V64" s="78" t="s">
        <v>55</v>
      </c>
    </row>
    <row r="65" spans="2:22" s="5" customFormat="1" ht="15" customHeight="1" hidden="1">
      <c r="B65" s="11" t="s">
        <v>39</v>
      </c>
      <c r="C65" s="74">
        <f>IF(SUM(D65:E65)=0,"-",SUM(D65:E65))</f>
        <v>1</v>
      </c>
      <c r="D65" s="9">
        <v>1</v>
      </c>
      <c r="E65" s="76">
        <v>0</v>
      </c>
      <c r="F65" s="11">
        <v>2</v>
      </c>
      <c r="G65" s="74">
        <f>IF(SUM(H65:I65)=0,"-",SUM(H65:I65))</f>
        <v>48</v>
      </c>
      <c r="H65" s="9">
        <v>29</v>
      </c>
      <c r="I65" s="78">
        <v>19</v>
      </c>
      <c r="J65" s="74">
        <f>IF(SUM(K65:L65)=0,"-",SUM(K65:L65))</f>
        <v>3</v>
      </c>
      <c r="K65" s="9">
        <v>0</v>
      </c>
      <c r="L65" s="9">
        <v>3</v>
      </c>
      <c r="M65" s="9">
        <f>IF(SUM(N65:O65)=0,"-",SUM(N65:O65))</f>
        <v>2</v>
      </c>
      <c r="N65" s="9">
        <v>2</v>
      </c>
      <c r="O65" s="78">
        <v>0</v>
      </c>
      <c r="P65" s="74" t="str">
        <f>IF(SUM(Q65:R65)=0,"-",SUM(Q65:R65))</f>
        <v>-</v>
      </c>
      <c r="Q65" s="9">
        <v>0</v>
      </c>
      <c r="R65" s="78">
        <v>0</v>
      </c>
      <c r="S65" s="74">
        <f>IF(SUM(T65:U65)=0,"-",SUM(T65:U65))</f>
        <v>68</v>
      </c>
      <c r="T65" s="9">
        <v>28</v>
      </c>
      <c r="U65" s="9">
        <v>40</v>
      </c>
      <c r="V65" s="80" t="s">
        <v>16</v>
      </c>
    </row>
    <row r="66" spans="2:22" s="5" customFormat="1" ht="15" customHeight="1" hidden="1">
      <c r="B66" s="11" t="s">
        <v>40</v>
      </c>
      <c r="C66" s="74">
        <f>IF(SUM(D66:E66)=0,"-",SUM(D66:E66))</f>
        <v>1</v>
      </c>
      <c r="D66" s="9">
        <v>1</v>
      </c>
      <c r="E66" s="76">
        <v>0</v>
      </c>
      <c r="F66" s="11">
        <v>2</v>
      </c>
      <c r="G66" s="74">
        <f>IF(SUM(H66:I66)=0,"-",SUM(H66:I66))</f>
        <v>32</v>
      </c>
      <c r="H66" s="9">
        <v>15</v>
      </c>
      <c r="I66" s="78">
        <v>17</v>
      </c>
      <c r="J66" s="74">
        <f>IF(SUM(K66:L66)=0,"-",SUM(K66:L66))</f>
        <v>2</v>
      </c>
      <c r="K66" s="9">
        <v>0</v>
      </c>
      <c r="L66" s="9">
        <v>2</v>
      </c>
      <c r="M66" s="9">
        <f>IF(SUM(N66:O66)=0,"-",SUM(N66:O66))</f>
        <v>2</v>
      </c>
      <c r="N66" s="9">
        <v>0</v>
      </c>
      <c r="O66" s="78">
        <v>2</v>
      </c>
      <c r="P66" s="74" t="str">
        <f>IF(SUM(Q66:R66)=0,"-",SUM(Q66:R66))</f>
        <v>-</v>
      </c>
      <c r="Q66" s="9">
        <v>0</v>
      </c>
      <c r="R66" s="78">
        <v>0</v>
      </c>
      <c r="S66" s="74">
        <f>IF(SUM(T66:U66)=0,"-",SUM(T66:U66))</f>
        <v>32</v>
      </c>
      <c r="T66" s="9">
        <v>19</v>
      </c>
      <c r="U66" s="9">
        <v>13</v>
      </c>
      <c r="V66" s="80" t="s">
        <v>16</v>
      </c>
    </row>
    <row r="67" spans="2:22" s="5" customFormat="1" ht="15" customHeight="1" hidden="1">
      <c r="B67" s="11" t="s">
        <v>41</v>
      </c>
      <c r="C67" s="74">
        <f>IF(SUM(D67:E67)=0,"-",SUM(D67:E67))</f>
        <v>1</v>
      </c>
      <c r="D67" s="9">
        <v>1</v>
      </c>
      <c r="E67" s="76">
        <v>0</v>
      </c>
      <c r="F67" s="11">
        <v>1</v>
      </c>
      <c r="G67" s="74">
        <f>IF(SUM(H67:I67)=0,"-",SUM(H67:I67))</f>
        <v>26</v>
      </c>
      <c r="H67" s="9">
        <v>13</v>
      </c>
      <c r="I67" s="78">
        <v>13</v>
      </c>
      <c r="J67" s="74">
        <f>IF(SUM(K67:L67)=0,"-",SUM(K67:L67))</f>
        <v>1</v>
      </c>
      <c r="K67" s="9">
        <v>0</v>
      </c>
      <c r="L67" s="9">
        <v>1</v>
      </c>
      <c r="M67" s="9">
        <f>IF(SUM(N67:O67)=0,"-",SUM(N67:O67))</f>
        <v>2</v>
      </c>
      <c r="N67" s="9">
        <v>1</v>
      </c>
      <c r="O67" s="78">
        <v>1</v>
      </c>
      <c r="P67" s="74" t="str">
        <f>IF(SUM(Q67:R67)=0,"-",SUM(Q67:R67))</f>
        <v>-</v>
      </c>
      <c r="Q67" s="9">
        <v>0</v>
      </c>
      <c r="R67" s="78">
        <v>0</v>
      </c>
      <c r="S67" s="74">
        <f>IF(SUM(T67:U67)=0,"-",SUM(T67:U67))</f>
        <v>33</v>
      </c>
      <c r="T67" s="9">
        <v>14</v>
      </c>
      <c r="U67" s="9">
        <v>19</v>
      </c>
      <c r="V67" s="80" t="s">
        <v>16</v>
      </c>
    </row>
    <row r="68" spans="2:22" s="5" customFormat="1" ht="15" customHeight="1" hidden="1">
      <c r="B68" s="11" t="s">
        <v>42</v>
      </c>
      <c r="C68" s="74">
        <f>IF(SUM(D68:E68)=0,"-",SUM(D68:E68))</f>
        <v>1</v>
      </c>
      <c r="D68" s="9">
        <v>1</v>
      </c>
      <c r="E68" s="76">
        <v>0</v>
      </c>
      <c r="F68" s="11">
        <v>4</v>
      </c>
      <c r="G68" s="74">
        <f>IF(SUM(H68:I68)=0,"-",SUM(H68:I68))</f>
        <v>81</v>
      </c>
      <c r="H68" s="9">
        <v>44</v>
      </c>
      <c r="I68" s="78">
        <v>37</v>
      </c>
      <c r="J68" s="74">
        <f>IF(SUM(K68:L68)=0,"-",SUM(K68:L68))</f>
        <v>4</v>
      </c>
      <c r="K68" s="9">
        <v>0</v>
      </c>
      <c r="L68" s="9">
        <v>4</v>
      </c>
      <c r="M68" s="9">
        <f>IF(SUM(N68:O68)=0,"-",SUM(N68:O68))</f>
        <v>2</v>
      </c>
      <c r="N68" s="9">
        <v>2</v>
      </c>
      <c r="O68" s="78">
        <v>0</v>
      </c>
      <c r="P68" s="74" t="str">
        <f>IF(SUM(Q68:R68)=0,"-",SUM(Q68:R68))</f>
        <v>-</v>
      </c>
      <c r="Q68" s="9">
        <v>0</v>
      </c>
      <c r="R68" s="78">
        <v>0</v>
      </c>
      <c r="S68" s="74">
        <f>IF(SUM(T68:U68)=0,"-",SUM(T68:U68))</f>
        <v>36</v>
      </c>
      <c r="T68" s="9">
        <v>20</v>
      </c>
      <c r="U68" s="9">
        <v>16</v>
      </c>
      <c r="V68" s="80" t="s">
        <v>16</v>
      </c>
    </row>
    <row r="69" spans="2:22" s="5" customFormat="1" ht="15" customHeight="1" hidden="1">
      <c r="B69" s="18" t="s">
        <v>19</v>
      </c>
      <c r="C69" s="75">
        <f>SUM(C70:C73)</f>
        <v>4</v>
      </c>
      <c r="D69" s="16">
        <f aca="true" t="shared" si="29" ref="D69:T69">SUM(D70:D73)</f>
        <v>4</v>
      </c>
      <c r="E69" s="19">
        <f t="shared" si="29"/>
        <v>0</v>
      </c>
      <c r="F69" s="20">
        <f t="shared" si="29"/>
        <v>2</v>
      </c>
      <c r="G69" s="75">
        <f t="shared" si="29"/>
        <v>37</v>
      </c>
      <c r="H69" s="16">
        <f t="shared" si="29"/>
        <v>18</v>
      </c>
      <c r="I69" s="19">
        <f t="shared" si="29"/>
        <v>19</v>
      </c>
      <c r="J69" s="75">
        <f t="shared" si="29"/>
        <v>2</v>
      </c>
      <c r="K69" s="16">
        <f t="shared" si="29"/>
        <v>0</v>
      </c>
      <c r="L69" s="16">
        <f t="shared" si="29"/>
        <v>2</v>
      </c>
      <c r="M69" s="16">
        <f t="shared" si="29"/>
        <v>4</v>
      </c>
      <c r="N69" s="16">
        <f t="shared" si="29"/>
        <v>3</v>
      </c>
      <c r="O69" s="19">
        <f t="shared" si="29"/>
        <v>1</v>
      </c>
      <c r="P69" s="75">
        <f t="shared" si="29"/>
        <v>0</v>
      </c>
      <c r="Q69" s="16">
        <f t="shared" si="29"/>
        <v>0</v>
      </c>
      <c r="R69" s="19">
        <f t="shared" si="29"/>
        <v>0</v>
      </c>
      <c r="S69" s="75">
        <f t="shared" si="29"/>
        <v>49</v>
      </c>
      <c r="T69" s="16">
        <f t="shared" si="29"/>
        <v>25</v>
      </c>
      <c r="U69" s="16">
        <f>SUM(U70:U73)</f>
        <v>24</v>
      </c>
      <c r="V69" s="79" t="s">
        <v>55</v>
      </c>
    </row>
    <row r="70" spans="2:22" s="5" customFormat="1" ht="15" customHeight="1" hidden="1">
      <c r="B70" s="84" t="s">
        <v>43</v>
      </c>
      <c r="C70" s="74">
        <f>IF(SUM(D70:E70)=0,"-",SUM(D70:E70))</f>
        <v>1</v>
      </c>
      <c r="D70" s="9">
        <v>1</v>
      </c>
      <c r="E70" s="76">
        <v>0</v>
      </c>
      <c r="F70" s="11">
        <v>1</v>
      </c>
      <c r="G70" s="74">
        <f>IF(SUM(H70:I70)=0,"-",SUM(H70:I70))</f>
        <v>21</v>
      </c>
      <c r="H70" s="9">
        <v>11</v>
      </c>
      <c r="I70" s="78">
        <v>10</v>
      </c>
      <c r="J70" s="74">
        <f>IF(SUM(K70:L70)=0,"-",SUM(K70:L70))</f>
        <v>1</v>
      </c>
      <c r="K70" s="9">
        <v>0</v>
      </c>
      <c r="L70" s="9">
        <v>1</v>
      </c>
      <c r="M70" s="9">
        <f>IF(SUM(N70:O70)=0,"-",SUM(N70:O70))</f>
        <v>2</v>
      </c>
      <c r="N70" s="9">
        <v>1</v>
      </c>
      <c r="O70" s="78">
        <v>1</v>
      </c>
      <c r="P70" s="74" t="str">
        <f>IF(SUM(Q70:R70)=0,"-",SUM(Q70:R70))</f>
        <v>-</v>
      </c>
      <c r="Q70" s="9">
        <v>0</v>
      </c>
      <c r="R70" s="78">
        <v>0</v>
      </c>
      <c r="S70" s="74">
        <f>IF(SUM(T70:U70)=0,"-",SUM(T70:U70))</f>
        <v>27</v>
      </c>
      <c r="T70" s="9">
        <v>13</v>
      </c>
      <c r="U70" s="9">
        <v>14</v>
      </c>
      <c r="V70" s="80" t="s">
        <v>16</v>
      </c>
    </row>
    <row r="71" spans="2:22" s="5" customFormat="1" ht="15" customHeight="1" hidden="1">
      <c r="B71" s="84" t="s">
        <v>44</v>
      </c>
      <c r="C71" s="74">
        <f>IF(SUM(D71:E71)=0,"-",SUM(D71:E71))</f>
        <v>1</v>
      </c>
      <c r="D71" s="9">
        <v>1</v>
      </c>
      <c r="E71" s="76">
        <v>0</v>
      </c>
      <c r="F71" s="11">
        <v>0</v>
      </c>
      <c r="G71" s="74" t="str">
        <f>IF(SUM(H71:I71)=0,"-",SUM(H71:I71))</f>
        <v>-</v>
      </c>
      <c r="H71" s="9">
        <v>0</v>
      </c>
      <c r="I71" s="78">
        <v>0</v>
      </c>
      <c r="J71" s="74" t="str">
        <f>IF(SUM(K71:L71)=0,"-",SUM(K71:L71))</f>
        <v>-</v>
      </c>
      <c r="K71" s="9">
        <v>0</v>
      </c>
      <c r="L71" s="9">
        <v>0</v>
      </c>
      <c r="M71" s="9" t="str">
        <f>IF(SUM(N71:O71)=0,"-",SUM(N71:O71))</f>
        <v>-</v>
      </c>
      <c r="N71" s="9">
        <v>0</v>
      </c>
      <c r="O71" s="78">
        <v>0</v>
      </c>
      <c r="P71" s="74" t="str">
        <f>IF(SUM(Q71:R71)=0,"-",SUM(Q71:R71))</f>
        <v>-</v>
      </c>
      <c r="Q71" s="9">
        <v>0</v>
      </c>
      <c r="R71" s="78">
        <v>0</v>
      </c>
      <c r="S71" s="74">
        <f>IF(SUM(T71:U71)=0,"-",SUM(T71:U71))</f>
        <v>9</v>
      </c>
      <c r="T71" s="9">
        <v>6</v>
      </c>
      <c r="U71" s="9">
        <v>3</v>
      </c>
      <c r="V71" s="80" t="s">
        <v>16</v>
      </c>
    </row>
    <row r="72" spans="2:22" s="5" customFormat="1" ht="15" customHeight="1" hidden="1">
      <c r="B72" s="84" t="s">
        <v>45</v>
      </c>
      <c r="C72" s="74">
        <f>IF(SUM(D72:E72)=0,"-",SUM(D72:E72))</f>
        <v>1</v>
      </c>
      <c r="D72" s="9">
        <v>1</v>
      </c>
      <c r="E72" s="76">
        <v>0</v>
      </c>
      <c r="F72" s="11">
        <v>0</v>
      </c>
      <c r="G72" s="74" t="str">
        <f>IF(SUM(H72:I72)=0,"-",SUM(H72:I72))</f>
        <v>-</v>
      </c>
      <c r="H72" s="9">
        <v>0</v>
      </c>
      <c r="I72" s="78">
        <v>0</v>
      </c>
      <c r="J72" s="74" t="str">
        <f>IF(SUM(K72:L72)=0,"-",SUM(K72:L72))</f>
        <v>-</v>
      </c>
      <c r="K72" s="9">
        <v>0</v>
      </c>
      <c r="L72" s="9">
        <v>0</v>
      </c>
      <c r="M72" s="9" t="str">
        <f>IF(SUM(N72:O72)=0,"-",SUM(N72:O72))</f>
        <v>-</v>
      </c>
      <c r="N72" s="9">
        <v>0</v>
      </c>
      <c r="O72" s="78">
        <v>0</v>
      </c>
      <c r="P72" s="74" t="str">
        <f>IF(SUM(Q72:R72)=0,"-",SUM(Q72:R72))</f>
        <v>-</v>
      </c>
      <c r="Q72" s="9">
        <v>0</v>
      </c>
      <c r="R72" s="78">
        <v>0</v>
      </c>
      <c r="S72" s="74" t="str">
        <f>IF(SUM(T72:U72)=0,"-",SUM(T72:U72))</f>
        <v>-</v>
      </c>
      <c r="T72" s="9">
        <v>0</v>
      </c>
      <c r="U72" s="9">
        <v>0</v>
      </c>
      <c r="V72" s="80" t="s">
        <v>16</v>
      </c>
    </row>
    <row r="73" spans="2:22" s="5" customFormat="1" ht="15" customHeight="1" hidden="1">
      <c r="B73" s="85" t="s">
        <v>46</v>
      </c>
      <c r="C73" s="75">
        <f>IF(SUM(D73:E73)=0,"-",SUM(D73:E73))</f>
        <v>1</v>
      </c>
      <c r="D73" s="16">
        <v>1</v>
      </c>
      <c r="E73" s="77">
        <v>0</v>
      </c>
      <c r="F73" s="18">
        <v>1</v>
      </c>
      <c r="G73" s="75">
        <f>IF(SUM(H73:I73)=0,"-",SUM(H73:I73))</f>
        <v>16</v>
      </c>
      <c r="H73" s="16">
        <v>7</v>
      </c>
      <c r="I73" s="79">
        <v>9</v>
      </c>
      <c r="J73" s="75">
        <f>IF(SUM(K73:L73)=0,"-",SUM(K73:L73))</f>
        <v>1</v>
      </c>
      <c r="K73" s="16">
        <v>0</v>
      </c>
      <c r="L73" s="16">
        <v>1</v>
      </c>
      <c r="M73" s="16">
        <f>IF(SUM(N73:O73)=0,"-",SUM(N73:O73))</f>
        <v>2</v>
      </c>
      <c r="N73" s="16">
        <v>2</v>
      </c>
      <c r="O73" s="79">
        <v>0</v>
      </c>
      <c r="P73" s="75" t="str">
        <f>IF(SUM(Q73:R73)=0,"-",SUM(Q73:R73))</f>
        <v>-</v>
      </c>
      <c r="Q73" s="16">
        <v>0</v>
      </c>
      <c r="R73" s="79">
        <v>0</v>
      </c>
      <c r="S73" s="75">
        <f>IF(SUM(T73:U73)=0,"-",SUM(T73:U73))</f>
        <v>13</v>
      </c>
      <c r="T73" s="16">
        <v>6</v>
      </c>
      <c r="U73" s="16">
        <v>7</v>
      </c>
      <c r="V73" s="81" t="s">
        <v>16</v>
      </c>
    </row>
    <row r="74" spans="2:22" s="5" customFormat="1" ht="15" customHeight="1">
      <c r="B74" s="28" t="s">
        <v>58</v>
      </c>
      <c r="C74" s="27">
        <f>C75+C81+C89+C94</f>
        <v>19</v>
      </c>
      <c r="D74" s="22">
        <f aca="true" t="shared" si="30" ref="D74:T74">D75+D81+D89+D94</f>
        <v>19</v>
      </c>
      <c r="E74" s="23">
        <f t="shared" si="30"/>
        <v>0</v>
      </c>
      <c r="F74" s="24">
        <f t="shared" si="30"/>
        <v>38</v>
      </c>
      <c r="G74" s="25">
        <f t="shared" si="30"/>
        <v>540</v>
      </c>
      <c r="H74" s="22">
        <f t="shared" si="30"/>
        <v>276</v>
      </c>
      <c r="I74" s="26">
        <f t="shared" si="30"/>
        <v>264</v>
      </c>
      <c r="J74" s="25">
        <f t="shared" si="30"/>
        <v>43</v>
      </c>
      <c r="K74" s="22">
        <f t="shared" si="30"/>
        <v>1</v>
      </c>
      <c r="L74" s="22">
        <f t="shared" si="30"/>
        <v>42</v>
      </c>
      <c r="M74" s="22">
        <f t="shared" si="30"/>
        <v>22</v>
      </c>
      <c r="N74" s="22">
        <f t="shared" si="30"/>
        <v>17</v>
      </c>
      <c r="O74" s="26">
        <f t="shared" si="30"/>
        <v>5</v>
      </c>
      <c r="P74" s="25">
        <f t="shared" si="30"/>
        <v>0</v>
      </c>
      <c r="Q74" s="22">
        <f t="shared" si="30"/>
        <v>0</v>
      </c>
      <c r="R74" s="26">
        <f t="shared" si="30"/>
        <v>0</v>
      </c>
      <c r="S74" s="25">
        <f t="shared" si="30"/>
        <v>386</v>
      </c>
      <c r="T74" s="22">
        <f t="shared" si="30"/>
        <v>198</v>
      </c>
      <c r="U74" s="22">
        <f>U75+U81+U89+U94</f>
        <v>188</v>
      </c>
      <c r="V74" s="60">
        <v>43.4</v>
      </c>
    </row>
    <row r="75" spans="2:22" s="5" customFormat="1" ht="13.5" customHeight="1">
      <c r="B75" s="11" t="s">
        <v>15</v>
      </c>
      <c r="C75" s="74">
        <f aca="true" t="shared" si="31" ref="C75:C80">IF(SUM(D75:E75)=0,"-",SUM(D75:E75))</f>
        <v>5</v>
      </c>
      <c r="D75" s="9">
        <f>SUM(D76:D80)</f>
        <v>5</v>
      </c>
      <c r="E75" s="12">
        <f>SUM(E76:E80)</f>
        <v>0</v>
      </c>
      <c r="F75" s="87">
        <f>SUM(F76:F80)</f>
        <v>5</v>
      </c>
      <c r="G75" s="74">
        <f aca="true" t="shared" si="32" ref="G75:G80">IF(SUM(H75:I75)=0,"-",SUM(H75:I75))</f>
        <v>120</v>
      </c>
      <c r="H75" s="9">
        <f>SUM(H76:H80)</f>
        <v>59</v>
      </c>
      <c r="I75" s="12">
        <f>SUM(I76:I80)</f>
        <v>61</v>
      </c>
      <c r="J75" s="74">
        <f aca="true" t="shared" si="33" ref="J75:J80">IF(SUM(K75:L75)=0,"-",SUM(K75:L75))</f>
        <v>6</v>
      </c>
      <c r="K75" s="9">
        <f>SUM(K76:K80)</f>
        <v>0</v>
      </c>
      <c r="L75" s="9">
        <f>SUM(L76:L80)</f>
        <v>6</v>
      </c>
      <c r="M75" s="9">
        <f aca="true" t="shared" si="34" ref="M75:M80">IF(SUM(N75:O75)=0,"-",SUM(N75:O75))</f>
        <v>10</v>
      </c>
      <c r="N75" s="9">
        <f aca="true" t="shared" si="35" ref="N75:U75">SUM(N76:N80)</f>
        <v>9</v>
      </c>
      <c r="O75" s="12">
        <f t="shared" si="35"/>
        <v>1</v>
      </c>
      <c r="P75" s="74">
        <f t="shared" si="35"/>
        <v>0</v>
      </c>
      <c r="Q75" s="9">
        <f t="shared" si="35"/>
        <v>0</v>
      </c>
      <c r="R75" s="12">
        <f t="shared" si="35"/>
        <v>0</v>
      </c>
      <c r="S75" s="74">
        <f t="shared" si="35"/>
        <v>116</v>
      </c>
      <c r="T75" s="9">
        <f t="shared" si="35"/>
        <v>55</v>
      </c>
      <c r="U75" s="9">
        <f t="shared" si="35"/>
        <v>61</v>
      </c>
      <c r="V75" s="78" t="s">
        <v>55</v>
      </c>
    </row>
    <row r="76" spans="2:22" s="5" customFormat="1" ht="13.5" customHeight="1" hidden="1">
      <c r="B76" s="11" t="s">
        <v>33</v>
      </c>
      <c r="C76" s="74">
        <f t="shared" si="31"/>
        <v>1</v>
      </c>
      <c r="D76" s="9">
        <v>1</v>
      </c>
      <c r="E76" s="76">
        <v>0</v>
      </c>
      <c r="F76" s="88">
        <v>1</v>
      </c>
      <c r="G76" s="74">
        <f t="shared" si="32"/>
        <v>27</v>
      </c>
      <c r="H76" s="9">
        <v>14</v>
      </c>
      <c r="I76" s="78">
        <v>13</v>
      </c>
      <c r="J76" s="74">
        <f t="shared" si="33"/>
        <v>1</v>
      </c>
      <c r="K76" s="9">
        <v>0</v>
      </c>
      <c r="L76" s="9">
        <v>1</v>
      </c>
      <c r="M76" s="9">
        <f t="shared" si="34"/>
        <v>2</v>
      </c>
      <c r="N76" s="9">
        <v>2</v>
      </c>
      <c r="O76" s="78">
        <v>0</v>
      </c>
      <c r="P76" s="74" t="str">
        <f>IF(SUM(Q76:R76)=0,"-",SUM(Q76:R76))</f>
        <v>-</v>
      </c>
      <c r="Q76" s="9">
        <v>0</v>
      </c>
      <c r="R76" s="78">
        <v>0</v>
      </c>
      <c r="S76" s="74">
        <f>IF(SUM(T76:U76)=0,"-",SUM(T76:U76))</f>
        <v>36</v>
      </c>
      <c r="T76" s="9">
        <v>19</v>
      </c>
      <c r="U76" s="9">
        <v>17</v>
      </c>
      <c r="V76" s="80" t="s">
        <v>16</v>
      </c>
    </row>
    <row r="77" spans="2:22" s="5" customFormat="1" ht="13.5" customHeight="1" hidden="1">
      <c r="B77" s="11" t="s">
        <v>47</v>
      </c>
      <c r="C77" s="74">
        <f t="shared" si="31"/>
        <v>1</v>
      </c>
      <c r="D77" s="9">
        <v>1</v>
      </c>
      <c r="E77" s="76">
        <v>0</v>
      </c>
      <c r="F77" s="88">
        <v>1</v>
      </c>
      <c r="G77" s="74">
        <f t="shared" si="32"/>
        <v>34</v>
      </c>
      <c r="H77" s="9">
        <v>18</v>
      </c>
      <c r="I77" s="78">
        <v>16</v>
      </c>
      <c r="J77" s="74">
        <f t="shared" si="33"/>
        <v>1</v>
      </c>
      <c r="K77" s="9">
        <v>0</v>
      </c>
      <c r="L77" s="9">
        <v>1</v>
      </c>
      <c r="M77" s="9">
        <f t="shared" si="34"/>
        <v>2</v>
      </c>
      <c r="N77" s="9">
        <v>2</v>
      </c>
      <c r="O77" s="78">
        <v>0</v>
      </c>
      <c r="P77" s="74" t="str">
        <f>IF(SUM(Q77:R77)=0,"-",SUM(Q77:R77))</f>
        <v>-</v>
      </c>
      <c r="Q77" s="9">
        <v>0</v>
      </c>
      <c r="R77" s="78">
        <v>0</v>
      </c>
      <c r="S77" s="74">
        <f>IF(SUM(T77:U77)=0,"-",SUM(T77:U77))</f>
        <v>15</v>
      </c>
      <c r="T77" s="9">
        <v>4</v>
      </c>
      <c r="U77" s="9">
        <v>11</v>
      </c>
      <c r="V77" s="80" t="s">
        <v>16</v>
      </c>
    </row>
    <row r="78" spans="2:22" s="5" customFormat="1" ht="13.5" customHeight="1" hidden="1">
      <c r="B78" s="11" t="s">
        <v>48</v>
      </c>
      <c r="C78" s="74">
        <f t="shared" si="31"/>
        <v>1</v>
      </c>
      <c r="D78" s="9">
        <v>1</v>
      </c>
      <c r="E78" s="76">
        <v>0</v>
      </c>
      <c r="F78" s="88">
        <v>1</v>
      </c>
      <c r="G78" s="74">
        <f t="shared" si="32"/>
        <v>20</v>
      </c>
      <c r="H78" s="9">
        <v>7</v>
      </c>
      <c r="I78" s="78">
        <v>13</v>
      </c>
      <c r="J78" s="74">
        <f t="shared" si="33"/>
        <v>1</v>
      </c>
      <c r="K78" s="9">
        <v>0</v>
      </c>
      <c r="L78" s="9">
        <v>1</v>
      </c>
      <c r="M78" s="9">
        <f t="shared" si="34"/>
        <v>2</v>
      </c>
      <c r="N78" s="9">
        <v>2</v>
      </c>
      <c r="O78" s="78">
        <v>0</v>
      </c>
      <c r="P78" s="74" t="str">
        <f>IF(SUM(Q78:R78)=0,"-",SUM(Q78:R78))</f>
        <v>-</v>
      </c>
      <c r="Q78" s="9">
        <v>0</v>
      </c>
      <c r="R78" s="78">
        <v>0</v>
      </c>
      <c r="S78" s="74">
        <f>IF(SUM(T78:U78)=0,"-",SUM(T78:U78))</f>
        <v>26</v>
      </c>
      <c r="T78" s="9">
        <v>15</v>
      </c>
      <c r="U78" s="9">
        <v>11</v>
      </c>
      <c r="V78" s="80" t="s">
        <v>16</v>
      </c>
    </row>
    <row r="79" spans="2:22" s="5" customFormat="1" ht="13.5" customHeight="1" hidden="1">
      <c r="B79" s="11" t="s">
        <v>49</v>
      </c>
      <c r="C79" s="74">
        <f t="shared" si="31"/>
        <v>1</v>
      </c>
      <c r="D79" s="9">
        <v>1</v>
      </c>
      <c r="E79" s="76">
        <v>0</v>
      </c>
      <c r="F79" s="88">
        <v>1</v>
      </c>
      <c r="G79" s="74">
        <f t="shared" si="32"/>
        <v>26</v>
      </c>
      <c r="H79" s="9">
        <v>13</v>
      </c>
      <c r="I79" s="78">
        <v>13</v>
      </c>
      <c r="J79" s="74">
        <f t="shared" si="33"/>
        <v>2</v>
      </c>
      <c r="K79" s="9">
        <v>0</v>
      </c>
      <c r="L79" s="9">
        <v>2</v>
      </c>
      <c r="M79" s="9">
        <f t="shared" si="34"/>
        <v>2</v>
      </c>
      <c r="N79" s="9">
        <v>1</v>
      </c>
      <c r="O79" s="78">
        <v>1</v>
      </c>
      <c r="P79" s="74" t="str">
        <f>IF(SUM(Q79:R79)=0,"-",SUM(Q79:R79))</f>
        <v>-</v>
      </c>
      <c r="Q79" s="9">
        <v>0</v>
      </c>
      <c r="R79" s="78">
        <v>0</v>
      </c>
      <c r="S79" s="74">
        <f>IF(SUM(T79:U79)=0,"-",SUM(T79:U79))</f>
        <v>29</v>
      </c>
      <c r="T79" s="9">
        <v>13</v>
      </c>
      <c r="U79" s="9">
        <v>16</v>
      </c>
      <c r="V79" s="80" t="s">
        <v>16</v>
      </c>
    </row>
    <row r="80" spans="2:22" s="5" customFormat="1" ht="13.5" customHeight="1" hidden="1">
      <c r="B80" s="11" t="s">
        <v>50</v>
      </c>
      <c r="C80" s="74">
        <f t="shared" si="31"/>
        <v>1</v>
      </c>
      <c r="D80" s="9">
        <v>1</v>
      </c>
      <c r="E80" s="76">
        <v>0</v>
      </c>
      <c r="F80" s="88">
        <v>1</v>
      </c>
      <c r="G80" s="74">
        <f t="shared" si="32"/>
        <v>13</v>
      </c>
      <c r="H80" s="9">
        <v>7</v>
      </c>
      <c r="I80" s="78">
        <v>6</v>
      </c>
      <c r="J80" s="74">
        <f t="shared" si="33"/>
        <v>1</v>
      </c>
      <c r="K80" s="9">
        <v>0</v>
      </c>
      <c r="L80" s="9">
        <v>1</v>
      </c>
      <c r="M80" s="9">
        <f t="shared" si="34"/>
        <v>2</v>
      </c>
      <c r="N80" s="9">
        <v>2</v>
      </c>
      <c r="O80" s="78">
        <v>0</v>
      </c>
      <c r="P80" s="74" t="str">
        <f>IF(SUM(Q80:R80)=0,"-",SUM(Q80:R80))</f>
        <v>-</v>
      </c>
      <c r="Q80" s="9">
        <v>0</v>
      </c>
      <c r="R80" s="78">
        <v>0</v>
      </c>
      <c r="S80" s="74">
        <f>IF(SUM(T80:U80)=0,"-",SUM(T80:U80))</f>
        <v>10</v>
      </c>
      <c r="T80" s="9">
        <v>4</v>
      </c>
      <c r="U80" s="9">
        <v>6</v>
      </c>
      <c r="V80" s="80" t="s">
        <v>16</v>
      </c>
    </row>
    <row r="81" spans="2:22" s="5" customFormat="1" ht="13.5" customHeight="1">
      <c r="B81" s="11" t="s">
        <v>17</v>
      </c>
      <c r="C81" s="74">
        <f>SUM(C82:C88)</f>
        <v>7</v>
      </c>
      <c r="D81" s="9">
        <f aca="true" t="shared" si="36" ref="D81:U81">SUM(D82:D88)</f>
        <v>7</v>
      </c>
      <c r="E81" s="12">
        <f t="shared" si="36"/>
        <v>0</v>
      </c>
      <c r="F81" s="87">
        <f t="shared" si="36"/>
        <v>22</v>
      </c>
      <c r="G81" s="74">
        <f t="shared" si="36"/>
        <v>206</v>
      </c>
      <c r="H81" s="9">
        <f t="shared" si="36"/>
        <v>97</v>
      </c>
      <c r="I81" s="12">
        <f t="shared" si="36"/>
        <v>109</v>
      </c>
      <c r="J81" s="74">
        <f t="shared" si="36"/>
        <v>27</v>
      </c>
      <c r="K81" s="9">
        <f t="shared" si="36"/>
        <v>1</v>
      </c>
      <c r="L81" s="9">
        <f t="shared" si="36"/>
        <v>26</v>
      </c>
      <c r="M81" s="9">
        <f t="shared" si="36"/>
        <v>0</v>
      </c>
      <c r="N81" s="9">
        <f t="shared" si="36"/>
        <v>0</v>
      </c>
      <c r="O81" s="12">
        <f t="shared" si="36"/>
        <v>0</v>
      </c>
      <c r="P81" s="74">
        <f t="shared" si="36"/>
        <v>0</v>
      </c>
      <c r="Q81" s="9">
        <f t="shared" si="36"/>
        <v>0</v>
      </c>
      <c r="R81" s="12">
        <f t="shared" si="36"/>
        <v>0</v>
      </c>
      <c r="S81" s="74">
        <f t="shared" si="36"/>
        <v>75</v>
      </c>
      <c r="T81" s="9">
        <f t="shared" si="36"/>
        <v>40</v>
      </c>
      <c r="U81" s="9">
        <f t="shared" si="36"/>
        <v>35</v>
      </c>
      <c r="V81" s="78" t="s">
        <v>55</v>
      </c>
    </row>
    <row r="82" spans="2:22" s="5" customFormat="1" ht="13.5" customHeight="1" hidden="1">
      <c r="B82" s="11" t="s">
        <v>34</v>
      </c>
      <c r="C82" s="74">
        <f aca="true" t="shared" si="37" ref="C82:C88">IF(SUM(D82:E82)=0,"-",SUM(D82:E82))</f>
        <v>1</v>
      </c>
      <c r="D82" s="9">
        <v>1</v>
      </c>
      <c r="E82" s="76">
        <v>0</v>
      </c>
      <c r="F82" s="88">
        <v>4</v>
      </c>
      <c r="G82" s="74">
        <f aca="true" t="shared" si="38" ref="G82:G88">IF(SUM(H82:I82)=0,"-",SUM(H82:I82))</f>
        <v>20</v>
      </c>
      <c r="H82" s="9">
        <v>8</v>
      </c>
      <c r="I82" s="78">
        <v>12</v>
      </c>
      <c r="J82" s="74">
        <f aca="true" t="shared" si="39" ref="J82:J88">IF(SUM(K82:L82)=0,"-",SUM(K82:L82))</f>
        <v>3</v>
      </c>
      <c r="K82" s="9">
        <v>0</v>
      </c>
      <c r="L82" s="9">
        <v>3</v>
      </c>
      <c r="M82" s="82" t="str">
        <f aca="true" t="shared" si="40" ref="M82:M88">IF(SUM(N82:O82)=0,"-",SUM(N82:O82))</f>
        <v>-</v>
      </c>
      <c r="N82" s="9">
        <v>0</v>
      </c>
      <c r="O82" s="78">
        <v>0</v>
      </c>
      <c r="P82" s="74" t="str">
        <f aca="true" t="shared" si="41" ref="P82:P88">IF(SUM(Q82:R82)=0,"-",SUM(Q82:R82))</f>
        <v>-</v>
      </c>
      <c r="Q82" s="9">
        <v>0</v>
      </c>
      <c r="R82" s="78">
        <v>0</v>
      </c>
      <c r="S82" s="74">
        <f aca="true" t="shared" si="42" ref="S82:S88">IF(SUM(T82:U82)=0,"-",SUM(T82:U82))</f>
        <v>5</v>
      </c>
      <c r="T82" s="9">
        <v>1</v>
      </c>
      <c r="U82" s="9">
        <v>4</v>
      </c>
      <c r="V82" s="80" t="s">
        <v>16</v>
      </c>
    </row>
    <row r="83" spans="2:22" s="5" customFormat="1" ht="13.5" customHeight="1" hidden="1">
      <c r="B83" s="11" t="s">
        <v>35</v>
      </c>
      <c r="C83" s="74">
        <f t="shared" si="37"/>
        <v>1</v>
      </c>
      <c r="D83" s="9">
        <v>1</v>
      </c>
      <c r="E83" s="76">
        <v>0</v>
      </c>
      <c r="F83" s="88">
        <v>4</v>
      </c>
      <c r="G83" s="74">
        <f t="shared" si="38"/>
        <v>16</v>
      </c>
      <c r="H83" s="9">
        <v>6</v>
      </c>
      <c r="I83" s="78">
        <v>10</v>
      </c>
      <c r="J83" s="74">
        <f t="shared" si="39"/>
        <v>4</v>
      </c>
      <c r="K83" s="9">
        <v>0</v>
      </c>
      <c r="L83" s="9">
        <v>4</v>
      </c>
      <c r="M83" s="9" t="str">
        <f t="shared" si="40"/>
        <v>-</v>
      </c>
      <c r="N83" s="9">
        <v>0</v>
      </c>
      <c r="O83" s="78">
        <v>0</v>
      </c>
      <c r="P83" s="74" t="str">
        <f t="shared" si="41"/>
        <v>-</v>
      </c>
      <c r="Q83" s="9">
        <v>0</v>
      </c>
      <c r="R83" s="78">
        <v>0</v>
      </c>
      <c r="S83" s="74">
        <f t="shared" si="42"/>
        <v>13</v>
      </c>
      <c r="T83" s="9">
        <v>7</v>
      </c>
      <c r="U83" s="9">
        <v>6</v>
      </c>
      <c r="V83" s="80" t="s">
        <v>16</v>
      </c>
    </row>
    <row r="84" spans="2:22" s="5" customFormat="1" ht="13.5" customHeight="1" hidden="1">
      <c r="B84" s="11" t="s">
        <v>36</v>
      </c>
      <c r="C84" s="74">
        <f t="shared" si="37"/>
        <v>1</v>
      </c>
      <c r="D84" s="9">
        <v>1</v>
      </c>
      <c r="E84" s="76">
        <v>0</v>
      </c>
      <c r="F84" s="88">
        <v>4</v>
      </c>
      <c r="G84" s="74">
        <f t="shared" si="38"/>
        <v>63</v>
      </c>
      <c r="H84" s="9">
        <v>34</v>
      </c>
      <c r="I84" s="78">
        <v>29</v>
      </c>
      <c r="J84" s="74">
        <f t="shared" si="39"/>
        <v>6</v>
      </c>
      <c r="K84" s="9">
        <v>0</v>
      </c>
      <c r="L84" s="9">
        <v>6</v>
      </c>
      <c r="M84" s="9" t="str">
        <f t="shared" si="40"/>
        <v>-</v>
      </c>
      <c r="N84" s="9">
        <v>0</v>
      </c>
      <c r="O84" s="78">
        <v>0</v>
      </c>
      <c r="P84" s="74" t="str">
        <f t="shared" si="41"/>
        <v>-</v>
      </c>
      <c r="Q84" s="9">
        <v>0</v>
      </c>
      <c r="R84" s="78">
        <v>0</v>
      </c>
      <c r="S84" s="74">
        <f t="shared" si="42"/>
        <v>23</v>
      </c>
      <c r="T84" s="9">
        <v>8</v>
      </c>
      <c r="U84" s="9">
        <v>15</v>
      </c>
      <c r="V84" s="80" t="s">
        <v>16</v>
      </c>
    </row>
    <row r="85" spans="2:22" s="5" customFormat="1" ht="13.5" customHeight="1" hidden="1">
      <c r="B85" s="11" t="s">
        <v>37</v>
      </c>
      <c r="C85" s="74">
        <f t="shared" si="37"/>
        <v>1</v>
      </c>
      <c r="D85" s="9">
        <v>1</v>
      </c>
      <c r="E85" s="76">
        <v>0</v>
      </c>
      <c r="F85" s="88">
        <v>3</v>
      </c>
      <c r="G85" s="74">
        <f t="shared" si="38"/>
        <v>14</v>
      </c>
      <c r="H85" s="9">
        <v>9</v>
      </c>
      <c r="I85" s="78">
        <v>5</v>
      </c>
      <c r="J85" s="74">
        <f t="shared" si="39"/>
        <v>2</v>
      </c>
      <c r="K85" s="9">
        <v>0</v>
      </c>
      <c r="L85" s="9">
        <v>2</v>
      </c>
      <c r="M85" s="9" t="str">
        <f t="shared" si="40"/>
        <v>-</v>
      </c>
      <c r="N85" s="9">
        <v>0</v>
      </c>
      <c r="O85" s="78">
        <v>0</v>
      </c>
      <c r="P85" s="74" t="str">
        <f t="shared" si="41"/>
        <v>-</v>
      </c>
      <c r="Q85" s="9">
        <v>0</v>
      </c>
      <c r="R85" s="78">
        <v>0</v>
      </c>
      <c r="S85" s="74">
        <f t="shared" si="42"/>
        <v>3</v>
      </c>
      <c r="T85" s="9">
        <v>3</v>
      </c>
      <c r="U85" s="9">
        <v>0</v>
      </c>
      <c r="V85" s="80" t="s">
        <v>16</v>
      </c>
    </row>
    <row r="86" spans="2:22" s="5" customFormat="1" ht="13.5" customHeight="1" hidden="1">
      <c r="B86" s="11" t="s">
        <v>38</v>
      </c>
      <c r="C86" s="74">
        <f t="shared" si="37"/>
        <v>1</v>
      </c>
      <c r="D86" s="9">
        <v>1</v>
      </c>
      <c r="E86" s="76">
        <v>0</v>
      </c>
      <c r="F86" s="88">
        <v>3</v>
      </c>
      <c r="G86" s="74">
        <f t="shared" si="38"/>
        <v>54</v>
      </c>
      <c r="H86" s="9">
        <v>21</v>
      </c>
      <c r="I86" s="78">
        <v>33</v>
      </c>
      <c r="J86" s="74">
        <f t="shared" si="39"/>
        <v>6</v>
      </c>
      <c r="K86" s="9">
        <v>0</v>
      </c>
      <c r="L86" s="9">
        <v>6</v>
      </c>
      <c r="M86" s="9" t="str">
        <f t="shared" si="40"/>
        <v>-</v>
      </c>
      <c r="N86" s="9">
        <v>0</v>
      </c>
      <c r="O86" s="78">
        <v>0</v>
      </c>
      <c r="P86" s="74" t="str">
        <f t="shared" si="41"/>
        <v>-</v>
      </c>
      <c r="Q86" s="9">
        <v>0</v>
      </c>
      <c r="R86" s="78">
        <v>0</v>
      </c>
      <c r="S86" s="74">
        <f t="shared" si="42"/>
        <v>24</v>
      </c>
      <c r="T86" s="9">
        <v>18</v>
      </c>
      <c r="U86" s="9">
        <v>6</v>
      </c>
      <c r="V86" s="80" t="s">
        <v>16</v>
      </c>
    </row>
    <row r="87" spans="2:22" s="5" customFormat="1" ht="13.5" customHeight="1" hidden="1">
      <c r="B87" s="11" t="s">
        <v>52</v>
      </c>
      <c r="C87" s="74">
        <f t="shared" si="37"/>
        <v>1</v>
      </c>
      <c r="D87" s="9">
        <v>1</v>
      </c>
      <c r="E87" s="76">
        <v>0</v>
      </c>
      <c r="F87" s="11">
        <v>0</v>
      </c>
      <c r="G87" s="83" t="str">
        <f t="shared" si="38"/>
        <v>-</v>
      </c>
      <c r="H87" s="9">
        <v>0</v>
      </c>
      <c r="I87" s="78">
        <v>0</v>
      </c>
      <c r="J87" s="74" t="str">
        <f t="shared" si="39"/>
        <v>-</v>
      </c>
      <c r="K87" s="9">
        <v>0</v>
      </c>
      <c r="L87" s="9">
        <v>0</v>
      </c>
      <c r="M87" s="9" t="str">
        <f t="shared" si="40"/>
        <v>-</v>
      </c>
      <c r="N87" s="9">
        <v>0</v>
      </c>
      <c r="O87" s="78">
        <v>0</v>
      </c>
      <c r="P87" s="74" t="str">
        <f t="shared" si="41"/>
        <v>-</v>
      </c>
      <c r="Q87" s="9">
        <v>0</v>
      </c>
      <c r="R87" s="78">
        <v>0</v>
      </c>
      <c r="S87" s="74" t="str">
        <f t="shared" si="42"/>
        <v>-</v>
      </c>
      <c r="T87" s="9">
        <v>0</v>
      </c>
      <c r="U87" s="9">
        <v>0</v>
      </c>
      <c r="V87" s="80" t="s">
        <v>16</v>
      </c>
    </row>
    <row r="88" spans="2:22" s="5" customFormat="1" ht="13.5" customHeight="1" hidden="1">
      <c r="B88" s="11" t="s">
        <v>51</v>
      </c>
      <c r="C88" s="74">
        <f t="shared" si="37"/>
        <v>1</v>
      </c>
      <c r="D88" s="9">
        <v>1</v>
      </c>
      <c r="E88" s="76">
        <v>0</v>
      </c>
      <c r="F88" s="11">
        <v>4</v>
      </c>
      <c r="G88" s="74">
        <f t="shared" si="38"/>
        <v>39</v>
      </c>
      <c r="H88" s="9">
        <v>19</v>
      </c>
      <c r="I88" s="78">
        <v>20</v>
      </c>
      <c r="J88" s="74">
        <f t="shared" si="39"/>
        <v>6</v>
      </c>
      <c r="K88" s="9">
        <v>1</v>
      </c>
      <c r="L88" s="9">
        <v>5</v>
      </c>
      <c r="M88" s="9" t="str">
        <f t="shared" si="40"/>
        <v>-</v>
      </c>
      <c r="N88" s="9">
        <v>0</v>
      </c>
      <c r="O88" s="78">
        <v>0</v>
      </c>
      <c r="P88" s="74" t="str">
        <f t="shared" si="41"/>
        <v>-</v>
      </c>
      <c r="Q88" s="9">
        <v>0</v>
      </c>
      <c r="R88" s="78">
        <v>0</v>
      </c>
      <c r="S88" s="74">
        <f t="shared" si="42"/>
        <v>7</v>
      </c>
      <c r="T88" s="9">
        <v>3</v>
      </c>
      <c r="U88" s="9">
        <v>4</v>
      </c>
      <c r="V88" s="80" t="s">
        <v>56</v>
      </c>
    </row>
    <row r="89" spans="2:22" s="5" customFormat="1" ht="13.5" customHeight="1">
      <c r="B89" s="11" t="s">
        <v>54</v>
      </c>
      <c r="C89" s="74">
        <f>SUM(C90:C93)</f>
        <v>4</v>
      </c>
      <c r="D89" s="9">
        <f aca="true" t="shared" si="43" ref="D89:U89">SUM(D90:D93)</f>
        <v>4</v>
      </c>
      <c r="E89" s="12">
        <f t="shared" si="43"/>
        <v>0</v>
      </c>
      <c r="F89" s="13">
        <f t="shared" si="43"/>
        <v>9</v>
      </c>
      <c r="G89" s="74">
        <f t="shared" si="43"/>
        <v>191</v>
      </c>
      <c r="H89" s="9">
        <f t="shared" si="43"/>
        <v>108</v>
      </c>
      <c r="I89" s="12">
        <f t="shared" si="43"/>
        <v>83</v>
      </c>
      <c r="J89" s="74">
        <f t="shared" si="43"/>
        <v>8</v>
      </c>
      <c r="K89" s="9">
        <f t="shared" si="43"/>
        <v>0</v>
      </c>
      <c r="L89" s="9">
        <f t="shared" si="43"/>
        <v>8</v>
      </c>
      <c r="M89" s="9">
        <f t="shared" si="43"/>
        <v>8</v>
      </c>
      <c r="N89" s="9">
        <f t="shared" si="43"/>
        <v>6</v>
      </c>
      <c r="O89" s="12">
        <f t="shared" si="43"/>
        <v>2</v>
      </c>
      <c r="P89" s="74">
        <f t="shared" si="43"/>
        <v>0</v>
      </c>
      <c r="Q89" s="9">
        <f t="shared" si="43"/>
        <v>0</v>
      </c>
      <c r="R89" s="12">
        <f t="shared" si="43"/>
        <v>0</v>
      </c>
      <c r="S89" s="74">
        <f t="shared" si="43"/>
        <v>157</v>
      </c>
      <c r="T89" s="9">
        <f t="shared" si="43"/>
        <v>85</v>
      </c>
      <c r="U89" s="9">
        <f t="shared" si="43"/>
        <v>72</v>
      </c>
      <c r="V89" s="78" t="s">
        <v>55</v>
      </c>
    </row>
    <row r="90" spans="2:22" s="5" customFormat="1" ht="13.5" customHeight="1" hidden="1">
      <c r="B90" s="11" t="s">
        <v>39</v>
      </c>
      <c r="C90" s="74">
        <f>IF(SUM(D90:E90)=0,"-",SUM(D90:E90))</f>
        <v>1</v>
      </c>
      <c r="D90" s="9">
        <v>1</v>
      </c>
      <c r="E90" s="76">
        <v>0</v>
      </c>
      <c r="F90" s="11">
        <v>2</v>
      </c>
      <c r="G90" s="74">
        <f>IF(SUM(H90:I90)=0,"-",SUM(H90:I90))</f>
        <v>59</v>
      </c>
      <c r="H90" s="9">
        <v>33</v>
      </c>
      <c r="I90" s="78">
        <v>26</v>
      </c>
      <c r="J90" s="74">
        <f>IF(SUM(K90:L90)=0,"-",SUM(K90:L90))</f>
        <v>2</v>
      </c>
      <c r="K90" s="9">
        <v>0</v>
      </c>
      <c r="L90" s="9">
        <v>2</v>
      </c>
      <c r="M90" s="9">
        <f>IF(SUM(N90:O90)=0,"-",SUM(N90:O90))</f>
        <v>2</v>
      </c>
      <c r="N90" s="9">
        <v>2</v>
      </c>
      <c r="O90" s="78">
        <v>0</v>
      </c>
      <c r="P90" s="74" t="str">
        <f>IF(SUM(Q90:R90)=0,"-",SUM(Q90:R90))</f>
        <v>-</v>
      </c>
      <c r="Q90" s="9">
        <v>0</v>
      </c>
      <c r="R90" s="78">
        <v>0</v>
      </c>
      <c r="S90" s="74">
        <f>IF(SUM(T90:U90)=0,"-",SUM(T90:U90))</f>
        <v>49</v>
      </c>
      <c r="T90" s="9">
        <v>30</v>
      </c>
      <c r="U90" s="9">
        <v>19</v>
      </c>
      <c r="V90" s="80" t="s">
        <v>16</v>
      </c>
    </row>
    <row r="91" spans="2:22" s="5" customFormat="1" ht="13.5" customHeight="1" hidden="1">
      <c r="B91" s="11" t="s">
        <v>40</v>
      </c>
      <c r="C91" s="74">
        <f>IF(SUM(D91:E91)=0,"-",SUM(D91:E91))</f>
        <v>1</v>
      </c>
      <c r="D91" s="9">
        <v>1</v>
      </c>
      <c r="E91" s="76">
        <v>0</v>
      </c>
      <c r="F91" s="11">
        <v>2</v>
      </c>
      <c r="G91" s="74">
        <f>IF(SUM(H91:I91)=0,"-",SUM(H91:I91))</f>
        <v>31</v>
      </c>
      <c r="H91" s="9">
        <v>16</v>
      </c>
      <c r="I91" s="78">
        <v>15</v>
      </c>
      <c r="J91" s="74">
        <f>IF(SUM(K91:L91)=0,"-",SUM(K91:L91))</f>
        <v>2</v>
      </c>
      <c r="K91" s="9">
        <v>0</v>
      </c>
      <c r="L91" s="9">
        <v>2</v>
      </c>
      <c r="M91" s="9">
        <f>IF(SUM(N91:O91)=0,"-",SUM(N91:O91))</f>
        <v>2</v>
      </c>
      <c r="N91" s="9">
        <v>1</v>
      </c>
      <c r="O91" s="78">
        <v>1</v>
      </c>
      <c r="P91" s="74" t="str">
        <f>IF(SUM(Q91:R91)=0,"-",SUM(Q91:R91))</f>
        <v>-</v>
      </c>
      <c r="Q91" s="9">
        <v>0</v>
      </c>
      <c r="R91" s="78">
        <v>0</v>
      </c>
      <c r="S91" s="74">
        <f>IF(SUM(T91:U91)=0,"-",SUM(T91:U91))</f>
        <v>32</v>
      </c>
      <c r="T91" s="9">
        <v>15</v>
      </c>
      <c r="U91" s="9">
        <v>17</v>
      </c>
      <c r="V91" s="80" t="s">
        <v>16</v>
      </c>
    </row>
    <row r="92" spans="2:22" s="5" customFormat="1" ht="13.5" customHeight="1" hidden="1">
      <c r="B92" s="11" t="s">
        <v>41</v>
      </c>
      <c r="C92" s="74">
        <f>IF(SUM(D92:E92)=0,"-",SUM(D92:E92))</f>
        <v>1</v>
      </c>
      <c r="D92" s="9">
        <v>1</v>
      </c>
      <c r="E92" s="76">
        <v>0</v>
      </c>
      <c r="F92" s="11">
        <v>1</v>
      </c>
      <c r="G92" s="74">
        <f>IF(SUM(H92:I92)=0,"-",SUM(H92:I92))</f>
        <v>19</v>
      </c>
      <c r="H92" s="9">
        <v>10</v>
      </c>
      <c r="I92" s="78">
        <v>9</v>
      </c>
      <c r="J92" s="74">
        <f>IF(SUM(K92:L92)=0,"-",SUM(K92:L92))</f>
        <v>1</v>
      </c>
      <c r="K92" s="9">
        <v>0</v>
      </c>
      <c r="L92" s="9">
        <v>1</v>
      </c>
      <c r="M92" s="9">
        <f>IF(SUM(N92:O92)=0,"-",SUM(N92:O92))</f>
        <v>2</v>
      </c>
      <c r="N92" s="9">
        <v>1</v>
      </c>
      <c r="O92" s="78">
        <v>1</v>
      </c>
      <c r="P92" s="74" t="str">
        <f>IF(SUM(Q92:R92)=0,"-",SUM(Q92:R92))</f>
        <v>-</v>
      </c>
      <c r="Q92" s="9">
        <v>0</v>
      </c>
      <c r="R92" s="78">
        <v>0</v>
      </c>
      <c r="S92" s="74">
        <f>IF(SUM(T92:U92)=0,"-",SUM(T92:U92))</f>
        <v>26</v>
      </c>
      <c r="T92" s="9">
        <v>13</v>
      </c>
      <c r="U92" s="9">
        <v>13</v>
      </c>
      <c r="V92" s="80" t="s">
        <v>16</v>
      </c>
    </row>
    <row r="93" spans="2:22" s="5" customFormat="1" ht="13.5" customHeight="1" hidden="1">
      <c r="B93" s="11" t="s">
        <v>42</v>
      </c>
      <c r="C93" s="74">
        <f>IF(SUM(D93:E93)=0,"-",SUM(D93:E93))</f>
        <v>1</v>
      </c>
      <c r="D93" s="9">
        <v>1</v>
      </c>
      <c r="E93" s="76">
        <v>0</v>
      </c>
      <c r="F93" s="11">
        <v>4</v>
      </c>
      <c r="G93" s="74">
        <f>IF(SUM(H93:I93)=0,"-",SUM(H93:I93))</f>
        <v>82</v>
      </c>
      <c r="H93" s="9">
        <v>49</v>
      </c>
      <c r="I93" s="78">
        <v>33</v>
      </c>
      <c r="J93" s="74">
        <f>IF(SUM(K93:L93)=0,"-",SUM(K93:L93))</f>
        <v>3</v>
      </c>
      <c r="K93" s="9">
        <v>0</v>
      </c>
      <c r="L93" s="9">
        <v>3</v>
      </c>
      <c r="M93" s="9">
        <f>IF(SUM(N93:O93)=0,"-",SUM(N93:O93))</f>
        <v>2</v>
      </c>
      <c r="N93" s="9">
        <v>2</v>
      </c>
      <c r="O93" s="78">
        <v>0</v>
      </c>
      <c r="P93" s="74" t="str">
        <f>IF(SUM(Q93:R93)=0,"-",SUM(Q93:R93))</f>
        <v>-</v>
      </c>
      <c r="Q93" s="9">
        <v>0</v>
      </c>
      <c r="R93" s="78">
        <v>0</v>
      </c>
      <c r="S93" s="74">
        <f>IF(SUM(T93:U93)=0,"-",SUM(T93:U93))</f>
        <v>50</v>
      </c>
      <c r="T93" s="9">
        <v>27</v>
      </c>
      <c r="U93" s="9">
        <v>23</v>
      </c>
      <c r="V93" s="80" t="s">
        <v>16</v>
      </c>
    </row>
    <row r="94" spans="2:22" s="5" customFormat="1" ht="13.5" customHeight="1">
      <c r="B94" s="18" t="s">
        <v>19</v>
      </c>
      <c r="C94" s="75">
        <f aca="true" t="shared" si="44" ref="C94:U94">SUM(C95:C98)</f>
        <v>3</v>
      </c>
      <c r="D94" s="16">
        <f t="shared" si="44"/>
        <v>3</v>
      </c>
      <c r="E94" s="19">
        <f t="shared" si="44"/>
        <v>0</v>
      </c>
      <c r="F94" s="20">
        <f t="shared" si="44"/>
        <v>2</v>
      </c>
      <c r="G94" s="75">
        <f t="shared" si="44"/>
        <v>23</v>
      </c>
      <c r="H94" s="16">
        <f t="shared" si="44"/>
        <v>12</v>
      </c>
      <c r="I94" s="19">
        <f t="shared" si="44"/>
        <v>11</v>
      </c>
      <c r="J94" s="75">
        <f t="shared" si="44"/>
        <v>2</v>
      </c>
      <c r="K94" s="16">
        <f t="shared" si="44"/>
        <v>0</v>
      </c>
      <c r="L94" s="16">
        <f t="shared" si="44"/>
        <v>2</v>
      </c>
      <c r="M94" s="16">
        <f t="shared" si="44"/>
        <v>4</v>
      </c>
      <c r="N94" s="16">
        <f t="shared" si="44"/>
        <v>2</v>
      </c>
      <c r="O94" s="19">
        <f t="shared" si="44"/>
        <v>2</v>
      </c>
      <c r="P94" s="75">
        <f t="shared" si="44"/>
        <v>0</v>
      </c>
      <c r="Q94" s="16">
        <f t="shared" si="44"/>
        <v>0</v>
      </c>
      <c r="R94" s="19">
        <f t="shared" si="44"/>
        <v>0</v>
      </c>
      <c r="S94" s="75">
        <f t="shared" si="44"/>
        <v>38</v>
      </c>
      <c r="T94" s="16">
        <f t="shared" si="44"/>
        <v>18</v>
      </c>
      <c r="U94" s="16">
        <f t="shared" si="44"/>
        <v>20</v>
      </c>
      <c r="V94" s="79" t="s">
        <v>55</v>
      </c>
    </row>
    <row r="95" spans="2:22" s="5" customFormat="1" ht="15" customHeight="1" hidden="1">
      <c r="B95" s="84" t="s">
        <v>43</v>
      </c>
      <c r="C95" s="74">
        <f>IF(SUM(D95:E95)=0,"-",SUM(D95:E95))</f>
        <v>1</v>
      </c>
      <c r="D95" s="9">
        <v>1</v>
      </c>
      <c r="E95" s="76">
        <v>0</v>
      </c>
      <c r="F95" s="11">
        <v>1</v>
      </c>
      <c r="G95" s="74">
        <f>IF(SUM(H95:I95)=0,"-",SUM(H95:I95))</f>
        <v>16</v>
      </c>
      <c r="H95" s="9">
        <v>10</v>
      </c>
      <c r="I95" s="78">
        <v>6</v>
      </c>
      <c r="J95" s="74">
        <f>IF(SUM(K95:L95)=0,"-",SUM(K95:L95))</f>
        <v>1</v>
      </c>
      <c r="K95" s="9">
        <v>0</v>
      </c>
      <c r="L95" s="9">
        <v>1</v>
      </c>
      <c r="M95" s="9">
        <f>IF(SUM(N95:O95)=0,"-",SUM(N95:O95))</f>
        <v>2</v>
      </c>
      <c r="N95" s="9">
        <v>1</v>
      </c>
      <c r="O95" s="78">
        <v>1</v>
      </c>
      <c r="P95" s="74" t="str">
        <f>IF(SUM(Q95:R95)=0,"-",SUM(Q95:R95))</f>
        <v>-</v>
      </c>
      <c r="Q95" s="9">
        <v>0</v>
      </c>
      <c r="R95" s="78">
        <v>0</v>
      </c>
      <c r="S95" s="74">
        <f>IF(SUM(T95:U95)=0,"-",SUM(T95:U95))</f>
        <v>22</v>
      </c>
      <c r="T95" s="9">
        <v>11</v>
      </c>
      <c r="U95" s="9">
        <v>11</v>
      </c>
      <c r="V95" s="80" t="s">
        <v>16</v>
      </c>
    </row>
    <row r="96" spans="2:22" s="5" customFormat="1" ht="15" customHeight="1" hidden="1">
      <c r="B96" s="84" t="s">
        <v>44</v>
      </c>
      <c r="C96" s="74">
        <f>IF(SUM(D96:E96)=0,"-",SUM(D96:E96))</f>
        <v>1</v>
      </c>
      <c r="D96" s="9">
        <v>1</v>
      </c>
      <c r="E96" s="76">
        <v>0</v>
      </c>
      <c r="F96" s="11">
        <v>1</v>
      </c>
      <c r="G96" s="74">
        <f>IF(SUM(H96:I96)=0,"-",SUM(H96:I96))</f>
        <v>7</v>
      </c>
      <c r="H96" s="9">
        <v>2</v>
      </c>
      <c r="I96" s="78">
        <v>5</v>
      </c>
      <c r="J96" s="74">
        <f>IF(SUM(K96:L96)=0,"-",SUM(K96:L96))</f>
        <v>1</v>
      </c>
      <c r="K96" s="9">
        <v>0</v>
      </c>
      <c r="L96" s="9">
        <v>1</v>
      </c>
      <c r="M96" s="9">
        <f>IF(SUM(N96:O96)=0,"-",SUM(N96:O96))</f>
        <v>2</v>
      </c>
      <c r="N96" s="9">
        <v>1</v>
      </c>
      <c r="O96" s="78">
        <v>1</v>
      </c>
      <c r="P96" s="74" t="str">
        <f>IF(SUM(Q96:R96)=0,"-",SUM(Q96:R96))</f>
        <v>-</v>
      </c>
      <c r="Q96" s="9">
        <v>0</v>
      </c>
      <c r="R96" s="78">
        <v>0</v>
      </c>
      <c r="S96" s="74" t="str">
        <f>IF(SUM(T96:U96)=0,"-",SUM(T96:U96))</f>
        <v>-</v>
      </c>
      <c r="T96" s="9">
        <v>0</v>
      </c>
      <c r="U96" s="9">
        <v>0</v>
      </c>
      <c r="V96" s="80" t="s">
        <v>16</v>
      </c>
    </row>
    <row r="97" spans="2:22" s="5" customFormat="1" ht="15" customHeight="1" hidden="1">
      <c r="B97" s="86" t="s">
        <v>45</v>
      </c>
      <c r="C97" s="74">
        <v>1</v>
      </c>
      <c r="D97" s="9">
        <v>1</v>
      </c>
      <c r="E97" s="76">
        <v>0</v>
      </c>
      <c r="F97" s="11">
        <v>0</v>
      </c>
      <c r="G97" s="74" t="str">
        <f>IF(SUM(H97:I97)=0,"-",SUM(H97:I97))</f>
        <v>-</v>
      </c>
      <c r="H97" s="9">
        <v>0</v>
      </c>
      <c r="I97" s="78">
        <v>0</v>
      </c>
      <c r="J97" s="74" t="str">
        <f>IF(SUM(K97:L97)=0,"-",SUM(K97:L97))</f>
        <v>-</v>
      </c>
      <c r="K97" s="9">
        <v>0</v>
      </c>
      <c r="L97" s="9">
        <v>0</v>
      </c>
      <c r="M97" s="9" t="str">
        <f>IF(SUM(N97:O97)=0,"-",SUM(N97:O97))</f>
        <v>-</v>
      </c>
      <c r="N97" s="9">
        <v>0</v>
      </c>
      <c r="O97" s="78">
        <v>0</v>
      </c>
      <c r="P97" s="74" t="str">
        <f>IF(SUM(Q97:R97)=0,"-",SUM(Q97:R97))</f>
        <v>-</v>
      </c>
      <c r="Q97" s="9">
        <v>0</v>
      </c>
      <c r="R97" s="78">
        <v>0</v>
      </c>
      <c r="S97" s="74" t="str">
        <f>IF(SUM(T97:U97)=0,"-",SUM(T97:U97))</f>
        <v>-</v>
      </c>
      <c r="T97" s="9">
        <v>0</v>
      </c>
      <c r="U97" s="9">
        <v>0</v>
      </c>
      <c r="V97" s="80" t="s">
        <v>13</v>
      </c>
    </row>
    <row r="98" spans="2:22" s="5" customFormat="1" ht="15" customHeight="1" hidden="1">
      <c r="B98" s="85" t="s">
        <v>46</v>
      </c>
      <c r="C98" s="427" t="s">
        <v>59</v>
      </c>
      <c r="D98" s="428"/>
      <c r="E98" s="429"/>
      <c r="F98" s="18">
        <v>0</v>
      </c>
      <c r="G98" s="75" t="str">
        <f>IF(SUM(H98:I98)=0,"-",SUM(H98:I98))</f>
        <v>-</v>
      </c>
      <c r="H98" s="16">
        <v>0</v>
      </c>
      <c r="I98" s="79">
        <v>0</v>
      </c>
      <c r="J98" s="75" t="str">
        <f>IF(SUM(K98:L98)=0,"-",SUM(K98:L98))</f>
        <v>-</v>
      </c>
      <c r="K98" s="16">
        <v>0</v>
      </c>
      <c r="L98" s="16">
        <v>0</v>
      </c>
      <c r="M98" s="16" t="str">
        <f>IF(SUM(N98:O98)=0,"-",SUM(N98:O98))</f>
        <v>-</v>
      </c>
      <c r="N98" s="16">
        <v>0</v>
      </c>
      <c r="O98" s="79">
        <v>0</v>
      </c>
      <c r="P98" s="75" t="str">
        <f>IF(SUM(Q98:R98)=0,"-",SUM(Q98:R98))</f>
        <v>-</v>
      </c>
      <c r="Q98" s="16">
        <v>0</v>
      </c>
      <c r="R98" s="79">
        <v>0</v>
      </c>
      <c r="S98" s="75">
        <f>IF(SUM(T98:U98)=0,"-",SUM(T98:U98))</f>
        <v>16</v>
      </c>
      <c r="T98" s="16">
        <v>7</v>
      </c>
      <c r="U98" s="16">
        <v>9</v>
      </c>
      <c r="V98" s="81" t="s">
        <v>16</v>
      </c>
    </row>
    <row r="99" spans="2:22" s="5" customFormat="1" ht="15" customHeight="1">
      <c r="B99" s="28" t="s">
        <v>60</v>
      </c>
      <c r="C99" s="27">
        <f aca="true" t="shared" si="45" ref="C99:J99">C100+C106+C114+C119</f>
        <v>19</v>
      </c>
      <c r="D99" s="22">
        <f t="shared" si="45"/>
        <v>19</v>
      </c>
      <c r="E99" s="23">
        <f t="shared" si="45"/>
        <v>0</v>
      </c>
      <c r="F99" s="24">
        <f t="shared" si="45"/>
        <v>34</v>
      </c>
      <c r="G99" s="25">
        <f t="shared" si="45"/>
        <v>556</v>
      </c>
      <c r="H99" s="22">
        <f t="shared" si="45"/>
        <v>279</v>
      </c>
      <c r="I99" s="26">
        <f t="shared" si="45"/>
        <v>277</v>
      </c>
      <c r="J99" s="25">
        <f t="shared" si="45"/>
        <v>39</v>
      </c>
      <c r="K99" s="22">
        <f aca="true" t="shared" si="46" ref="K99:R99">K100+K106+K114+K119</f>
        <v>1</v>
      </c>
      <c r="L99" s="22">
        <f t="shared" si="46"/>
        <v>38</v>
      </c>
      <c r="M99" s="22">
        <f t="shared" si="46"/>
        <v>20</v>
      </c>
      <c r="N99" s="22">
        <f t="shared" si="46"/>
        <v>16</v>
      </c>
      <c r="O99" s="26">
        <f t="shared" si="46"/>
        <v>4</v>
      </c>
      <c r="P99" s="25">
        <f t="shared" si="46"/>
        <v>0</v>
      </c>
      <c r="Q99" s="22">
        <f t="shared" si="46"/>
        <v>0</v>
      </c>
      <c r="R99" s="26">
        <f t="shared" si="46"/>
        <v>0</v>
      </c>
      <c r="S99" s="25">
        <f>S100+S106+S114+S119</f>
        <v>379</v>
      </c>
      <c r="T99" s="22">
        <f>T100+T106+T114+T119</f>
        <v>202</v>
      </c>
      <c r="U99" s="22">
        <f>U100+U106+U114+U119</f>
        <v>177</v>
      </c>
      <c r="V99" s="60">
        <v>42.9</v>
      </c>
    </row>
    <row r="100" spans="2:22" s="5" customFormat="1" ht="15" customHeight="1">
      <c r="B100" s="11" t="s">
        <v>15</v>
      </c>
      <c r="C100" s="74">
        <f aca="true" t="shared" si="47" ref="C100:C105">IF(SUM(D100:E100)=0,"-",SUM(D100:E100))</f>
        <v>5</v>
      </c>
      <c r="D100" s="9">
        <f>SUM(D101:D105)</f>
        <v>5</v>
      </c>
      <c r="E100" s="12">
        <f>SUM(E101:E105)</f>
        <v>0</v>
      </c>
      <c r="F100" s="87">
        <f>SUM(F101:F105)</f>
        <v>6</v>
      </c>
      <c r="G100" s="74">
        <f aca="true" t="shared" si="48" ref="G100:G105">IF(SUM(H100:I100)=0,"-",SUM(H100:I100))</f>
        <v>132</v>
      </c>
      <c r="H100" s="9">
        <f>SUM(H101:H105)</f>
        <v>63</v>
      </c>
      <c r="I100" s="12">
        <f>SUM(I101:I105)</f>
        <v>69</v>
      </c>
      <c r="J100" s="74">
        <f aca="true" t="shared" si="49" ref="J100:J105">IF(SUM(K100:L100)=0,"-",SUM(K100:L100))</f>
        <v>6</v>
      </c>
      <c r="K100" s="9">
        <f>SUM(K101:K105)</f>
        <v>0</v>
      </c>
      <c r="L100" s="9">
        <f>SUM(L101:L105)</f>
        <v>6</v>
      </c>
      <c r="M100" s="9">
        <f aca="true" t="shared" si="50" ref="M100:M105">IF(SUM(N100:O100)=0,"-",SUM(N100:O100))</f>
        <v>10</v>
      </c>
      <c r="N100" s="9">
        <f aca="true" t="shared" si="51" ref="N100:U100">SUM(N101:N105)</f>
        <v>9</v>
      </c>
      <c r="O100" s="12">
        <f t="shared" si="51"/>
        <v>1</v>
      </c>
      <c r="P100" s="74">
        <f t="shared" si="51"/>
        <v>0</v>
      </c>
      <c r="Q100" s="9">
        <f t="shared" si="51"/>
        <v>0</v>
      </c>
      <c r="R100" s="12">
        <f t="shared" si="51"/>
        <v>0</v>
      </c>
      <c r="S100" s="74">
        <f t="shared" si="51"/>
        <v>108</v>
      </c>
      <c r="T100" s="9">
        <f t="shared" si="51"/>
        <v>53</v>
      </c>
      <c r="U100" s="9">
        <f t="shared" si="51"/>
        <v>55</v>
      </c>
      <c r="V100" s="78" t="s">
        <v>13</v>
      </c>
    </row>
    <row r="101" spans="2:22" s="5" customFormat="1" ht="15" customHeight="1" hidden="1">
      <c r="B101" s="11" t="s">
        <v>33</v>
      </c>
      <c r="C101" s="74">
        <f t="shared" si="47"/>
        <v>1</v>
      </c>
      <c r="D101" s="9">
        <v>1</v>
      </c>
      <c r="E101" s="76">
        <v>0</v>
      </c>
      <c r="F101" s="88">
        <v>2</v>
      </c>
      <c r="G101" s="74">
        <f t="shared" si="48"/>
        <v>34</v>
      </c>
      <c r="H101" s="9">
        <v>13</v>
      </c>
      <c r="I101" s="78">
        <v>21</v>
      </c>
      <c r="J101" s="74">
        <f t="shared" si="49"/>
        <v>2</v>
      </c>
      <c r="K101" s="9">
        <v>0</v>
      </c>
      <c r="L101" s="9">
        <v>2</v>
      </c>
      <c r="M101" s="9">
        <f t="shared" si="50"/>
        <v>2</v>
      </c>
      <c r="N101" s="9">
        <v>2</v>
      </c>
      <c r="O101" s="78">
        <v>0</v>
      </c>
      <c r="P101" s="74" t="str">
        <f>IF(SUM(Q101:R101)=0,"-",SUM(Q101:R101))</f>
        <v>-</v>
      </c>
      <c r="Q101" s="9">
        <v>0</v>
      </c>
      <c r="R101" s="78">
        <v>0</v>
      </c>
      <c r="S101" s="74">
        <f>IF(SUM(T101:U101)=0,"-",SUM(T101:U101))</f>
        <v>30</v>
      </c>
      <c r="T101" s="9">
        <v>17</v>
      </c>
      <c r="U101" s="9">
        <v>13</v>
      </c>
      <c r="V101" s="80" t="s">
        <v>13</v>
      </c>
    </row>
    <row r="102" spans="2:22" s="5" customFormat="1" ht="15" customHeight="1" hidden="1">
      <c r="B102" s="11" t="s">
        <v>47</v>
      </c>
      <c r="C102" s="74">
        <f t="shared" si="47"/>
        <v>1</v>
      </c>
      <c r="D102" s="9">
        <v>1</v>
      </c>
      <c r="E102" s="76">
        <v>0</v>
      </c>
      <c r="F102" s="88">
        <v>1</v>
      </c>
      <c r="G102" s="74">
        <f t="shared" si="48"/>
        <v>27</v>
      </c>
      <c r="H102" s="9">
        <v>13</v>
      </c>
      <c r="I102" s="78">
        <v>14</v>
      </c>
      <c r="J102" s="74">
        <f t="shared" si="49"/>
        <v>1</v>
      </c>
      <c r="K102" s="9">
        <v>0</v>
      </c>
      <c r="L102" s="9">
        <v>1</v>
      </c>
      <c r="M102" s="9">
        <f t="shared" si="50"/>
        <v>2</v>
      </c>
      <c r="N102" s="9">
        <v>2</v>
      </c>
      <c r="O102" s="78">
        <v>0</v>
      </c>
      <c r="P102" s="74" t="str">
        <f>IF(SUM(Q102:R102)=0,"-",SUM(Q102:R102))</f>
        <v>-</v>
      </c>
      <c r="Q102" s="9">
        <v>0</v>
      </c>
      <c r="R102" s="78">
        <v>0</v>
      </c>
      <c r="S102" s="74">
        <f>IF(SUM(T102:U102)=0,"-",SUM(T102:U102))</f>
        <v>27</v>
      </c>
      <c r="T102" s="9">
        <v>13</v>
      </c>
      <c r="U102" s="9">
        <v>14</v>
      </c>
      <c r="V102" s="80" t="s">
        <v>13</v>
      </c>
    </row>
    <row r="103" spans="2:22" s="5" customFormat="1" ht="15" customHeight="1" hidden="1">
      <c r="B103" s="11" t="s">
        <v>48</v>
      </c>
      <c r="C103" s="74">
        <f t="shared" si="47"/>
        <v>1</v>
      </c>
      <c r="D103" s="9">
        <v>1</v>
      </c>
      <c r="E103" s="76">
        <v>0</v>
      </c>
      <c r="F103" s="88">
        <v>1</v>
      </c>
      <c r="G103" s="74">
        <f t="shared" si="48"/>
        <v>28</v>
      </c>
      <c r="H103" s="9">
        <v>10</v>
      </c>
      <c r="I103" s="78">
        <v>18</v>
      </c>
      <c r="J103" s="74">
        <f t="shared" si="49"/>
        <v>1</v>
      </c>
      <c r="K103" s="9">
        <v>0</v>
      </c>
      <c r="L103" s="9">
        <v>1</v>
      </c>
      <c r="M103" s="9">
        <f t="shared" si="50"/>
        <v>2</v>
      </c>
      <c r="N103" s="9">
        <v>2</v>
      </c>
      <c r="O103" s="78">
        <v>0</v>
      </c>
      <c r="P103" s="74" t="str">
        <f>IF(SUM(Q103:R103)=0,"-",SUM(Q103:R103))</f>
        <v>-</v>
      </c>
      <c r="Q103" s="9">
        <v>0</v>
      </c>
      <c r="R103" s="78">
        <v>0</v>
      </c>
      <c r="S103" s="74">
        <f>IF(SUM(T103:U103)=0,"-",SUM(T103:U103))</f>
        <v>15</v>
      </c>
      <c r="T103" s="9">
        <v>6</v>
      </c>
      <c r="U103" s="9">
        <v>9</v>
      </c>
      <c r="V103" s="80" t="s">
        <v>13</v>
      </c>
    </row>
    <row r="104" spans="2:22" s="5" customFormat="1" ht="15" customHeight="1" hidden="1">
      <c r="B104" s="11" t="s">
        <v>49</v>
      </c>
      <c r="C104" s="74">
        <f t="shared" si="47"/>
        <v>1</v>
      </c>
      <c r="D104" s="9">
        <v>1</v>
      </c>
      <c r="E104" s="76">
        <v>0</v>
      </c>
      <c r="F104" s="88">
        <v>1</v>
      </c>
      <c r="G104" s="74">
        <f t="shared" si="48"/>
        <v>25</v>
      </c>
      <c r="H104" s="9">
        <v>14</v>
      </c>
      <c r="I104" s="78">
        <v>11</v>
      </c>
      <c r="J104" s="74">
        <f t="shared" si="49"/>
        <v>1</v>
      </c>
      <c r="K104" s="9">
        <v>0</v>
      </c>
      <c r="L104" s="9">
        <v>1</v>
      </c>
      <c r="M104" s="9">
        <f t="shared" si="50"/>
        <v>2</v>
      </c>
      <c r="N104" s="9">
        <v>2</v>
      </c>
      <c r="O104" s="78">
        <v>0</v>
      </c>
      <c r="P104" s="74" t="str">
        <f>IF(SUM(Q104:R104)=0,"-",SUM(Q104:R104))</f>
        <v>-</v>
      </c>
      <c r="Q104" s="9">
        <v>0</v>
      </c>
      <c r="R104" s="78">
        <v>0</v>
      </c>
      <c r="S104" s="74">
        <f>IF(SUM(T104:U104)=0,"-",SUM(T104:U104))</f>
        <v>26</v>
      </c>
      <c r="T104" s="9">
        <v>13</v>
      </c>
      <c r="U104" s="9">
        <v>13</v>
      </c>
      <c r="V104" s="80" t="s">
        <v>13</v>
      </c>
    </row>
    <row r="105" spans="2:22" s="5" customFormat="1" ht="15" customHeight="1" hidden="1">
      <c r="B105" s="11" t="s">
        <v>50</v>
      </c>
      <c r="C105" s="74">
        <f t="shared" si="47"/>
        <v>1</v>
      </c>
      <c r="D105" s="9">
        <v>1</v>
      </c>
      <c r="E105" s="76">
        <v>0</v>
      </c>
      <c r="F105" s="88">
        <v>1</v>
      </c>
      <c r="G105" s="74">
        <f t="shared" si="48"/>
        <v>18</v>
      </c>
      <c r="H105" s="9">
        <v>13</v>
      </c>
      <c r="I105" s="78">
        <v>5</v>
      </c>
      <c r="J105" s="74">
        <f t="shared" si="49"/>
        <v>1</v>
      </c>
      <c r="K105" s="9">
        <v>0</v>
      </c>
      <c r="L105" s="9">
        <v>1</v>
      </c>
      <c r="M105" s="9">
        <f t="shared" si="50"/>
        <v>2</v>
      </c>
      <c r="N105" s="9">
        <v>1</v>
      </c>
      <c r="O105" s="78">
        <v>1</v>
      </c>
      <c r="P105" s="74" t="str">
        <f>IF(SUM(Q105:R105)=0,"-",SUM(Q105:R105))</f>
        <v>-</v>
      </c>
      <c r="Q105" s="9">
        <v>0</v>
      </c>
      <c r="R105" s="78">
        <v>0</v>
      </c>
      <c r="S105" s="74">
        <f>IF(SUM(T105:U105)=0,"-",SUM(T105:U105))</f>
        <v>10</v>
      </c>
      <c r="T105" s="9">
        <v>4</v>
      </c>
      <c r="U105" s="9">
        <v>6</v>
      </c>
      <c r="V105" s="80" t="s">
        <v>13</v>
      </c>
    </row>
    <row r="106" spans="2:22" s="5" customFormat="1" ht="15" customHeight="1">
      <c r="B106" s="11" t="s">
        <v>17</v>
      </c>
      <c r="C106" s="74">
        <f>SUM(C107:C113)</f>
        <v>7</v>
      </c>
      <c r="D106" s="9">
        <f aca="true" t="shared" si="52" ref="D106:U106">SUM(D107:D113)</f>
        <v>7</v>
      </c>
      <c r="E106" s="12">
        <f t="shared" si="52"/>
        <v>0</v>
      </c>
      <c r="F106" s="87">
        <f t="shared" si="52"/>
        <v>19</v>
      </c>
      <c r="G106" s="74">
        <f t="shared" si="52"/>
        <v>210</v>
      </c>
      <c r="H106" s="9">
        <f t="shared" si="52"/>
        <v>98</v>
      </c>
      <c r="I106" s="12">
        <f t="shared" si="52"/>
        <v>112</v>
      </c>
      <c r="J106" s="74">
        <f t="shared" si="52"/>
        <v>24</v>
      </c>
      <c r="K106" s="9">
        <f t="shared" si="52"/>
        <v>1</v>
      </c>
      <c r="L106" s="9">
        <f t="shared" si="52"/>
        <v>23</v>
      </c>
      <c r="M106" s="9">
        <f t="shared" si="52"/>
        <v>0</v>
      </c>
      <c r="N106" s="9">
        <f t="shared" si="52"/>
        <v>0</v>
      </c>
      <c r="O106" s="12">
        <f t="shared" si="52"/>
        <v>0</v>
      </c>
      <c r="P106" s="74">
        <f t="shared" si="52"/>
        <v>0</v>
      </c>
      <c r="Q106" s="9">
        <f t="shared" si="52"/>
        <v>0</v>
      </c>
      <c r="R106" s="12">
        <f t="shared" si="52"/>
        <v>0</v>
      </c>
      <c r="S106" s="74">
        <f t="shared" si="52"/>
        <v>60</v>
      </c>
      <c r="T106" s="9">
        <f t="shared" si="52"/>
        <v>26</v>
      </c>
      <c r="U106" s="9">
        <f t="shared" si="52"/>
        <v>34</v>
      </c>
      <c r="V106" s="78" t="s">
        <v>13</v>
      </c>
    </row>
    <row r="107" spans="2:22" s="5" customFormat="1" ht="15" customHeight="1" hidden="1">
      <c r="B107" s="11" t="s">
        <v>34</v>
      </c>
      <c r="C107" s="74">
        <f aca="true" t="shared" si="53" ref="C107:C113">IF(SUM(D107:E107)=0,"-",SUM(D107:E107))</f>
        <v>1</v>
      </c>
      <c r="D107" s="9">
        <v>1</v>
      </c>
      <c r="E107" s="76">
        <v>0</v>
      </c>
      <c r="F107" s="88">
        <v>3</v>
      </c>
      <c r="G107" s="74">
        <f aca="true" t="shared" si="54" ref="G107:G113">IF(SUM(H107:I107)=0,"-",SUM(H107:I107))</f>
        <v>20</v>
      </c>
      <c r="H107" s="9">
        <v>6</v>
      </c>
      <c r="I107" s="78">
        <v>14</v>
      </c>
      <c r="J107" s="74">
        <f aca="true" t="shared" si="55" ref="J107:J113">IF(SUM(K107:L107)=0,"-",SUM(K107:L107))</f>
        <v>2</v>
      </c>
      <c r="K107" s="9">
        <v>0</v>
      </c>
      <c r="L107" s="9">
        <v>2</v>
      </c>
      <c r="M107" s="82" t="str">
        <f aca="true" t="shared" si="56" ref="M107:M113">IF(SUM(N107:O107)=0,"-",SUM(N107:O107))</f>
        <v>-</v>
      </c>
      <c r="N107" s="9">
        <v>0</v>
      </c>
      <c r="O107" s="78">
        <v>0</v>
      </c>
      <c r="P107" s="74" t="str">
        <f aca="true" t="shared" si="57" ref="P107:P113">IF(SUM(Q107:R107)=0,"-",SUM(Q107:R107))</f>
        <v>-</v>
      </c>
      <c r="Q107" s="9">
        <v>0</v>
      </c>
      <c r="R107" s="78">
        <v>0</v>
      </c>
      <c r="S107" s="74">
        <f aca="true" t="shared" si="58" ref="S107:S113">IF(SUM(T107:U107)=0,"-",SUM(T107:U107))</f>
        <v>4</v>
      </c>
      <c r="T107" s="9">
        <v>3</v>
      </c>
      <c r="U107" s="9">
        <v>1</v>
      </c>
      <c r="V107" s="80" t="s">
        <v>13</v>
      </c>
    </row>
    <row r="108" spans="2:22" s="5" customFormat="1" ht="15" customHeight="1" hidden="1">
      <c r="B108" s="11" t="s">
        <v>35</v>
      </c>
      <c r="C108" s="74">
        <f t="shared" si="53"/>
        <v>1</v>
      </c>
      <c r="D108" s="9">
        <v>1</v>
      </c>
      <c r="E108" s="76">
        <v>0</v>
      </c>
      <c r="F108" s="88">
        <v>3</v>
      </c>
      <c r="G108" s="74">
        <f t="shared" si="54"/>
        <v>16</v>
      </c>
      <c r="H108" s="9">
        <v>8</v>
      </c>
      <c r="I108" s="78">
        <v>8</v>
      </c>
      <c r="J108" s="74">
        <f t="shared" si="55"/>
        <v>3</v>
      </c>
      <c r="K108" s="9">
        <v>0</v>
      </c>
      <c r="L108" s="9">
        <v>3</v>
      </c>
      <c r="M108" s="9" t="str">
        <f t="shared" si="56"/>
        <v>-</v>
      </c>
      <c r="N108" s="9">
        <v>0</v>
      </c>
      <c r="O108" s="78">
        <v>0</v>
      </c>
      <c r="P108" s="74" t="str">
        <f t="shared" si="57"/>
        <v>-</v>
      </c>
      <c r="Q108" s="9">
        <v>0</v>
      </c>
      <c r="R108" s="78">
        <v>0</v>
      </c>
      <c r="S108" s="74">
        <f t="shared" si="58"/>
        <v>7</v>
      </c>
      <c r="T108" s="9">
        <v>3</v>
      </c>
      <c r="U108" s="9">
        <v>4</v>
      </c>
      <c r="V108" s="80" t="s">
        <v>13</v>
      </c>
    </row>
    <row r="109" spans="2:22" s="5" customFormat="1" ht="15" customHeight="1" hidden="1">
      <c r="B109" s="11" t="s">
        <v>36</v>
      </c>
      <c r="C109" s="74">
        <f t="shared" si="53"/>
        <v>1</v>
      </c>
      <c r="D109" s="9">
        <v>1</v>
      </c>
      <c r="E109" s="76">
        <v>0</v>
      </c>
      <c r="F109" s="88">
        <v>3</v>
      </c>
      <c r="G109" s="74">
        <f t="shared" si="54"/>
        <v>61</v>
      </c>
      <c r="H109" s="9">
        <v>30</v>
      </c>
      <c r="I109" s="78">
        <v>31</v>
      </c>
      <c r="J109" s="74">
        <f t="shared" si="55"/>
        <v>4</v>
      </c>
      <c r="K109" s="9">
        <v>0</v>
      </c>
      <c r="L109" s="9">
        <v>4</v>
      </c>
      <c r="M109" s="9" t="str">
        <f t="shared" si="56"/>
        <v>-</v>
      </c>
      <c r="N109" s="9">
        <v>0</v>
      </c>
      <c r="O109" s="78">
        <v>0</v>
      </c>
      <c r="P109" s="74" t="str">
        <f t="shared" si="57"/>
        <v>-</v>
      </c>
      <c r="Q109" s="9">
        <v>0</v>
      </c>
      <c r="R109" s="78">
        <v>0</v>
      </c>
      <c r="S109" s="74">
        <f t="shared" si="58"/>
        <v>20</v>
      </c>
      <c r="T109" s="9">
        <v>9</v>
      </c>
      <c r="U109" s="9">
        <v>11</v>
      </c>
      <c r="V109" s="80" t="s">
        <v>13</v>
      </c>
    </row>
    <row r="110" spans="2:22" s="5" customFormat="1" ht="15" customHeight="1" hidden="1">
      <c r="B110" s="11" t="s">
        <v>37</v>
      </c>
      <c r="C110" s="74">
        <f t="shared" si="53"/>
        <v>1</v>
      </c>
      <c r="D110" s="9">
        <v>1</v>
      </c>
      <c r="E110" s="76">
        <v>0</v>
      </c>
      <c r="F110" s="88">
        <v>3</v>
      </c>
      <c r="G110" s="74">
        <f t="shared" si="54"/>
        <v>12</v>
      </c>
      <c r="H110" s="9">
        <v>7</v>
      </c>
      <c r="I110" s="78">
        <v>5</v>
      </c>
      <c r="J110" s="74">
        <f t="shared" si="55"/>
        <v>2</v>
      </c>
      <c r="K110" s="9">
        <v>0</v>
      </c>
      <c r="L110" s="9">
        <v>2</v>
      </c>
      <c r="M110" s="9" t="str">
        <f t="shared" si="56"/>
        <v>-</v>
      </c>
      <c r="N110" s="9">
        <v>0</v>
      </c>
      <c r="O110" s="78">
        <v>0</v>
      </c>
      <c r="P110" s="74" t="str">
        <f t="shared" si="57"/>
        <v>-</v>
      </c>
      <c r="Q110" s="9">
        <v>0</v>
      </c>
      <c r="R110" s="78">
        <v>0</v>
      </c>
      <c r="S110" s="74">
        <f t="shared" si="58"/>
        <v>3</v>
      </c>
      <c r="T110" s="9">
        <v>2</v>
      </c>
      <c r="U110" s="9">
        <v>1</v>
      </c>
      <c r="V110" s="80" t="s">
        <v>13</v>
      </c>
    </row>
    <row r="111" spans="2:22" s="5" customFormat="1" ht="15" customHeight="1" hidden="1">
      <c r="B111" s="11" t="s">
        <v>38</v>
      </c>
      <c r="C111" s="74">
        <f t="shared" si="53"/>
        <v>1</v>
      </c>
      <c r="D111" s="9">
        <v>1</v>
      </c>
      <c r="E111" s="76">
        <v>0</v>
      </c>
      <c r="F111" s="88">
        <v>3</v>
      </c>
      <c r="G111" s="74">
        <f t="shared" si="54"/>
        <v>62</v>
      </c>
      <c r="H111" s="9">
        <v>26</v>
      </c>
      <c r="I111" s="78">
        <v>36</v>
      </c>
      <c r="J111" s="74">
        <f t="shared" si="55"/>
        <v>5</v>
      </c>
      <c r="K111" s="9">
        <v>0</v>
      </c>
      <c r="L111" s="9">
        <v>5</v>
      </c>
      <c r="M111" s="9" t="str">
        <f t="shared" si="56"/>
        <v>-</v>
      </c>
      <c r="N111" s="9">
        <v>0</v>
      </c>
      <c r="O111" s="78">
        <v>0</v>
      </c>
      <c r="P111" s="74" t="str">
        <f t="shared" si="57"/>
        <v>-</v>
      </c>
      <c r="Q111" s="9">
        <v>0</v>
      </c>
      <c r="R111" s="78">
        <v>0</v>
      </c>
      <c r="S111" s="74">
        <f t="shared" si="58"/>
        <v>12</v>
      </c>
      <c r="T111" s="9">
        <v>4</v>
      </c>
      <c r="U111" s="9">
        <v>8</v>
      </c>
      <c r="V111" s="80" t="s">
        <v>13</v>
      </c>
    </row>
    <row r="112" spans="2:22" s="5" customFormat="1" ht="15" customHeight="1" hidden="1">
      <c r="B112" s="11" t="s">
        <v>52</v>
      </c>
      <c r="C112" s="74">
        <f t="shared" si="53"/>
        <v>1</v>
      </c>
      <c r="D112" s="9">
        <v>1</v>
      </c>
      <c r="E112" s="76">
        <v>0</v>
      </c>
      <c r="F112" s="11">
        <v>0</v>
      </c>
      <c r="G112" s="83" t="str">
        <f t="shared" si="54"/>
        <v>-</v>
      </c>
      <c r="H112" s="9">
        <v>0</v>
      </c>
      <c r="I112" s="78">
        <v>0</v>
      </c>
      <c r="J112" s="74" t="str">
        <f t="shared" si="55"/>
        <v>-</v>
      </c>
      <c r="K112" s="9">
        <v>0</v>
      </c>
      <c r="L112" s="9">
        <v>0</v>
      </c>
      <c r="M112" s="9" t="str">
        <f t="shared" si="56"/>
        <v>-</v>
      </c>
      <c r="N112" s="9">
        <v>0</v>
      </c>
      <c r="O112" s="78">
        <v>0</v>
      </c>
      <c r="P112" s="74" t="str">
        <f t="shared" si="57"/>
        <v>-</v>
      </c>
      <c r="Q112" s="9">
        <v>0</v>
      </c>
      <c r="R112" s="78">
        <v>0</v>
      </c>
      <c r="S112" s="74" t="str">
        <f t="shared" si="58"/>
        <v>-</v>
      </c>
      <c r="T112" s="9">
        <v>0</v>
      </c>
      <c r="U112" s="9">
        <v>0</v>
      </c>
      <c r="V112" s="80" t="s">
        <v>13</v>
      </c>
    </row>
    <row r="113" spans="2:22" s="5" customFormat="1" ht="15" customHeight="1" hidden="1">
      <c r="B113" s="11" t="s">
        <v>51</v>
      </c>
      <c r="C113" s="74">
        <f t="shared" si="53"/>
        <v>1</v>
      </c>
      <c r="D113" s="9">
        <v>1</v>
      </c>
      <c r="E113" s="76">
        <v>0</v>
      </c>
      <c r="F113" s="11">
        <v>4</v>
      </c>
      <c r="G113" s="74">
        <f t="shared" si="54"/>
        <v>39</v>
      </c>
      <c r="H113" s="9">
        <v>21</v>
      </c>
      <c r="I113" s="78">
        <v>18</v>
      </c>
      <c r="J113" s="74">
        <f t="shared" si="55"/>
        <v>8</v>
      </c>
      <c r="K113" s="9">
        <v>1</v>
      </c>
      <c r="L113" s="9">
        <v>7</v>
      </c>
      <c r="M113" s="9" t="str">
        <f t="shared" si="56"/>
        <v>-</v>
      </c>
      <c r="N113" s="9">
        <v>0</v>
      </c>
      <c r="O113" s="78">
        <v>0</v>
      </c>
      <c r="P113" s="74" t="str">
        <f t="shared" si="57"/>
        <v>-</v>
      </c>
      <c r="Q113" s="9">
        <v>0</v>
      </c>
      <c r="R113" s="78">
        <v>0</v>
      </c>
      <c r="S113" s="74">
        <f t="shared" si="58"/>
        <v>14</v>
      </c>
      <c r="T113" s="9">
        <v>5</v>
      </c>
      <c r="U113" s="9">
        <v>9</v>
      </c>
      <c r="V113" s="80" t="s">
        <v>13</v>
      </c>
    </row>
    <row r="114" spans="2:22" s="5" customFormat="1" ht="15" customHeight="1">
      <c r="B114" s="11" t="s">
        <v>18</v>
      </c>
      <c r="C114" s="74">
        <f>SUM(C115:C118)</f>
        <v>4</v>
      </c>
      <c r="D114" s="9">
        <f aca="true" t="shared" si="59" ref="D114:U114">SUM(D115:D118)</f>
        <v>4</v>
      </c>
      <c r="E114" s="12">
        <f t="shared" si="59"/>
        <v>0</v>
      </c>
      <c r="F114" s="13">
        <f t="shared" si="59"/>
        <v>8</v>
      </c>
      <c r="G114" s="74">
        <f t="shared" si="59"/>
        <v>194</v>
      </c>
      <c r="H114" s="9">
        <f t="shared" si="59"/>
        <v>106</v>
      </c>
      <c r="I114" s="12">
        <f t="shared" si="59"/>
        <v>88</v>
      </c>
      <c r="J114" s="74">
        <f t="shared" si="59"/>
        <v>8</v>
      </c>
      <c r="K114" s="9">
        <f t="shared" si="59"/>
        <v>0</v>
      </c>
      <c r="L114" s="9">
        <f t="shared" si="59"/>
        <v>8</v>
      </c>
      <c r="M114" s="9">
        <f t="shared" si="59"/>
        <v>8</v>
      </c>
      <c r="N114" s="9">
        <f t="shared" si="59"/>
        <v>6</v>
      </c>
      <c r="O114" s="12">
        <f t="shared" si="59"/>
        <v>2</v>
      </c>
      <c r="P114" s="74">
        <f t="shared" si="59"/>
        <v>0</v>
      </c>
      <c r="Q114" s="9">
        <f t="shared" si="59"/>
        <v>0</v>
      </c>
      <c r="R114" s="12">
        <f t="shared" si="59"/>
        <v>0</v>
      </c>
      <c r="S114" s="74">
        <f t="shared" si="59"/>
        <v>196</v>
      </c>
      <c r="T114" s="9">
        <f t="shared" si="59"/>
        <v>114</v>
      </c>
      <c r="U114" s="9">
        <f t="shared" si="59"/>
        <v>82</v>
      </c>
      <c r="V114" s="78" t="s">
        <v>13</v>
      </c>
    </row>
    <row r="115" spans="2:22" s="5" customFormat="1" ht="15" customHeight="1" hidden="1">
      <c r="B115" s="11" t="s">
        <v>39</v>
      </c>
      <c r="C115" s="74">
        <f>IF(SUM(D115:E115)=0,"-",SUM(D115:E115))</f>
        <v>1</v>
      </c>
      <c r="D115" s="9">
        <v>1</v>
      </c>
      <c r="E115" s="76">
        <v>0</v>
      </c>
      <c r="F115" s="11">
        <v>2</v>
      </c>
      <c r="G115" s="74">
        <f>IF(SUM(H115:I115)=0,"-",SUM(H115:I115))</f>
        <v>57</v>
      </c>
      <c r="H115" s="9">
        <v>25</v>
      </c>
      <c r="I115" s="78">
        <v>32</v>
      </c>
      <c r="J115" s="74">
        <f>IF(SUM(K115:L115)=0,"-",SUM(K115:L115))</f>
        <v>2</v>
      </c>
      <c r="K115" s="9">
        <v>0</v>
      </c>
      <c r="L115" s="9">
        <v>2</v>
      </c>
      <c r="M115" s="9">
        <f>IF(SUM(N115:O115)=0,"-",SUM(N115:O115))</f>
        <v>2</v>
      </c>
      <c r="N115" s="9">
        <v>2</v>
      </c>
      <c r="O115" s="78">
        <v>0</v>
      </c>
      <c r="P115" s="74" t="str">
        <f>IF(SUM(Q115:R115)=0,"-",SUM(Q115:R115))</f>
        <v>-</v>
      </c>
      <c r="Q115" s="9">
        <v>0</v>
      </c>
      <c r="R115" s="78">
        <v>0</v>
      </c>
      <c r="S115" s="74">
        <f>IF(SUM(T115:U115)=0,"-",SUM(T115:U115))</f>
        <v>59</v>
      </c>
      <c r="T115" s="9">
        <v>33</v>
      </c>
      <c r="U115" s="9">
        <v>26</v>
      </c>
      <c r="V115" s="80" t="s">
        <v>13</v>
      </c>
    </row>
    <row r="116" spans="2:22" s="5" customFormat="1" ht="15" customHeight="1" hidden="1">
      <c r="B116" s="11" t="s">
        <v>40</v>
      </c>
      <c r="C116" s="74">
        <f>IF(SUM(D116:E116)=0,"-",SUM(D116:E116))</f>
        <v>1</v>
      </c>
      <c r="D116" s="9">
        <v>1</v>
      </c>
      <c r="E116" s="76">
        <v>0</v>
      </c>
      <c r="F116" s="11">
        <v>1</v>
      </c>
      <c r="G116" s="74">
        <f>IF(SUM(H116:I116)=0,"-",SUM(H116:I116))</f>
        <v>25</v>
      </c>
      <c r="H116" s="9">
        <v>12</v>
      </c>
      <c r="I116" s="78">
        <v>13</v>
      </c>
      <c r="J116" s="74">
        <f>IF(SUM(K116:L116)=0,"-",SUM(K116:L116))</f>
        <v>1</v>
      </c>
      <c r="K116" s="9">
        <v>0</v>
      </c>
      <c r="L116" s="9">
        <v>1</v>
      </c>
      <c r="M116" s="9">
        <f>IF(SUM(N116:O116)=0,"-",SUM(N116:O116))</f>
        <v>2</v>
      </c>
      <c r="N116" s="9">
        <v>1</v>
      </c>
      <c r="O116" s="78">
        <v>1</v>
      </c>
      <c r="P116" s="74" t="str">
        <f>IF(SUM(Q116:R116)=0,"-",SUM(Q116:R116))</f>
        <v>-</v>
      </c>
      <c r="Q116" s="9">
        <v>0</v>
      </c>
      <c r="R116" s="78">
        <v>0</v>
      </c>
      <c r="S116" s="74">
        <f>IF(SUM(T116:U116)=0,"-",SUM(T116:U116))</f>
        <v>31</v>
      </c>
      <c r="T116" s="9">
        <v>16</v>
      </c>
      <c r="U116" s="9">
        <v>15</v>
      </c>
      <c r="V116" s="80" t="s">
        <v>13</v>
      </c>
    </row>
    <row r="117" spans="2:22" s="5" customFormat="1" ht="15" customHeight="1" hidden="1">
      <c r="B117" s="11" t="s">
        <v>41</v>
      </c>
      <c r="C117" s="74">
        <f>IF(SUM(D117:E117)=0,"-",SUM(D117:E117))</f>
        <v>1</v>
      </c>
      <c r="D117" s="9">
        <v>1</v>
      </c>
      <c r="E117" s="76">
        <v>0</v>
      </c>
      <c r="F117" s="11">
        <v>1</v>
      </c>
      <c r="G117" s="74">
        <f>IF(SUM(H117:I117)=0,"-",SUM(H117:I117))</f>
        <v>25</v>
      </c>
      <c r="H117" s="9">
        <v>14</v>
      </c>
      <c r="I117" s="78">
        <v>11</v>
      </c>
      <c r="J117" s="74">
        <f>IF(SUM(K117:L117)=0,"-",SUM(K117:L117))</f>
        <v>1</v>
      </c>
      <c r="K117" s="9">
        <v>0</v>
      </c>
      <c r="L117" s="9">
        <v>1</v>
      </c>
      <c r="M117" s="9">
        <f>IF(SUM(N117:O117)=0,"-",SUM(N117:O117))</f>
        <v>2</v>
      </c>
      <c r="N117" s="9">
        <v>1</v>
      </c>
      <c r="O117" s="78">
        <v>1</v>
      </c>
      <c r="P117" s="74" t="str">
        <f>IF(SUM(Q117:R117)=0,"-",SUM(Q117:R117))</f>
        <v>-</v>
      </c>
      <c r="Q117" s="9">
        <v>0</v>
      </c>
      <c r="R117" s="78">
        <v>0</v>
      </c>
      <c r="S117" s="74">
        <f>IF(SUM(T117:U117)=0,"-",SUM(T117:U117))</f>
        <v>19</v>
      </c>
      <c r="T117" s="9">
        <v>10</v>
      </c>
      <c r="U117" s="9">
        <v>9</v>
      </c>
      <c r="V117" s="80" t="s">
        <v>13</v>
      </c>
    </row>
    <row r="118" spans="2:22" s="5" customFormat="1" ht="15" customHeight="1" hidden="1">
      <c r="B118" s="11" t="s">
        <v>42</v>
      </c>
      <c r="C118" s="74">
        <f>IF(SUM(D118:E118)=0,"-",SUM(D118:E118))</f>
        <v>1</v>
      </c>
      <c r="D118" s="9">
        <v>1</v>
      </c>
      <c r="E118" s="76">
        <v>0</v>
      </c>
      <c r="F118" s="11">
        <v>4</v>
      </c>
      <c r="G118" s="74">
        <f>IF(SUM(H118:I118)=0,"-",SUM(H118:I118))</f>
        <v>87</v>
      </c>
      <c r="H118" s="9">
        <v>55</v>
      </c>
      <c r="I118" s="78">
        <v>32</v>
      </c>
      <c r="J118" s="74">
        <f>IF(SUM(K118:L118)=0,"-",SUM(K118:L118))</f>
        <v>4</v>
      </c>
      <c r="K118" s="9">
        <v>0</v>
      </c>
      <c r="L118" s="9">
        <v>4</v>
      </c>
      <c r="M118" s="9">
        <f>IF(SUM(N118:O118)=0,"-",SUM(N118:O118))</f>
        <v>2</v>
      </c>
      <c r="N118" s="9">
        <v>2</v>
      </c>
      <c r="O118" s="78">
        <v>0</v>
      </c>
      <c r="P118" s="74" t="str">
        <f>IF(SUM(Q118:R118)=0,"-",SUM(Q118:R118))</f>
        <v>-</v>
      </c>
      <c r="Q118" s="9">
        <v>0</v>
      </c>
      <c r="R118" s="78">
        <v>0</v>
      </c>
      <c r="S118" s="74">
        <f>IF(SUM(T118:U118)=0,"-",SUM(T118:U118))</f>
        <v>87</v>
      </c>
      <c r="T118" s="9">
        <v>55</v>
      </c>
      <c r="U118" s="9">
        <v>32</v>
      </c>
      <c r="V118" s="80" t="s">
        <v>13</v>
      </c>
    </row>
    <row r="119" spans="2:22" s="5" customFormat="1" ht="15" customHeight="1">
      <c r="B119" s="18" t="s">
        <v>19</v>
      </c>
      <c r="C119" s="75">
        <f aca="true" t="shared" si="60" ref="C119:U119">SUM(C120:C122)</f>
        <v>3</v>
      </c>
      <c r="D119" s="16">
        <f t="shared" si="60"/>
        <v>3</v>
      </c>
      <c r="E119" s="19">
        <f t="shared" si="60"/>
        <v>0</v>
      </c>
      <c r="F119" s="20">
        <f t="shared" si="60"/>
        <v>1</v>
      </c>
      <c r="G119" s="75">
        <f t="shared" si="60"/>
        <v>20</v>
      </c>
      <c r="H119" s="16">
        <f t="shared" si="60"/>
        <v>12</v>
      </c>
      <c r="I119" s="19">
        <f t="shared" si="60"/>
        <v>8</v>
      </c>
      <c r="J119" s="75">
        <f t="shared" si="60"/>
        <v>1</v>
      </c>
      <c r="K119" s="16">
        <f t="shared" si="60"/>
        <v>0</v>
      </c>
      <c r="L119" s="16">
        <f t="shared" si="60"/>
        <v>1</v>
      </c>
      <c r="M119" s="16">
        <f t="shared" si="60"/>
        <v>2</v>
      </c>
      <c r="N119" s="16">
        <f t="shared" si="60"/>
        <v>1</v>
      </c>
      <c r="O119" s="19">
        <f t="shared" si="60"/>
        <v>1</v>
      </c>
      <c r="P119" s="75">
        <f t="shared" si="60"/>
        <v>0</v>
      </c>
      <c r="Q119" s="16">
        <f t="shared" si="60"/>
        <v>0</v>
      </c>
      <c r="R119" s="19">
        <f t="shared" si="60"/>
        <v>0</v>
      </c>
      <c r="S119" s="75">
        <f t="shared" si="60"/>
        <v>15</v>
      </c>
      <c r="T119" s="16">
        <f t="shared" si="60"/>
        <v>9</v>
      </c>
      <c r="U119" s="16">
        <f t="shared" si="60"/>
        <v>6</v>
      </c>
      <c r="V119" s="79" t="s">
        <v>13</v>
      </c>
    </row>
    <row r="120" spans="2:22" s="5" customFormat="1" ht="15" customHeight="1" hidden="1">
      <c r="B120" s="84" t="s">
        <v>43</v>
      </c>
      <c r="C120" s="74">
        <f>IF(SUM(D120:E120)=0,"-",SUM(D120:E120))</f>
        <v>1</v>
      </c>
      <c r="D120" s="9">
        <v>1</v>
      </c>
      <c r="E120" s="76">
        <v>0</v>
      </c>
      <c r="F120" s="11">
        <v>1</v>
      </c>
      <c r="G120" s="74">
        <f>IF(SUM(H120:I120)=0,"-",SUM(H120:I120))</f>
        <v>20</v>
      </c>
      <c r="H120" s="9">
        <v>12</v>
      </c>
      <c r="I120" s="78">
        <v>8</v>
      </c>
      <c r="J120" s="74">
        <f>IF(SUM(K120:L120)=0,"-",SUM(K120:L120))</f>
        <v>1</v>
      </c>
      <c r="K120" s="9">
        <v>0</v>
      </c>
      <c r="L120" s="9">
        <v>1</v>
      </c>
      <c r="M120" s="9">
        <f>IF(SUM(N120:O120)=0,"-",SUM(N120:O120))</f>
        <v>2</v>
      </c>
      <c r="N120" s="9">
        <v>1</v>
      </c>
      <c r="O120" s="78">
        <v>1</v>
      </c>
      <c r="P120" s="74" t="str">
        <f>IF(SUM(Q120:R120)=0,"-",SUM(Q120:R120))</f>
        <v>-</v>
      </c>
      <c r="Q120" s="9">
        <v>0</v>
      </c>
      <c r="R120" s="78">
        <v>0</v>
      </c>
      <c r="S120" s="74">
        <f>IF(SUM(T120:U120)=0,"-",SUM(T120:U120))</f>
        <v>15</v>
      </c>
      <c r="T120" s="9">
        <v>9</v>
      </c>
      <c r="U120" s="9">
        <v>6</v>
      </c>
      <c r="V120" s="80" t="s">
        <v>13</v>
      </c>
    </row>
    <row r="121" spans="2:22" s="5" customFormat="1" ht="15" customHeight="1" hidden="1">
      <c r="B121" s="84" t="s">
        <v>44</v>
      </c>
      <c r="C121" s="74">
        <f>IF(SUM(D121:E121)=0,"-",SUM(D121:E121))</f>
        <v>1</v>
      </c>
      <c r="D121" s="9">
        <v>1</v>
      </c>
      <c r="E121" s="76">
        <v>0</v>
      </c>
      <c r="F121" s="11">
        <v>0</v>
      </c>
      <c r="G121" s="74" t="str">
        <f>IF(SUM(H121:I121)=0,"-",SUM(H121:I121))</f>
        <v>-</v>
      </c>
      <c r="H121" s="9">
        <v>0</v>
      </c>
      <c r="I121" s="78">
        <v>0</v>
      </c>
      <c r="J121" s="74" t="str">
        <f>IF(SUM(K121:L121)=0,"-",SUM(K121:L121))</f>
        <v>-</v>
      </c>
      <c r="K121" s="9">
        <v>0</v>
      </c>
      <c r="L121" s="9">
        <v>0</v>
      </c>
      <c r="M121" s="9" t="str">
        <f>IF(SUM(N121:O121)=0,"-",SUM(N121:O121))</f>
        <v>-</v>
      </c>
      <c r="N121" s="9">
        <v>0</v>
      </c>
      <c r="O121" s="78">
        <v>0</v>
      </c>
      <c r="P121" s="74" t="str">
        <f>IF(SUM(Q121:R121)=0,"-",SUM(Q121:R121))</f>
        <v>-</v>
      </c>
      <c r="Q121" s="9">
        <v>0</v>
      </c>
      <c r="R121" s="78">
        <v>0</v>
      </c>
      <c r="S121" s="74" t="str">
        <f>IF(SUM(T121:U121)=0,"-",SUM(T121:U121))</f>
        <v>-</v>
      </c>
      <c r="T121" s="9">
        <v>0</v>
      </c>
      <c r="U121" s="9">
        <v>0</v>
      </c>
      <c r="V121" s="80" t="s">
        <v>13</v>
      </c>
    </row>
    <row r="122" spans="2:22" s="5" customFormat="1" ht="15" customHeight="1" hidden="1">
      <c r="B122" s="89" t="s">
        <v>45</v>
      </c>
      <c r="C122" s="20">
        <f>IF(SUM(D122:E122)=0,"-",SUM(D122:E122))</f>
        <v>1</v>
      </c>
      <c r="D122" s="16">
        <v>1</v>
      </c>
      <c r="E122" s="77">
        <v>0</v>
      </c>
      <c r="F122" s="18">
        <v>0</v>
      </c>
      <c r="G122" s="75" t="str">
        <f>IF(SUM(H122:I122)=0,"-",SUM(H122:I122))</f>
        <v>-</v>
      </c>
      <c r="H122" s="16">
        <v>0</v>
      </c>
      <c r="I122" s="79">
        <v>0</v>
      </c>
      <c r="J122" s="75" t="str">
        <f>IF(SUM(K122:L122)=0,"-",SUM(K122:L122))</f>
        <v>-</v>
      </c>
      <c r="K122" s="16">
        <v>0</v>
      </c>
      <c r="L122" s="16">
        <v>0</v>
      </c>
      <c r="M122" s="16" t="str">
        <f>IF(SUM(N122:O122)=0,"-",SUM(N122:O122))</f>
        <v>-</v>
      </c>
      <c r="N122" s="16">
        <v>0</v>
      </c>
      <c r="O122" s="79">
        <v>0</v>
      </c>
      <c r="P122" s="75" t="str">
        <f>IF(SUM(Q122:R122)=0,"-",SUM(Q122:R122))</f>
        <v>-</v>
      </c>
      <c r="Q122" s="16">
        <v>0</v>
      </c>
      <c r="R122" s="79">
        <v>0</v>
      </c>
      <c r="S122" s="75" t="str">
        <f>IF(SUM(T122:U122)=0,"-",SUM(T122:U122))</f>
        <v>-</v>
      </c>
      <c r="T122" s="16">
        <v>0</v>
      </c>
      <c r="U122" s="16">
        <v>0</v>
      </c>
      <c r="V122" s="81" t="s">
        <v>13</v>
      </c>
    </row>
    <row r="123" spans="2:22" s="5" customFormat="1" ht="15" customHeight="1">
      <c r="B123" s="28" t="s">
        <v>61</v>
      </c>
      <c r="C123" s="27">
        <f>C124+C130+C138+C143</f>
        <v>19</v>
      </c>
      <c r="D123" s="22">
        <f aca="true" t="shared" si="61" ref="D123:T123">D124+D130+D138+D143</f>
        <v>19</v>
      </c>
      <c r="E123" s="23">
        <f t="shared" si="61"/>
        <v>0</v>
      </c>
      <c r="F123" s="24">
        <f t="shared" si="61"/>
        <v>31</v>
      </c>
      <c r="G123" s="25">
        <f t="shared" si="61"/>
        <v>447</v>
      </c>
      <c r="H123" s="22">
        <f t="shared" si="61"/>
        <v>223</v>
      </c>
      <c r="I123" s="26">
        <f t="shared" si="61"/>
        <v>224</v>
      </c>
      <c r="J123" s="25">
        <f>J124+J130+J138+J143</f>
        <v>41</v>
      </c>
      <c r="K123" s="22">
        <f t="shared" si="61"/>
        <v>1</v>
      </c>
      <c r="L123" s="22">
        <f t="shared" si="61"/>
        <v>40</v>
      </c>
      <c r="M123" s="22">
        <f t="shared" si="61"/>
        <v>21</v>
      </c>
      <c r="N123" s="22">
        <f t="shared" si="61"/>
        <v>16</v>
      </c>
      <c r="O123" s="26">
        <f t="shared" si="61"/>
        <v>5</v>
      </c>
      <c r="P123" s="25">
        <f t="shared" si="61"/>
        <v>1</v>
      </c>
      <c r="Q123" s="22">
        <f t="shared" si="61"/>
        <v>0</v>
      </c>
      <c r="R123" s="26">
        <f t="shared" si="61"/>
        <v>1</v>
      </c>
      <c r="S123" s="25">
        <f>S124+S130+S138+S143</f>
        <v>383</v>
      </c>
      <c r="T123" s="22">
        <f t="shared" si="61"/>
        <v>197</v>
      </c>
      <c r="U123" s="22">
        <f>U124+U130+U138+U143</f>
        <v>186</v>
      </c>
      <c r="V123" s="60">
        <v>43.4</v>
      </c>
    </row>
    <row r="124" spans="2:22" s="5" customFormat="1" ht="13.5" customHeight="1">
      <c r="B124" s="11" t="s">
        <v>15</v>
      </c>
      <c r="C124" s="74">
        <f aca="true" t="shared" si="62" ref="C124:C129">IF(SUM(D124:E124)=0,"-",SUM(D124:E124))</f>
        <v>5</v>
      </c>
      <c r="D124" s="9">
        <f>SUM(D125:D129)</f>
        <v>5</v>
      </c>
      <c r="E124" s="12">
        <f>SUM(E125:E129)</f>
        <v>0</v>
      </c>
      <c r="F124" s="87">
        <f>SUM(F125:F129)</f>
        <v>5</v>
      </c>
      <c r="G124" s="74">
        <f aca="true" t="shared" si="63" ref="G124:G129">IF(SUM(H124:I124)=0,"-",SUM(H124:I124))</f>
        <v>101</v>
      </c>
      <c r="H124" s="9">
        <f>SUM(H125:H129)</f>
        <v>46</v>
      </c>
      <c r="I124" s="12">
        <f>SUM(I125:I129)</f>
        <v>55</v>
      </c>
      <c r="J124" s="74">
        <f aca="true" t="shared" si="64" ref="J124:J129">IF(SUM(K124:L124)=0,"-",SUM(K124:L124))</f>
        <v>5</v>
      </c>
      <c r="K124" s="9">
        <f>SUM(K125:K129)</f>
        <v>0</v>
      </c>
      <c r="L124" s="9">
        <f>SUM(L125:L129)</f>
        <v>5</v>
      </c>
      <c r="M124" s="9">
        <f aca="true" t="shared" si="65" ref="M124:M129">IF(SUM(N124:O124)=0,"-",SUM(N124:O124))</f>
        <v>10</v>
      </c>
      <c r="N124" s="9">
        <f>SUM(N125:N129)</f>
        <v>7</v>
      </c>
      <c r="O124" s="12">
        <f>SUM(O125:O129)</f>
        <v>3</v>
      </c>
      <c r="P124" s="74">
        <f aca="true" t="shared" si="66" ref="P124:U124">SUM(P125:P129)</f>
        <v>0</v>
      </c>
      <c r="Q124" s="9">
        <f t="shared" si="66"/>
        <v>0</v>
      </c>
      <c r="R124" s="12">
        <f t="shared" si="66"/>
        <v>0</v>
      </c>
      <c r="S124" s="74">
        <f t="shared" si="66"/>
        <v>98</v>
      </c>
      <c r="T124" s="9">
        <f t="shared" si="66"/>
        <v>49</v>
      </c>
      <c r="U124" s="9">
        <f t="shared" si="66"/>
        <v>49</v>
      </c>
      <c r="V124" s="78" t="s">
        <v>13</v>
      </c>
    </row>
    <row r="125" spans="2:22" s="5" customFormat="1" ht="13.5" customHeight="1" hidden="1">
      <c r="B125" s="11" t="s">
        <v>33</v>
      </c>
      <c r="C125" s="74">
        <f t="shared" si="62"/>
        <v>1</v>
      </c>
      <c r="D125" s="9">
        <v>1</v>
      </c>
      <c r="E125" s="76">
        <v>0</v>
      </c>
      <c r="F125" s="88">
        <v>1</v>
      </c>
      <c r="G125" s="74">
        <f t="shared" si="63"/>
        <v>16</v>
      </c>
      <c r="H125" s="9">
        <v>7</v>
      </c>
      <c r="I125" s="78">
        <v>9</v>
      </c>
      <c r="J125" s="74">
        <f t="shared" si="64"/>
        <v>1</v>
      </c>
      <c r="K125" s="9">
        <v>0</v>
      </c>
      <c r="L125" s="9">
        <v>1</v>
      </c>
      <c r="M125" s="9">
        <f t="shared" si="65"/>
        <v>2</v>
      </c>
      <c r="N125" s="9">
        <v>1</v>
      </c>
      <c r="O125" s="78">
        <v>1</v>
      </c>
      <c r="P125" s="74" t="str">
        <f>IF(SUM(Q125:R125)=0,"-",SUM(Q125:R125))</f>
        <v>-</v>
      </c>
      <c r="Q125" s="9">
        <v>0</v>
      </c>
      <c r="R125" s="78">
        <v>0</v>
      </c>
      <c r="S125" s="74">
        <f>IF(SUM(T125:U125)=0,"-",SUM(T125:U125))</f>
        <v>27</v>
      </c>
      <c r="T125" s="9">
        <v>12</v>
      </c>
      <c r="U125" s="9">
        <v>15</v>
      </c>
      <c r="V125" s="80" t="s">
        <v>13</v>
      </c>
    </row>
    <row r="126" spans="2:22" s="5" customFormat="1" ht="13.5" customHeight="1" hidden="1">
      <c r="B126" s="11" t="s">
        <v>47</v>
      </c>
      <c r="C126" s="74">
        <f t="shared" si="62"/>
        <v>1</v>
      </c>
      <c r="D126" s="9">
        <v>1</v>
      </c>
      <c r="E126" s="76">
        <v>0</v>
      </c>
      <c r="F126" s="88">
        <v>1</v>
      </c>
      <c r="G126" s="74">
        <f t="shared" si="63"/>
        <v>24</v>
      </c>
      <c r="H126" s="9">
        <v>11</v>
      </c>
      <c r="I126" s="78">
        <v>13</v>
      </c>
      <c r="J126" s="74">
        <f t="shared" si="64"/>
        <v>1</v>
      </c>
      <c r="K126" s="9">
        <v>0</v>
      </c>
      <c r="L126" s="9">
        <v>1</v>
      </c>
      <c r="M126" s="9">
        <f t="shared" si="65"/>
        <v>2</v>
      </c>
      <c r="N126" s="9">
        <v>1</v>
      </c>
      <c r="O126" s="78">
        <v>1</v>
      </c>
      <c r="P126" s="74" t="str">
        <f>IF(SUM(Q126:R126)=0,"-",SUM(Q126:R126))</f>
        <v>-</v>
      </c>
      <c r="Q126" s="9">
        <v>0</v>
      </c>
      <c r="R126" s="78">
        <v>0</v>
      </c>
      <c r="S126" s="74">
        <f>IF(SUM(T126:U126)=0,"-",SUM(T126:U126))</f>
        <v>14</v>
      </c>
      <c r="T126" s="9">
        <v>8</v>
      </c>
      <c r="U126" s="9">
        <v>6</v>
      </c>
      <c r="V126" s="80" t="s">
        <v>13</v>
      </c>
    </row>
    <row r="127" spans="2:22" s="5" customFormat="1" ht="13.5" customHeight="1" hidden="1">
      <c r="B127" s="11" t="s">
        <v>48</v>
      </c>
      <c r="C127" s="74">
        <f t="shared" si="62"/>
        <v>1</v>
      </c>
      <c r="D127" s="9">
        <v>1</v>
      </c>
      <c r="E127" s="76">
        <v>0</v>
      </c>
      <c r="F127" s="88">
        <v>1</v>
      </c>
      <c r="G127" s="74">
        <f t="shared" si="63"/>
        <v>19</v>
      </c>
      <c r="H127" s="9">
        <v>3</v>
      </c>
      <c r="I127" s="78">
        <v>16</v>
      </c>
      <c r="J127" s="74">
        <f t="shared" si="64"/>
        <v>1</v>
      </c>
      <c r="K127" s="9">
        <v>0</v>
      </c>
      <c r="L127" s="9">
        <v>1</v>
      </c>
      <c r="M127" s="9">
        <f t="shared" si="65"/>
        <v>2</v>
      </c>
      <c r="N127" s="9">
        <v>2</v>
      </c>
      <c r="O127" s="78">
        <v>0</v>
      </c>
      <c r="P127" s="74" t="str">
        <f>IF(SUM(Q127:R127)=0,"-",SUM(Q127:R127))</f>
        <v>-</v>
      </c>
      <c r="Q127" s="9">
        <v>0</v>
      </c>
      <c r="R127" s="78">
        <v>0</v>
      </c>
      <c r="S127" s="74">
        <f>IF(SUM(T127:U127)=0,"-",SUM(T127:U127))</f>
        <v>28</v>
      </c>
      <c r="T127" s="9">
        <v>10</v>
      </c>
      <c r="U127" s="9">
        <v>18</v>
      </c>
      <c r="V127" s="80" t="s">
        <v>13</v>
      </c>
    </row>
    <row r="128" spans="2:22" s="5" customFormat="1" ht="13.5" customHeight="1" hidden="1">
      <c r="B128" s="11" t="s">
        <v>49</v>
      </c>
      <c r="C128" s="74">
        <f t="shared" si="62"/>
        <v>1</v>
      </c>
      <c r="D128" s="9">
        <v>1</v>
      </c>
      <c r="E128" s="76">
        <v>0</v>
      </c>
      <c r="F128" s="88">
        <v>1</v>
      </c>
      <c r="G128" s="74">
        <f t="shared" si="63"/>
        <v>29</v>
      </c>
      <c r="H128" s="9">
        <v>19</v>
      </c>
      <c r="I128" s="78">
        <v>10</v>
      </c>
      <c r="J128" s="74">
        <f t="shared" si="64"/>
        <v>1</v>
      </c>
      <c r="K128" s="9">
        <v>0</v>
      </c>
      <c r="L128" s="9">
        <v>1</v>
      </c>
      <c r="M128" s="9">
        <f t="shared" si="65"/>
        <v>2</v>
      </c>
      <c r="N128" s="9">
        <v>2</v>
      </c>
      <c r="O128" s="78">
        <v>0</v>
      </c>
      <c r="P128" s="74" t="str">
        <f>IF(SUM(Q128:R128)=0,"-",SUM(Q128:R128))</f>
        <v>-</v>
      </c>
      <c r="Q128" s="9">
        <v>0</v>
      </c>
      <c r="R128" s="78">
        <v>0</v>
      </c>
      <c r="S128" s="74">
        <f>IF(SUM(T128:U128)=0,"-",SUM(T128:U128))</f>
        <v>21</v>
      </c>
      <c r="T128" s="9">
        <v>11</v>
      </c>
      <c r="U128" s="9">
        <v>10</v>
      </c>
      <c r="V128" s="80" t="s">
        <v>13</v>
      </c>
    </row>
    <row r="129" spans="2:22" s="5" customFormat="1" ht="13.5" customHeight="1" hidden="1">
      <c r="B129" s="11" t="s">
        <v>50</v>
      </c>
      <c r="C129" s="74">
        <f t="shared" si="62"/>
        <v>1</v>
      </c>
      <c r="D129" s="9">
        <v>1</v>
      </c>
      <c r="E129" s="76">
        <v>0</v>
      </c>
      <c r="F129" s="88">
        <v>1</v>
      </c>
      <c r="G129" s="74">
        <f t="shared" si="63"/>
        <v>13</v>
      </c>
      <c r="H129" s="9">
        <v>6</v>
      </c>
      <c r="I129" s="78">
        <v>7</v>
      </c>
      <c r="J129" s="74">
        <f t="shared" si="64"/>
        <v>1</v>
      </c>
      <c r="K129" s="9">
        <v>0</v>
      </c>
      <c r="L129" s="9">
        <v>1</v>
      </c>
      <c r="M129" s="9">
        <f t="shared" si="65"/>
        <v>2</v>
      </c>
      <c r="N129" s="9">
        <v>1</v>
      </c>
      <c r="O129" s="78">
        <v>1</v>
      </c>
      <c r="P129" s="74" t="str">
        <f>IF(SUM(Q129:R129)=0,"-",SUM(Q129:R129))</f>
        <v>-</v>
      </c>
      <c r="Q129" s="9">
        <v>0</v>
      </c>
      <c r="R129" s="78">
        <v>0</v>
      </c>
      <c r="S129" s="74">
        <f>IF(SUM(T129:U129)=0,"-",SUM(T129:U129))</f>
        <v>8</v>
      </c>
      <c r="T129" s="9">
        <v>8</v>
      </c>
      <c r="U129" s="9">
        <v>0</v>
      </c>
      <c r="V129" s="80" t="s">
        <v>13</v>
      </c>
    </row>
    <row r="130" spans="2:22" s="5" customFormat="1" ht="13.5" customHeight="1">
      <c r="B130" s="11" t="s">
        <v>17</v>
      </c>
      <c r="C130" s="74">
        <f>SUM(C131:C137)</f>
        <v>7</v>
      </c>
      <c r="D130" s="9">
        <f aca="true" t="shared" si="67" ref="D130:U130">SUM(D131:D137)</f>
        <v>7</v>
      </c>
      <c r="E130" s="12">
        <f>SUM(E131:E137)</f>
        <v>0</v>
      </c>
      <c r="F130" s="87">
        <f t="shared" si="67"/>
        <v>17</v>
      </c>
      <c r="G130" s="74">
        <f t="shared" si="67"/>
        <v>176</v>
      </c>
      <c r="H130" s="9">
        <f t="shared" si="67"/>
        <v>86</v>
      </c>
      <c r="I130" s="12">
        <f t="shared" si="67"/>
        <v>90</v>
      </c>
      <c r="J130" s="74">
        <f t="shared" si="67"/>
        <v>25</v>
      </c>
      <c r="K130" s="9">
        <f t="shared" si="67"/>
        <v>1</v>
      </c>
      <c r="L130" s="9">
        <f t="shared" si="67"/>
        <v>24</v>
      </c>
      <c r="M130" s="9">
        <f t="shared" si="67"/>
        <v>1</v>
      </c>
      <c r="N130" s="9">
        <f t="shared" si="67"/>
        <v>0</v>
      </c>
      <c r="O130" s="12">
        <f t="shared" si="67"/>
        <v>1</v>
      </c>
      <c r="P130" s="74">
        <f t="shared" si="67"/>
        <v>1</v>
      </c>
      <c r="Q130" s="9">
        <f t="shared" si="67"/>
        <v>0</v>
      </c>
      <c r="R130" s="12">
        <f t="shared" si="67"/>
        <v>1</v>
      </c>
      <c r="S130" s="74">
        <f t="shared" si="67"/>
        <v>79</v>
      </c>
      <c r="T130" s="9">
        <f t="shared" si="67"/>
        <v>35</v>
      </c>
      <c r="U130" s="9">
        <f t="shared" si="67"/>
        <v>44</v>
      </c>
      <c r="V130" s="78" t="s">
        <v>13</v>
      </c>
    </row>
    <row r="131" spans="2:22" s="5" customFormat="1" ht="13.5" customHeight="1" hidden="1">
      <c r="B131" s="11" t="s">
        <v>34</v>
      </c>
      <c r="C131" s="74">
        <f aca="true" t="shared" si="68" ref="C131:C137">IF(SUM(D131:E131)=0,"-",SUM(D131:E131))</f>
        <v>1</v>
      </c>
      <c r="D131" s="9">
        <v>1</v>
      </c>
      <c r="E131" s="76">
        <v>0</v>
      </c>
      <c r="F131" s="88">
        <v>2</v>
      </c>
      <c r="G131" s="74">
        <f aca="true" t="shared" si="69" ref="G131:G137">IF(SUM(H131:I131)=0,"-",SUM(H131:I131))</f>
        <v>8</v>
      </c>
      <c r="H131" s="9">
        <v>1</v>
      </c>
      <c r="I131" s="78">
        <v>7</v>
      </c>
      <c r="J131" s="74">
        <f aca="true" t="shared" si="70" ref="J131:J137">IF(SUM(K131:L131)=0,"-",SUM(K131:L131))</f>
        <v>3</v>
      </c>
      <c r="K131" s="9">
        <v>0</v>
      </c>
      <c r="L131" s="9">
        <v>3</v>
      </c>
      <c r="M131" s="82" t="str">
        <f aca="true" t="shared" si="71" ref="M131:M137">IF(SUM(N131:O131)=0,"-",SUM(N131:O131))</f>
        <v>-</v>
      </c>
      <c r="N131" s="9">
        <v>0</v>
      </c>
      <c r="O131" s="78">
        <v>0</v>
      </c>
      <c r="P131" s="74" t="str">
        <f aca="true" t="shared" si="72" ref="P131:P137">IF(SUM(Q131:R131)=0,"-",SUM(Q131:R131))</f>
        <v>-</v>
      </c>
      <c r="Q131" s="9">
        <v>0</v>
      </c>
      <c r="R131" s="78">
        <v>0</v>
      </c>
      <c r="S131" s="74">
        <f aca="true" t="shared" si="73" ref="S131:S137">IF(SUM(T131:U131)=0,"-",SUM(T131:U131))</f>
        <v>10</v>
      </c>
      <c r="T131" s="9">
        <v>4</v>
      </c>
      <c r="U131" s="9">
        <v>6</v>
      </c>
      <c r="V131" s="80" t="s">
        <v>13</v>
      </c>
    </row>
    <row r="132" spans="2:22" s="5" customFormat="1" ht="13.5" customHeight="1" hidden="1">
      <c r="B132" s="11" t="s">
        <v>35</v>
      </c>
      <c r="C132" s="74">
        <f t="shared" si="68"/>
        <v>1</v>
      </c>
      <c r="D132" s="9">
        <v>1</v>
      </c>
      <c r="E132" s="76">
        <v>0</v>
      </c>
      <c r="F132" s="88">
        <v>2</v>
      </c>
      <c r="G132" s="74">
        <f t="shared" si="69"/>
        <v>8</v>
      </c>
      <c r="H132" s="9">
        <v>5</v>
      </c>
      <c r="I132" s="78">
        <v>3</v>
      </c>
      <c r="J132" s="74">
        <f t="shared" si="70"/>
        <v>3</v>
      </c>
      <c r="K132" s="9">
        <v>0</v>
      </c>
      <c r="L132" s="9">
        <v>3</v>
      </c>
      <c r="M132" s="9" t="str">
        <f t="shared" si="71"/>
        <v>-</v>
      </c>
      <c r="N132" s="9">
        <v>0</v>
      </c>
      <c r="O132" s="78">
        <v>0</v>
      </c>
      <c r="P132" s="74" t="str">
        <f t="shared" si="72"/>
        <v>-</v>
      </c>
      <c r="Q132" s="9">
        <v>0</v>
      </c>
      <c r="R132" s="78">
        <v>0</v>
      </c>
      <c r="S132" s="74">
        <f t="shared" si="73"/>
        <v>6</v>
      </c>
      <c r="T132" s="9">
        <v>2</v>
      </c>
      <c r="U132" s="9">
        <v>4</v>
      </c>
      <c r="V132" s="80" t="s">
        <v>13</v>
      </c>
    </row>
    <row r="133" spans="2:22" s="5" customFormat="1" ht="13.5" customHeight="1" hidden="1">
      <c r="B133" s="11" t="s">
        <v>36</v>
      </c>
      <c r="C133" s="74">
        <f t="shared" si="68"/>
        <v>1</v>
      </c>
      <c r="D133" s="9">
        <v>1</v>
      </c>
      <c r="E133" s="76">
        <v>0</v>
      </c>
      <c r="F133" s="88">
        <v>3</v>
      </c>
      <c r="G133" s="74">
        <f t="shared" si="69"/>
        <v>57</v>
      </c>
      <c r="H133" s="9">
        <v>29</v>
      </c>
      <c r="I133" s="78">
        <v>28</v>
      </c>
      <c r="J133" s="74">
        <f t="shared" si="70"/>
        <v>6</v>
      </c>
      <c r="K133" s="9">
        <v>0</v>
      </c>
      <c r="L133" s="9">
        <v>6</v>
      </c>
      <c r="M133" s="9">
        <f t="shared" si="71"/>
        <v>1</v>
      </c>
      <c r="N133" s="9">
        <v>0</v>
      </c>
      <c r="O133" s="78">
        <v>1</v>
      </c>
      <c r="P133" s="74" t="str">
        <f t="shared" si="72"/>
        <v>-</v>
      </c>
      <c r="Q133" s="9">
        <v>0</v>
      </c>
      <c r="R133" s="78">
        <v>0</v>
      </c>
      <c r="S133" s="74">
        <f t="shared" si="73"/>
        <v>24</v>
      </c>
      <c r="T133" s="9">
        <v>12</v>
      </c>
      <c r="U133" s="9">
        <v>12</v>
      </c>
      <c r="V133" s="80" t="s">
        <v>13</v>
      </c>
    </row>
    <row r="134" spans="2:22" s="5" customFormat="1" ht="13.5" customHeight="1" hidden="1">
      <c r="B134" s="11" t="s">
        <v>37</v>
      </c>
      <c r="C134" s="74">
        <f t="shared" si="68"/>
        <v>1</v>
      </c>
      <c r="D134" s="9">
        <v>1</v>
      </c>
      <c r="E134" s="76">
        <v>0</v>
      </c>
      <c r="F134" s="88">
        <v>3</v>
      </c>
      <c r="G134" s="74">
        <f t="shared" si="69"/>
        <v>5</v>
      </c>
      <c r="H134" s="9">
        <v>2</v>
      </c>
      <c r="I134" s="78">
        <v>3</v>
      </c>
      <c r="J134" s="74">
        <f t="shared" si="70"/>
        <v>2</v>
      </c>
      <c r="K134" s="9">
        <v>0</v>
      </c>
      <c r="L134" s="9">
        <v>2</v>
      </c>
      <c r="M134" s="9" t="str">
        <f t="shared" si="71"/>
        <v>-</v>
      </c>
      <c r="N134" s="9">
        <v>0</v>
      </c>
      <c r="O134" s="78">
        <v>0</v>
      </c>
      <c r="P134" s="74" t="str">
        <f t="shared" si="72"/>
        <v>-</v>
      </c>
      <c r="Q134" s="9">
        <v>0</v>
      </c>
      <c r="R134" s="78">
        <v>0</v>
      </c>
      <c r="S134" s="74">
        <f t="shared" si="73"/>
        <v>5</v>
      </c>
      <c r="T134" s="9">
        <v>4</v>
      </c>
      <c r="U134" s="9">
        <v>1</v>
      </c>
      <c r="V134" s="80" t="s">
        <v>13</v>
      </c>
    </row>
    <row r="135" spans="2:22" s="5" customFormat="1" ht="13.5" customHeight="1" hidden="1">
      <c r="B135" s="11" t="s">
        <v>38</v>
      </c>
      <c r="C135" s="74">
        <f t="shared" si="68"/>
        <v>1</v>
      </c>
      <c r="D135" s="9">
        <v>1</v>
      </c>
      <c r="E135" s="76">
        <v>0</v>
      </c>
      <c r="F135" s="88">
        <v>3</v>
      </c>
      <c r="G135" s="74">
        <f t="shared" si="69"/>
        <v>57</v>
      </c>
      <c r="H135" s="9">
        <v>27</v>
      </c>
      <c r="I135" s="78">
        <v>30</v>
      </c>
      <c r="J135" s="74">
        <f t="shared" si="70"/>
        <v>5</v>
      </c>
      <c r="K135" s="9">
        <v>0</v>
      </c>
      <c r="L135" s="9">
        <v>5</v>
      </c>
      <c r="M135" s="9" t="str">
        <f t="shared" si="71"/>
        <v>-</v>
      </c>
      <c r="N135" s="9">
        <v>0</v>
      </c>
      <c r="O135" s="78">
        <v>0</v>
      </c>
      <c r="P135" s="74" t="str">
        <f t="shared" si="72"/>
        <v>-</v>
      </c>
      <c r="Q135" s="9">
        <v>0</v>
      </c>
      <c r="R135" s="78">
        <v>0</v>
      </c>
      <c r="S135" s="74">
        <f t="shared" si="73"/>
        <v>25</v>
      </c>
      <c r="T135" s="9">
        <v>11</v>
      </c>
      <c r="U135" s="9">
        <v>14</v>
      </c>
      <c r="V135" s="80" t="s">
        <v>13</v>
      </c>
    </row>
    <row r="136" spans="2:22" s="5" customFormat="1" ht="13.5" customHeight="1" hidden="1">
      <c r="B136" s="11" t="s">
        <v>52</v>
      </c>
      <c r="C136" s="74">
        <f t="shared" si="68"/>
        <v>1</v>
      </c>
      <c r="D136" s="9">
        <v>1</v>
      </c>
      <c r="E136" s="76">
        <v>0</v>
      </c>
      <c r="F136" s="11">
        <v>0</v>
      </c>
      <c r="G136" s="83" t="str">
        <f t="shared" si="69"/>
        <v>-</v>
      </c>
      <c r="H136" s="9">
        <v>0</v>
      </c>
      <c r="I136" s="78">
        <v>0</v>
      </c>
      <c r="J136" s="74" t="str">
        <f t="shared" si="70"/>
        <v>-</v>
      </c>
      <c r="K136" s="9">
        <v>0</v>
      </c>
      <c r="L136" s="9">
        <v>0</v>
      </c>
      <c r="M136" s="9" t="str">
        <f t="shared" si="71"/>
        <v>-</v>
      </c>
      <c r="N136" s="9">
        <v>0</v>
      </c>
      <c r="O136" s="78">
        <v>0</v>
      </c>
      <c r="P136" s="74" t="str">
        <f t="shared" si="72"/>
        <v>-</v>
      </c>
      <c r="Q136" s="9">
        <v>0</v>
      </c>
      <c r="R136" s="78">
        <v>0</v>
      </c>
      <c r="S136" s="74" t="str">
        <f t="shared" si="73"/>
        <v>-</v>
      </c>
      <c r="T136" s="9">
        <v>0</v>
      </c>
      <c r="U136" s="9">
        <v>0</v>
      </c>
      <c r="V136" s="80" t="s">
        <v>13</v>
      </c>
    </row>
    <row r="137" spans="2:22" s="5" customFormat="1" ht="13.5" customHeight="1" hidden="1">
      <c r="B137" s="11" t="s">
        <v>51</v>
      </c>
      <c r="C137" s="74">
        <f t="shared" si="68"/>
        <v>1</v>
      </c>
      <c r="D137" s="9">
        <v>1</v>
      </c>
      <c r="E137" s="76">
        <v>0</v>
      </c>
      <c r="F137" s="11">
        <v>4</v>
      </c>
      <c r="G137" s="74">
        <f t="shared" si="69"/>
        <v>41</v>
      </c>
      <c r="H137" s="9">
        <v>22</v>
      </c>
      <c r="I137" s="78">
        <v>19</v>
      </c>
      <c r="J137" s="74">
        <f t="shared" si="70"/>
        <v>6</v>
      </c>
      <c r="K137" s="9">
        <v>1</v>
      </c>
      <c r="L137" s="9">
        <v>5</v>
      </c>
      <c r="M137" s="9" t="str">
        <f t="shared" si="71"/>
        <v>-</v>
      </c>
      <c r="N137" s="9">
        <v>0</v>
      </c>
      <c r="O137" s="78">
        <v>0</v>
      </c>
      <c r="P137" s="74">
        <f t="shared" si="72"/>
        <v>1</v>
      </c>
      <c r="Q137" s="9">
        <v>0</v>
      </c>
      <c r="R137" s="78">
        <v>1</v>
      </c>
      <c r="S137" s="74">
        <f t="shared" si="73"/>
        <v>9</v>
      </c>
      <c r="T137" s="9">
        <v>2</v>
      </c>
      <c r="U137" s="9">
        <v>7</v>
      </c>
      <c r="V137" s="80" t="s">
        <v>13</v>
      </c>
    </row>
    <row r="138" spans="2:22" s="5" customFormat="1" ht="13.5" customHeight="1">
      <c r="B138" s="11" t="s">
        <v>18</v>
      </c>
      <c r="C138" s="74">
        <f>SUM(C139:C142)</f>
        <v>4</v>
      </c>
      <c r="D138" s="9">
        <f aca="true" t="shared" si="74" ref="D138:U138">SUM(D139:D142)</f>
        <v>4</v>
      </c>
      <c r="E138" s="12">
        <f t="shared" si="74"/>
        <v>0</v>
      </c>
      <c r="F138" s="13">
        <f t="shared" si="74"/>
        <v>8</v>
      </c>
      <c r="G138" s="74">
        <f t="shared" si="74"/>
        <v>160</v>
      </c>
      <c r="H138" s="9">
        <f t="shared" si="74"/>
        <v>86</v>
      </c>
      <c r="I138" s="12">
        <f t="shared" si="74"/>
        <v>74</v>
      </c>
      <c r="J138" s="74">
        <f t="shared" si="74"/>
        <v>10</v>
      </c>
      <c r="K138" s="9">
        <f t="shared" si="74"/>
        <v>0</v>
      </c>
      <c r="L138" s="9">
        <f t="shared" si="74"/>
        <v>10</v>
      </c>
      <c r="M138" s="9">
        <f t="shared" si="74"/>
        <v>8</v>
      </c>
      <c r="N138" s="9">
        <f t="shared" si="74"/>
        <v>7</v>
      </c>
      <c r="O138" s="12">
        <f t="shared" si="74"/>
        <v>1</v>
      </c>
      <c r="P138" s="74">
        <f t="shared" si="74"/>
        <v>0</v>
      </c>
      <c r="Q138" s="9">
        <f t="shared" si="74"/>
        <v>0</v>
      </c>
      <c r="R138" s="12">
        <f t="shared" si="74"/>
        <v>0</v>
      </c>
      <c r="S138" s="74">
        <f t="shared" si="74"/>
        <v>188</v>
      </c>
      <c r="T138" s="9">
        <f t="shared" si="74"/>
        <v>102</v>
      </c>
      <c r="U138" s="9">
        <f t="shared" si="74"/>
        <v>86</v>
      </c>
      <c r="V138" s="78" t="s">
        <v>13</v>
      </c>
    </row>
    <row r="139" spans="2:22" s="5" customFormat="1" ht="13.5" customHeight="1" hidden="1">
      <c r="B139" s="11" t="s">
        <v>39</v>
      </c>
      <c r="C139" s="74">
        <f>IF(SUM(D139:E139)=0,"-",SUM(D139:E139))</f>
        <v>1</v>
      </c>
      <c r="D139" s="9">
        <v>1</v>
      </c>
      <c r="E139" s="76">
        <v>0</v>
      </c>
      <c r="F139" s="11">
        <v>2</v>
      </c>
      <c r="G139" s="74">
        <f>IF(SUM(H139:I139)=0,"-",SUM(H139:I139))</f>
        <v>44</v>
      </c>
      <c r="H139" s="9">
        <v>22</v>
      </c>
      <c r="I139" s="78">
        <v>22</v>
      </c>
      <c r="J139" s="74">
        <f>IF(SUM(K139:L139)=0,"-",SUM(K139:L139))</f>
        <v>3</v>
      </c>
      <c r="K139" s="9">
        <v>0</v>
      </c>
      <c r="L139" s="9">
        <v>3</v>
      </c>
      <c r="M139" s="9">
        <f>IF(SUM(N139:O139)=0,"-",SUM(N139:O139))</f>
        <v>2</v>
      </c>
      <c r="N139" s="9">
        <v>2</v>
      </c>
      <c r="O139" s="78">
        <v>0</v>
      </c>
      <c r="P139" s="74" t="str">
        <f>IF(SUM(Q139:R139)=0,"-",SUM(Q139:R139))</f>
        <v>-</v>
      </c>
      <c r="Q139" s="9">
        <v>0</v>
      </c>
      <c r="R139" s="78">
        <v>0</v>
      </c>
      <c r="S139" s="74">
        <f>IF(SUM(T139:U139)=0,"-",SUM(T139:U139))</f>
        <v>54</v>
      </c>
      <c r="T139" s="9">
        <v>24</v>
      </c>
      <c r="U139" s="9">
        <v>30</v>
      </c>
      <c r="V139" s="80" t="s">
        <v>13</v>
      </c>
    </row>
    <row r="140" spans="2:22" s="5" customFormat="1" ht="13.5" customHeight="1" hidden="1">
      <c r="B140" s="11" t="s">
        <v>40</v>
      </c>
      <c r="C140" s="74">
        <f>IF(SUM(D140:E140)=0,"-",SUM(D140:E140))</f>
        <v>1</v>
      </c>
      <c r="D140" s="9">
        <v>1</v>
      </c>
      <c r="E140" s="76">
        <v>0</v>
      </c>
      <c r="F140" s="11">
        <v>1</v>
      </c>
      <c r="G140" s="74">
        <f>IF(SUM(H140:I140)=0,"-",SUM(H140:I140))</f>
        <v>19</v>
      </c>
      <c r="H140" s="9">
        <v>9</v>
      </c>
      <c r="I140" s="78">
        <v>10</v>
      </c>
      <c r="J140" s="74">
        <f>IF(SUM(K140:L140)=0,"-",SUM(K140:L140))</f>
        <v>1</v>
      </c>
      <c r="K140" s="9">
        <v>0</v>
      </c>
      <c r="L140" s="9">
        <v>1</v>
      </c>
      <c r="M140" s="9">
        <f>IF(SUM(N140:O140)=0,"-",SUM(N140:O140))</f>
        <v>2</v>
      </c>
      <c r="N140" s="9">
        <v>2</v>
      </c>
      <c r="O140" s="78">
        <v>0</v>
      </c>
      <c r="P140" s="74" t="str">
        <f>IF(SUM(Q140:R140)=0,"-",SUM(Q140:R140))</f>
        <v>-</v>
      </c>
      <c r="Q140" s="9">
        <v>0</v>
      </c>
      <c r="R140" s="78">
        <v>0</v>
      </c>
      <c r="S140" s="74">
        <f>IF(SUM(T140:U140)=0,"-",SUM(T140:U140))</f>
        <v>25</v>
      </c>
      <c r="T140" s="9">
        <v>12</v>
      </c>
      <c r="U140" s="9">
        <v>13</v>
      </c>
      <c r="V140" s="80" t="s">
        <v>13</v>
      </c>
    </row>
    <row r="141" spans="2:22" s="5" customFormat="1" ht="13.5" customHeight="1" hidden="1">
      <c r="B141" s="11" t="s">
        <v>41</v>
      </c>
      <c r="C141" s="74">
        <f>IF(SUM(D141:E141)=0,"-",SUM(D141:E141))</f>
        <v>1</v>
      </c>
      <c r="D141" s="9">
        <v>1</v>
      </c>
      <c r="E141" s="76">
        <v>0</v>
      </c>
      <c r="F141" s="11">
        <v>1</v>
      </c>
      <c r="G141" s="74">
        <f>IF(SUM(H141:I141)=0,"-",SUM(H141:I141))</f>
        <v>14</v>
      </c>
      <c r="H141" s="9">
        <v>8</v>
      </c>
      <c r="I141" s="78">
        <v>6</v>
      </c>
      <c r="J141" s="74">
        <f>IF(SUM(K141:L141)=0,"-",SUM(K141:L141))</f>
        <v>1</v>
      </c>
      <c r="K141" s="9">
        <v>0</v>
      </c>
      <c r="L141" s="9">
        <v>1</v>
      </c>
      <c r="M141" s="9">
        <f>IF(SUM(N141:O141)=0,"-",SUM(N141:O141))</f>
        <v>2</v>
      </c>
      <c r="N141" s="9">
        <v>2</v>
      </c>
      <c r="O141" s="78">
        <v>0</v>
      </c>
      <c r="P141" s="74" t="str">
        <f>IF(SUM(Q141:R141)=0,"-",SUM(Q141:R141))</f>
        <v>-</v>
      </c>
      <c r="Q141" s="9">
        <v>0</v>
      </c>
      <c r="R141" s="78">
        <v>0</v>
      </c>
      <c r="S141" s="74">
        <f>IF(SUM(T141:U141)=0,"-",SUM(T141:U141))</f>
        <v>25</v>
      </c>
      <c r="T141" s="9">
        <v>14</v>
      </c>
      <c r="U141" s="9">
        <v>11</v>
      </c>
      <c r="V141" s="80" t="s">
        <v>13</v>
      </c>
    </row>
    <row r="142" spans="2:22" s="5" customFormat="1" ht="13.5" customHeight="1" hidden="1">
      <c r="B142" s="11" t="s">
        <v>42</v>
      </c>
      <c r="C142" s="74">
        <f>IF(SUM(D142:E142)=0,"-",SUM(D142:E142))</f>
        <v>1</v>
      </c>
      <c r="D142" s="9">
        <v>1</v>
      </c>
      <c r="E142" s="76">
        <v>0</v>
      </c>
      <c r="F142" s="11">
        <v>4</v>
      </c>
      <c r="G142" s="74">
        <f>IF(SUM(H142:I142)=0,"-",SUM(H142:I142))</f>
        <v>83</v>
      </c>
      <c r="H142" s="9">
        <v>47</v>
      </c>
      <c r="I142" s="78">
        <v>36</v>
      </c>
      <c r="J142" s="74">
        <f>IF(SUM(K142:L142)=0,"-",SUM(K142:L142))</f>
        <v>5</v>
      </c>
      <c r="K142" s="9">
        <v>0</v>
      </c>
      <c r="L142" s="9">
        <v>5</v>
      </c>
      <c r="M142" s="9">
        <f>IF(SUM(N142:O142)=0,"-",SUM(N142:O142))</f>
        <v>2</v>
      </c>
      <c r="N142" s="9">
        <v>1</v>
      </c>
      <c r="O142" s="78">
        <v>1</v>
      </c>
      <c r="P142" s="74" t="str">
        <f>IF(SUM(Q142:R142)=0,"-",SUM(Q142:R142))</f>
        <v>-</v>
      </c>
      <c r="Q142" s="9">
        <v>0</v>
      </c>
      <c r="R142" s="78">
        <v>0</v>
      </c>
      <c r="S142" s="74">
        <f>IF(SUM(T142:U142)=0,"-",SUM(T142:U142))</f>
        <v>84</v>
      </c>
      <c r="T142" s="9">
        <v>52</v>
      </c>
      <c r="U142" s="9">
        <v>32</v>
      </c>
      <c r="V142" s="80" t="s">
        <v>13</v>
      </c>
    </row>
    <row r="143" spans="2:22" s="5" customFormat="1" ht="13.5" customHeight="1">
      <c r="B143" s="18" t="s">
        <v>19</v>
      </c>
      <c r="C143" s="75">
        <f aca="true" t="shared" si="75" ref="C143:U143">SUM(C144:C146)</f>
        <v>3</v>
      </c>
      <c r="D143" s="16">
        <f t="shared" si="75"/>
        <v>3</v>
      </c>
      <c r="E143" s="19">
        <f t="shared" si="75"/>
        <v>0</v>
      </c>
      <c r="F143" s="20">
        <f t="shared" si="75"/>
        <v>1</v>
      </c>
      <c r="G143" s="75">
        <f t="shared" si="75"/>
        <v>10</v>
      </c>
      <c r="H143" s="16">
        <f t="shared" si="75"/>
        <v>5</v>
      </c>
      <c r="I143" s="19">
        <f t="shared" si="75"/>
        <v>5</v>
      </c>
      <c r="J143" s="75">
        <f t="shared" si="75"/>
        <v>1</v>
      </c>
      <c r="K143" s="16">
        <f t="shared" si="75"/>
        <v>0</v>
      </c>
      <c r="L143" s="16">
        <f t="shared" si="75"/>
        <v>1</v>
      </c>
      <c r="M143" s="16">
        <f t="shared" si="75"/>
        <v>2</v>
      </c>
      <c r="N143" s="16">
        <f t="shared" si="75"/>
        <v>2</v>
      </c>
      <c r="O143" s="19">
        <f t="shared" si="75"/>
        <v>0</v>
      </c>
      <c r="P143" s="75">
        <f t="shared" si="75"/>
        <v>0</v>
      </c>
      <c r="Q143" s="16">
        <f t="shared" si="75"/>
        <v>0</v>
      </c>
      <c r="R143" s="19">
        <f t="shared" si="75"/>
        <v>0</v>
      </c>
      <c r="S143" s="75">
        <f t="shared" si="75"/>
        <v>18</v>
      </c>
      <c r="T143" s="16">
        <f t="shared" si="75"/>
        <v>11</v>
      </c>
      <c r="U143" s="16">
        <f t="shared" si="75"/>
        <v>7</v>
      </c>
      <c r="V143" s="79" t="s">
        <v>13</v>
      </c>
    </row>
    <row r="144" spans="2:22" s="5" customFormat="1" ht="15" customHeight="1" hidden="1">
      <c r="B144" s="84" t="s">
        <v>43</v>
      </c>
      <c r="C144" s="74">
        <f>IF(SUM(D144:E144)=0,"-",SUM(D144:E144))</f>
        <v>1</v>
      </c>
      <c r="D144" s="9">
        <v>1</v>
      </c>
      <c r="E144" s="76">
        <v>0</v>
      </c>
      <c r="F144" s="11">
        <v>1</v>
      </c>
      <c r="G144" s="74">
        <f>IF(SUM(H144:I144)=0,"-",SUM(H144:I144))</f>
        <v>10</v>
      </c>
      <c r="H144" s="9">
        <v>5</v>
      </c>
      <c r="I144" s="78">
        <v>5</v>
      </c>
      <c r="J144" s="74">
        <f>IF(SUM(K144:L144)=0,"-",SUM(K144:L144))</f>
        <v>1</v>
      </c>
      <c r="K144" s="9">
        <v>0</v>
      </c>
      <c r="L144" s="9">
        <v>1</v>
      </c>
      <c r="M144" s="9">
        <f>IF(SUM(N144:O144)=0,"-",SUM(N144:O144))</f>
        <v>2</v>
      </c>
      <c r="N144" s="9">
        <v>2</v>
      </c>
      <c r="O144" s="78">
        <v>0</v>
      </c>
      <c r="P144" s="74" t="str">
        <f>IF(SUM(Q144:R144)=0,"-",SUM(Q144:R144))</f>
        <v>-</v>
      </c>
      <c r="Q144" s="9">
        <v>0</v>
      </c>
      <c r="R144" s="78">
        <v>0</v>
      </c>
      <c r="S144" s="74">
        <f>IF(SUM(T144:U144)=0,"-",SUM(T144:U144))</f>
        <v>18</v>
      </c>
      <c r="T144" s="9">
        <v>11</v>
      </c>
      <c r="U144" s="9">
        <v>7</v>
      </c>
      <c r="V144" s="80" t="s">
        <v>13</v>
      </c>
    </row>
    <row r="145" spans="2:22" s="5" customFormat="1" ht="15" customHeight="1" hidden="1">
      <c r="B145" s="84" t="s">
        <v>44</v>
      </c>
      <c r="C145" s="74">
        <f>IF(SUM(D145:E145)=0,"-",SUM(D145:E145))</f>
        <v>1</v>
      </c>
      <c r="D145" s="9">
        <v>1</v>
      </c>
      <c r="E145" s="76">
        <v>0</v>
      </c>
      <c r="F145" s="11">
        <v>0</v>
      </c>
      <c r="G145" s="74" t="str">
        <f>IF(SUM(H145:I145)=0,"-",SUM(H145:I145))</f>
        <v>-</v>
      </c>
      <c r="H145" s="9">
        <v>0</v>
      </c>
      <c r="I145" s="78">
        <v>0</v>
      </c>
      <c r="J145" s="74" t="str">
        <f>IF(SUM(K145:L145)=0,"-",SUM(K145:L145))</f>
        <v>-</v>
      </c>
      <c r="K145" s="9">
        <v>0</v>
      </c>
      <c r="L145" s="9">
        <v>0</v>
      </c>
      <c r="M145" s="9" t="str">
        <f>IF(SUM(N145:O145)=0,"-",SUM(N145:O145))</f>
        <v>-</v>
      </c>
      <c r="N145" s="9">
        <v>0</v>
      </c>
      <c r="O145" s="78">
        <v>0</v>
      </c>
      <c r="P145" s="74" t="str">
        <f>IF(SUM(Q145:R145)=0,"-",SUM(Q145:R145))</f>
        <v>-</v>
      </c>
      <c r="Q145" s="9">
        <v>0</v>
      </c>
      <c r="R145" s="78">
        <v>0</v>
      </c>
      <c r="S145" s="74" t="str">
        <f>IF(SUM(T145:U145)=0,"-",SUM(T145:U145))</f>
        <v>-</v>
      </c>
      <c r="T145" s="9">
        <v>0</v>
      </c>
      <c r="U145" s="9">
        <v>0</v>
      </c>
      <c r="V145" s="80" t="s">
        <v>13</v>
      </c>
    </row>
    <row r="146" spans="2:22" s="5" customFormat="1" ht="15" customHeight="1" hidden="1">
      <c r="B146" s="89" t="s">
        <v>45</v>
      </c>
      <c r="C146" s="20">
        <f>IF(SUM(D146:E146)=0,"-",SUM(D146:E146))</f>
        <v>1</v>
      </c>
      <c r="D146" s="16">
        <v>1</v>
      </c>
      <c r="E146" s="77">
        <v>0</v>
      </c>
      <c r="F146" s="18">
        <v>0</v>
      </c>
      <c r="G146" s="75" t="str">
        <f>IF(SUM(H146:I146)=0,"-",SUM(H146:I146))</f>
        <v>-</v>
      </c>
      <c r="H146" s="16">
        <v>0</v>
      </c>
      <c r="I146" s="79">
        <v>0</v>
      </c>
      <c r="J146" s="75" t="str">
        <f>IF(SUM(K146:L146)=0,"-",SUM(K146:L146))</f>
        <v>-</v>
      </c>
      <c r="K146" s="16">
        <v>0</v>
      </c>
      <c r="L146" s="16">
        <v>0</v>
      </c>
      <c r="M146" s="16" t="str">
        <f>IF(SUM(N146:O146)=0,"-",SUM(N146:O146))</f>
        <v>-</v>
      </c>
      <c r="N146" s="16">
        <v>0</v>
      </c>
      <c r="O146" s="79">
        <v>0</v>
      </c>
      <c r="P146" s="75" t="str">
        <f>IF(SUM(Q146:R146)=0,"-",SUM(Q146:R146))</f>
        <v>-</v>
      </c>
      <c r="Q146" s="16">
        <v>0</v>
      </c>
      <c r="R146" s="79">
        <v>0</v>
      </c>
      <c r="S146" s="75" t="str">
        <f>IF(SUM(T146:U146)=0,"-",SUM(T146:U146))</f>
        <v>-</v>
      </c>
      <c r="T146" s="16">
        <v>0</v>
      </c>
      <c r="U146" s="16">
        <v>0</v>
      </c>
      <c r="V146" s="81" t="s">
        <v>13</v>
      </c>
    </row>
    <row r="147" spans="2:22" s="5" customFormat="1" ht="15" customHeight="1">
      <c r="B147" s="28" t="s">
        <v>62</v>
      </c>
      <c r="C147" s="27">
        <f aca="true" t="shared" si="76" ref="C147:U147">C148+C155+C162+C167</f>
        <v>16</v>
      </c>
      <c r="D147" s="22">
        <f t="shared" si="76"/>
        <v>16</v>
      </c>
      <c r="E147" s="23">
        <f t="shared" si="76"/>
        <v>0</v>
      </c>
      <c r="F147" s="24">
        <f t="shared" si="76"/>
        <v>35</v>
      </c>
      <c r="G147" s="25">
        <f t="shared" si="76"/>
        <v>387</v>
      </c>
      <c r="H147" s="22">
        <f t="shared" si="76"/>
        <v>169</v>
      </c>
      <c r="I147" s="26">
        <f t="shared" si="76"/>
        <v>218</v>
      </c>
      <c r="J147" s="25">
        <f t="shared" si="76"/>
        <v>43</v>
      </c>
      <c r="K147" s="22">
        <f t="shared" si="76"/>
        <v>1</v>
      </c>
      <c r="L147" s="22">
        <f t="shared" si="76"/>
        <v>42</v>
      </c>
      <c r="M147" s="22">
        <f t="shared" si="76"/>
        <v>15</v>
      </c>
      <c r="N147" s="22">
        <f t="shared" si="76"/>
        <v>8</v>
      </c>
      <c r="O147" s="26">
        <f t="shared" si="76"/>
        <v>7</v>
      </c>
      <c r="P147" s="25">
        <f t="shared" si="76"/>
        <v>1</v>
      </c>
      <c r="Q147" s="22">
        <f t="shared" si="76"/>
        <v>0</v>
      </c>
      <c r="R147" s="26">
        <f t="shared" si="76"/>
        <v>1</v>
      </c>
      <c r="S147" s="25">
        <f t="shared" si="76"/>
        <v>278</v>
      </c>
      <c r="T147" s="22">
        <f t="shared" si="76"/>
        <v>143</v>
      </c>
      <c r="U147" s="22">
        <f t="shared" si="76"/>
        <v>135</v>
      </c>
      <c r="V147" s="60">
        <v>30.5</v>
      </c>
    </row>
    <row r="148" spans="2:22" s="5" customFormat="1" ht="13.5" customHeight="1">
      <c r="B148" s="11" t="s">
        <v>15</v>
      </c>
      <c r="C148" s="74">
        <f>IF(SUM(D148:E148)=0,"-",SUM(D148:E148))</f>
        <v>6</v>
      </c>
      <c r="D148" s="9">
        <f>SUM(D149:D154)</f>
        <v>6</v>
      </c>
      <c r="E148" s="12">
        <f>SUM(E149:E154)</f>
        <v>0</v>
      </c>
      <c r="F148" s="87">
        <f>SUM(F149:F154)</f>
        <v>11</v>
      </c>
      <c r="G148" s="74">
        <f aca="true" t="shared" si="77" ref="G148:G154">IF(SUM(H148:I148)=0,"-",SUM(H148:I148))</f>
        <v>58</v>
      </c>
      <c r="H148" s="9">
        <f>SUM(H149:H154)</f>
        <v>23</v>
      </c>
      <c r="I148" s="12">
        <f>SUM(I149:I154)</f>
        <v>35</v>
      </c>
      <c r="J148" s="74">
        <f aca="true" t="shared" si="78" ref="J148:J154">IF(SUM(K148:L148)=0,"-",SUM(K148:L148))</f>
        <v>9</v>
      </c>
      <c r="K148" s="9">
        <f>SUM(K149:K154)</f>
        <v>0</v>
      </c>
      <c r="L148" s="9">
        <f>SUM(L149:L154)</f>
        <v>9</v>
      </c>
      <c r="M148" s="9">
        <f aca="true" t="shared" si="79" ref="M148:M154">IF(SUM(N148:O148)=0,"-",SUM(N148:O148))</f>
        <v>3</v>
      </c>
      <c r="N148" s="9">
        <f aca="true" t="shared" si="80" ref="N148:U148">SUM(N149:N154)</f>
        <v>1</v>
      </c>
      <c r="O148" s="12">
        <f t="shared" si="80"/>
        <v>2</v>
      </c>
      <c r="P148" s="74">
        <f t="shared" si="80"/>
        <v>0</v>
      </c>
      <c r="Q148" s="9">
        <f t="shared" si="80"/>
        <v>0</v>
      </c>
      <c r="R148" s="12">
        <f t="shared" si="80"/>
        <v>0</v>
      </c>
      <c r="S148" s="74">
        <f t="shared" si="80"/>
        <v>96</v>
      </c>
      <c r="T148" s="9">
        <f t="shared" si="80"/>
        <v>43</v>
      </c>
      <c r="U148" s="9">
        <f t="shared" si="80"/>
        <v>53</v>
      </c>
      <c r="V148" s="78" t="s">
        <v>13</v>
      </c>
    </row>
    <row r="149" spans="2:22" s="5" customFormat="1" ht="13.5" customHeight="1" hidden="1">
      <c r="B149" s="11" t="s">
        <v>33</v>
      </c>
      <c r="C149" s="74">
        <f aca="true" t="shared" si="81" ref="C149:C154">IF(SUM(D149:E149)=0,"-",SUM(D149:E149))</f>
        <v>1</v>
      </c>
      <c r="D149" s="9">
        <v>1</v>
      </c>
      <c r="E149" s="76">
        <v>0</v>
      </c>
      <c r="F149" s="88">
        <v>1</v>
      </c>
      <c r="G149" s="74">
        <f t="shared" si="77"/>
        <v>21</v>
      </c>
      <c r="H149" s="9">
        <v>10</v>
      </c>
      <c r="I149" s="78">
        <v>11</v>
      </c>
      <c r="J149" s="74">
        <f t="shared" si="78"/>
        <v>1</v>
      </c>
      <c r="K149" s="9">
        <v>0</v>
      </c>
      <c r="L149" s="9">
        <v>1</v>
      </c>
      <c r="M149" s="9">
        <f t="shared" si="79"/>
        <v>3</v>
      </c>
      <c r="N149" s="9">
        <v>1</v>
      </c>
      <c r="O149" s="78">
        <v>2</v>
      </c>
      <c r="P149" s="74" t="str">
        <f aca="true" t="shared" si="82" ref="P149:P154">IF(SUM(Q149:R149)=0,"-",SUM(Q149:R149))</f>
        <v>-</v>
      </c>
      <c r="Q149" s="9">
        <v>0</v>
      </c>
      <c r="R149" s="78">
        <v>0</v>
      </c>
      <c r="S149" s="74">
        <f aca="true" t="shared" si="83" ref="S149:S154">IF(SUM(T149:U149)=0,"-",SUM(T149:U149))</f>
        <v>16</v>
      </c>
      <c r="T149" s="9">
        <v>7</v>
      </c>
      <c r="U149" s="9">
        <v>9</v>
      </c>
      <c r="V149" s="80" t="s">
        <v>13</v>
      </c>
    </row>
    <row r="150" spans="2:22" s="5" customFormat="1" ht="13.5" customHeight="1" hidden="1">
      <c r="B150" s="11" t="s">
        <v>47</v>
      </c>
      <c r="C150" s="74">
        <f t="shared" si="81"/>
        <v>1</v>
      </c>
      <c r="D150" s="9">
        <v>1</v>
      </c>
      <c r="E150" s="76">
        <v>0</v>
      </c>
      <c r="F150" s="88">
        <v>3</v>
      </c>
      <c r="G150" s="74">
        <f t="shared" si="77"/>
        <v>13</v>
      </c>
      <c r="H150" s="9">
        <v>3</v>
      </c>
      <c r="I150" s="78">
        <v>10</v>
      </c>
      <c r="J150" s="74">
        <f t="shared" si="78"/>
        <v>2</v>
      </c>
      <c r="K150" s="9">
        <v>0</v>
      </c>
      <c r="L150" s="9">
        <v>2</v>
      </c>
      <c r="M150" s="9" t="str">
        <f t="shared" si="79"/>
        <v>-</v>
      </c>
      <c r="N150" s="9">
        <v>0</v>
      </c>
      <c r="O150" s="78">
        <v>0</v>
      </c>
      <c r="P150" s="74" t="str">
        <f t="shared" si="82"/>
        <v>-</v>
      </c>
      <c r="Q150" s="9">
        <v>0</v>
      </c>
      <c r="R150" s="78">
        <v>0</v>
      </c>
      <c r="S150" s="74">
        <f t="shared" si="83"/>
        <v>21</v>
      </c>
      <c r="T150" s="9">
        <v>9</v>
      </c>
      <c r="U150" s="9">
        <v>12</v>
      </c>
      <c r="V150" s="80" t="s">
        <v>13</v>
      </c>
    </row>
    <row r="151" spans="2:22" s="5" customFormat="1" ht="13.5" customHeight="1" hidden="1">
      <c r="B151" s="11" t="s">
        <v>49</v>
      </c>
      <c r="C151" s="74">
        <f>IF(SUM(D151:E151)=0,"-",SUM(D151:E151))</f>
        <v>1</v>
      </c>
      <c r="D151" s="9">
        <v>1</v>
      </c>
      <c r="E151" s="76">
        <v>0</v>
      </c>
      <c r="F151" s="88">
        <v>2</v>
      </c>
      <c r="G151" s="74">
        <f>IF(SUM(H151:I151)=0,"-",SUM(H151:I151))</f>
        <v>6</v>
      </c>
      <c r="H151" s="9">
        <v>3</v>
      </c>
      <c r="I151" s="78">
        <v>3</v>
      </c>
      <c r="J151" s="74">
        <f>IF(SUM(K151:L151)=0,"-",SUM(K151:L151))</f>
        <v>2</v>
      </c>
      <c r="K151" s="9">
        <v>0</v>
      </c>
      <c r="L151" s="9">
        <v>2</v>
      </c>
      <c r="M151" s="9" t="str">
        <f>IF(SUM(N151:O151)=0,"-",SUM(N151:O151))</f>
        <v>-</v>
      </c>
      <c r="N151" s="9">
        <v>0</v>
      </c>
      <c r="O151" s="78">
        <v>0</v>
      </c>
      <c r="P151" s="74" t="str">
        <f>IF(SUM(Q151:R151)=0,"-",SUM(Q151:R151))</f>
        <v>-</v>
      </c>
      <c r="Q151" s="9">
        <v>0</v>
      </c>
      <c r="R151" s="78">
        <v>0</v>
      </c>
      <c r="S151" s="74">
        <f>IF(SUM(T151:U151)=0,"-",SUM(T151:U151))</f>
        <v>29</v>
      </c>
      <c r="T151" s="9">
        <v>19</v>
      </c>
      <c r="U151" s="9">
        <v>10</v>
      </c>
      <c r="V151" s="80" t="s">
        <v>13</v>
      </c>
    </row>
    <row r="152" spans="2:22" s="5" customFormat="1" ht="13.5" customHeight="1" hidden="1">
      <c r="B152" s="11" t="s">
        <v>48</v>
      </c>
      <c r="C152" s="74">
        <f t="shared" si="81"/>
        <v>1</v>
      </c>
      <c r="D152" s="9">
        <v>1</v>
      </c>
      <c r="E152" s="76">
        <v>0</v>
      </c>
      <c r="F152" s="88">
        <v>3</v>
      </c>
      <c r="G152" s="74">
        <f t="shared" si="77"/>
        <v>13</v>
      </c>
      <c r="H152" s="9">
        <v>5</v>
      </c>
      <c r="I152" s="78">
        <v>8</v>
      </c>
      <c r="J152" s="74">
        <f t="shared" si="78"/>
        <v>2</v>
      </c>
      <c r="K152" s="9">
        <v>0</v>
      </c>
      <c r="L152" s="9">
        <v>2</v>
      </c>
      <c r="M152" s="9" t="str">
        <f t="shared" si="79"/>
        <v>-</v>
      </c>
      <c r="N152" s="9">
        <v>0</v>
      </c>
      <c r="O152" s="78">
        <v>0</v>
      </c>
      <c r="P152" s="74" t="str">
        <f t="shared" si="82"/>
        <v>-</v>
      </c>
      <c r="Q152" s="9">
        <v>0</v>
      </c>
      <c r="R152" s="78">
        <v>0</v>
      </c>
      <c r="S152" s="74">
        <f t="shared" si="83"/>
        <v>17</v>
      </c>
      <c r="T152" s="9">
        <v>2</v>
      </c>
      <c r="U152" s="9">
        <v>15</v>
      </c>
      <c r="V152" s="80" t="s">
        <v>13</v>
      </c>
    </row>
    <row r="153" spans="2:22" s="5" customFormat="1" ht="13.5" customHeight="1" hidden="1">
      <c r="B153" s="90" t="s">
        <v>63</v>
      </c>
      <c r="C153" s="74">
        <f>IF(SUM(D153:E153)=0,"-",SUM(D153:E153))</f>
        <v>1</v>
      </c>
      <c r="D153" s="9">
        <v>1</v>
      </c>
      <c r="E153" s="76">
        <v>0</v>
      </c>
      <c r="F153" s="88">
        <v>2</v>
      </c>
      <c r="G153" s="74">
        <f>IF(SUM(H153:I153)=0,"-",SUM(H153:I153))</f>
        <v>5</v>
      </c>
      <c r="H153" s="9">
        <v>2</v>
      </c>
      <c r="I153" s="78">
        <v>3</v>
      </c>
      <c r="J153" s="74">
        <f>IF(SUM(K153:L153)=0,"-",SUM(K153:L153))</f>
        <v>2</v>
      </c>
      <c r="K153" s="9">
        <v>0</v>
      </c>
      <c r="L153" s="9">
        <v>2</v>
      </c>
      <c r="M153" s="9" t="str">
        <f>IF(SUM(N153:O153)=0,"-",SUM(N153:O153))</f>
        <v>-</v>
      </c>
      <c r="N153" s="9">
        <v>0</v>
      </c>
      <c r="O153" s="78">
        <v>0</v>
      </c>
      <c r="P153" s="74" t="str">
        <f t="shared" si="82"/>
        <v>-</v>
      </c>
      <c r="Q153" s="9">
        <v>0</v>
      </c>
      <c r="R153" s="78">
        <v>0</v>
      </c>
      <c r="S153" s="74" t="str">
        <f t="shared" si="83"/>
        <v>-</v>
      </c>
      <c r="T153" s="9">
        <v>0</v>
      </c>
      <c r="U153" s="9">
        <v>0</v>
      </c>
      <c r="V153" s="80" t="s">
        <v>13</v>
      </c>
    </row>
    <row r="154" spans="2:22" s="5" customFormat="1" ht="13.5" customHeight="1" hidden="1">
      <c r="B154" s="11" t="s">
        <v>50</v>
      </c>
      <c r="C154" s="74">
        <f t="shared" si="81"/>
        <v>1</v>
      </c>
      <c r="D154" s="9">
        <v>1</v>
      </c>
      <c r="E154" s="76">
        <v>0</v>
      </c>
      <c r="F154" s="88"/>
      <c r="G154" s="74" t="str">
        <f t="shared" si="77"/>
        <v>-</v>
      </c>
      <c r="H154" s="9"/>
      <c r="I154" s="78"/>
      <c r="J154" s="74" t="str">
        <f t="shared" si="78"/>
        <v>-</v>
      </c>
      <c r="K154" s="9"/>
      <c r="L154" s="9"/>
      <c r="M154" s="9" t="str">
        <f t="shared" si="79"/>
        <v>-</v>
      </c>
      <c r="N154" s="9"/>
      <c r="O154" s="78"/>
      <c r="P154" s="74" t="str">
        <f t="shared" si="82"/>
        <v>-</v>
      </c>
      <c r="Q154" s="9"/>
      <c r="R154" s="78"/>
      <c r="S154" s="74">
        <f t="shared" si="83"/>
        <v>13</v>
      </c>
      <c r="T154" s="9">
        <v>6</v>
      </c>
      <c r="U154" s="9">
        <v>7</v>
      </c>
      <c r="V154" s="80" t="s">
        <v>13</v>
      </c>
    </row>
    <row r="155" spans="2:22" s="5" customFormat="1" ht="13.5" customHeight="1">
      <c r="B155" s="11" t="s">
        <v>17</v>
      </c>
      <c r="C155" s="74">
        <f aca="true" t="shared" si="84" ref="C155:U155">SUM(C156:C161)</f>
        <v>5</v>
      </c>
      <c r="D155" s="9">
        <f t="shared" si="84"/>
        <v>5</v>
      </c>
      <c r="E155" s="12">
        <f t="shared" si="84"/>
        <v>0</v>
      </c>
      <c r="F155" s="87">
        <f t="shared" si="84"/>
        <v>15</v>
      </c>
      <c r="G155" s="74">
        <f t="shared" si="84"/>
        <v>158</v>
      </c>
      <c r="H155" s="9">
        <f t="shared" si="84"/>
        <v>75</v>
      </c>
      <c r="I155" s="12">
        <f t="shared" si="84"/>
        <v>83</v>
      </c>
      <c r="J155" s="74">
        <f t="shared" si="84"/>
        <v>22</v>
      </c>
      <c r="K155" s="9">
        <f t="shared" si="84"/>
        <v>1</v>
      </c>
      <c r="L155" s="9">
        <f t="shared" si="84"/>
        <v>21</v>
      </c>
      <c r="M155" s="9">
        <f t="shared" si="84"/>
        <v>2</v>
      </c>
      <c r="N155" s="9">
        <f t="shared" si="84"/>
        <v>0</v>
      </c>
      <c r="O155" s="12">
        <f t="shared" si="84"/>
        <v>2</v>
      </c>
      <c r="P155" s="74">
        <f t="shared" si="84"/>
        <v>1</v>
      </c>
      <c r="Q155" s="9">
        <f t="shared" si="84"/>
        <v>0</v>
      </c>
      <c r="R155" s="12">
        <f t="shared" si="84"/>
        <v>1</v>
      </c>
      <c r="S155" s="74">
        <f t="shared" si="84"/>
        <v>64</v>
      </c>
      <c r="T155" s="9">
        <f t="shared" si="84"/>
        <v>34</v>
      </c>
      <c r="U155" s="9">
        <f t="shared" si="84"/>
        <v>30</v>
      </c>
      <c r="V155" s="78" t="s">
        <v>13</v>
      </c>
    </row>
    <row r="156" spans="2:22" s="5" customFormat="1" ht="13.5" customHeight="1" hidden="1">
      <c r="B156" s="11" t="s">
        <v>34</v>
      </c>
      <c r="C156" s="74">
        <f aca="true" t="shared" si="85" ref="C156:C161">IF(SUM(D156:E156)=0,"-",SUM(D156:E156))</f>
        <v>1</v>
      </c>
      <c r="D156" s="9">
        <v>1</v>
      </c>
      <c r="E156" s="76">
        <v>0</v>
      </c>
      <c r="F156" s="88">
        <v>2</v>
      </c>
      <c r="G156" s="74">
        <f aca="true" t="shared" si="86" ref="G156:G161">IF(SUM(H156:I156)=0,"-",SUM(H156:I156))</f>
        <v>10</v>
      </c>
      <c r="H156" s="9">
        <v>3</v>
      </c>
      <c r="I156" s="78">
        <v>7</v>
      </c>
      <c r="J156" s="74">
        <f aca="true" t="shared" si="87" ref="J156:J161">IF(SUM(K156:L156)=0,"-",SUM(K156:L156))</f>
        <v>2</v>
      </c>
      <c r="K156" s="9">
        <v>0</v>
      </c>
      <c r="L156" s="9">
        <v>2</v>
      </c>
      <c r="M156" s="82" t="str">
        <f aca="true" t="shared" si="88" ref="M156:M161">IF(SUM(N156:O156)=0,"-",SUM(N156:O156))</f>
        <v>-</v>
      </c>
      <c r="N156" s="9">
        <v>0</v>
      </c>
      <c r="O156" s="78">
        <v>0</v>
      </c>
      <c r="P156" s="74" t="str">
        <f aca="true" t="shared" si="89" ref="P156:P161">IF(SUM(Q156:R156)=0,"-",SUM(Q156:R156))</f>
        <v>-</v>
      </c>
      <c r="Q156" s="9">
        <v>0</v>
      </c>
      <c r="R156" s="78">
        <v>0</v>
      </c>
      <c r="S156" s="74">
        <f aca="true" t="shared" si="90" ref="S156:S161">IF(SUM(T156:U156)=0,"-",SUM(T156:U156))</f>
        <v>3</v>
      </c>
      <c r="T156" s="9">
        <v>0</v>
      </c>
      <c r="U156" s="9">
        <v>3</v>
      </c>
      <c r="V156" s="80" t="s">
        <v>13</v>
      </c>
    </row>
    <row r="157" spans="2:22" s="5" customFormat="1" ht="13.5" customHeight="1" hidden="1">
      <c r="B157" s="11" t="s">
        <v>35</v>
      </c>
      <c r="C157" s="74" t="str">
        <f t="shared" si="85"/>
        <v>-</v>
      </c>
      <c r="D157" s="9">
        <v>0</v>
      </c>
      <c r="E157" s="76">
        <v>0</v>
      </c>
      <c r="F157" s="88">
        <v>0</v>
      </c>
      <c r="G157" s="74" t="str">
        <f t="shared" si="86"/>
        <v>-</v>
      </c>
      <c r="H157" s="9"/>
      <c r="I157" s="78"/>
      <c r="J157" s="74" t="str">
        <f t="shared" si="87"/>
        <v>-</v>
      </c>
      <c r="K157" s="9"/>
      <c r="L157" s="9"/>
      <c r="M157" s="9" t="str">
        <f t="shared" si="88"/>
        <v>-</v>
      </c>
      <c r="N157" s="9"/>
      <c r="O157" s="78"/>
      <c r="P157" s="74" t="str">
        <f t="shared" si="89"/>
        <v>-</v>
      </c>
      <c r="Q157" s="9"/>
      <c r="R157" s="78"/>
      <c r="S157" s="74">
        <f t="shared" si="90"/>
        <v>5</v>
      </c>
      <c r="T157" s="9">
        <v>2</v>
      </c>
      <c r="U157" s="9">
        <v>3</v>
      </c>
      <c r="V157" s="80" t="s">
        <v>13</v>
      </c>
    </row>
    <row r="158" spans="2:22" s="5" customFormat="1" ht="13.5" customHeight="1" hidden="1">
      <c r="B158" s="11" t="s">
        <v>36</v>
      </c>
      <c r="C158" s="74">
        <f t="shared" si="85"/>
        <v>1</v>
      </c>
      <c r="D158" s="9">
        <v>1</v>
      </c>
      <c r="E158" s="76">
        <v>0</v>
      </c>
      <c r="F158" s="88">
        <v>3</v>
      </c>
      <c r="G158" s="74">
        <f t="shared" si="86"/>
        <v>55</v>
      </c>
      <c r="H158" s="9">
        <v>27</v>
      </c>
      <c r="I158" s="78">
        <v>28</v>
      </c>
      <c r="J158" s="74">
        <f t="shared" si="87"/>
        <v>8</v>
      </c>
      <c r="K158" s="9">
        <v>0</v>
      </c>
      <c r="L158" s="9">
        <v>8</v>
      </c>
      <c r="M158" s="9">
        <f t="shared" si="88"/>
        <v>2</v>
      </c>
      <c r="N158" s="9">
        <v>0</v>
      </c>
      <c r="O158" s="78">
        <v>2</v>
      </c>
      <c r="P158" s="74" t="str">
        <f t="shared" si="89"/>
        <v>-</v>
      </c>
      <c r="Q158" s="9">
        <v>0</v>
      </c>
      <c r="R158" s="78">
        <v>0</v>
      </c>
      <c r="S158" s="74">
        <f t="shared" si="90"/>
        <v>18</v>
      </c>
      <c r="T158" s="9">
        <v>10</v>
      </c>
      <c r="U158" s="9">
        <v>8</v>
      </c>
      <c r="V158" s="80" t="s">
        <v>13</v>
      </c>
    </row>
    <row r="159" spans="2:22" s="5" customFormat="1" ht="13.5" customHeight="1" hidden="1">
      <c r="B159" s="11" t="s">
        <v>37</v>
      </c>
      <c r="C159" s="74">
        <f t="shared" si="85"/>
        <v>1</v>
      </c>
      <c r="D159" s="9">
        <v>1</v>
      </c>
      <c r="E159" s="76">
        <v>0</v>
      </c>
      <c r="F159" s="88">
        <v>3</v>
      </c>
      <c r="G159" s="74">
        <f t="shared" si="86"/>
        <v>8</v>
      </c>
      <c r="H159" s="9">
        <v>3</v>
      </c>
      <c r="I159" s="78">
        <v>5</v>
      </c>
      <c r="J159" s="74">
        <f t="shared" si="87"/>
        <v>2</v>
      </c>
      <c r="K159" s="9">
        <v>0</v>
      </c>
      <c r="L159" s="9">
        <v>2</v>
      </c>
      <c r="M159" s="9" t="str">
        <f t="shared" si="88"/>
        <v>-</v>
      </c>
      <c r="N159" s="9">
        <v>0</v>
      </c>
      <c r="O159" s="78">
        <v>0</v>
      </c>
      <c r="P159" s="74" t="str">
        <f t="shared" si="89"/>
        <v>-</v>
      </c>
      <c r="Q159" s="9">
        <v>0</v>
      </c>
      <c r="R159" s="78">
        <v>0</v>
      </c>
      <c r="S159" s="74">
        <f t="shared" si="90"/>
        <v>4</v>
      </c>
      <c r="T159" s="9">
        <v>2</v>
      </c>
      <c r="U159" s="9">
        <v>2</v>
      </c>
      <c r="V159" s="80" t="s">
        <v>13</v>
      </c>
    </row>
    <row r="160" spans="2:22" s="5" customFormat="1" ht="13.5" customHeight="1" hidden="1">
      <c r="B160" s="11" t="s">
        <v>38</v>
      </c>
      <c r="C160" s="74">
        <f t="shared" si="85"/>
        <v>1</v>
      </c>
      <c r="D160" s="9">
        <v>1</v>
      </c>
      <c r="E160" s="76">
        <v>0</v>
      </c>
      <c r="F160" s="88">
        <v>3</v>
      </c>
      <c r="G160" s="74">
        <f t="shared" si="86"/>
        <v>46</v>
      </c>
      <c r="H160" s="9">
        <v>24</v>
      </c>
      <c r="I160" s="78">
        <v>22</v>
      </c>
      <c r="J160" s="74">
        <f t="shared" si="87"/>
        <v>4</v>
      </c>
      <c r="K160" s="9">
        <v>0</v>
      </c>
      <c r="L160" s="9">
        <v>4</v>
      </c>
      <c r="M160" s="9" t="str">
        <f t="shared" si="88"/>
        <v>-</v>
      </c>
      <c r="N160" s="9">
        <v>0</v>
      </c>
      <c r="O160" s="78">
        <v>0</v>
      </c>
      <c r="P160" s="74" t="str">
        <f t="shared" si="89"/>
        <v>-</v>
      </c>
      <c r="Q160" s="9">
        <v>0</v>
      </c>
      <c r="R160" s="78">
        <v>0</v>
      </c>
      <c r="S160" s="74">
        <f t="shared" si="90"/>
        <v>22</v>
      </c>
      <c r="T160" s="9">
        <v>11</v>
      </c>
      <c r="U160" s="9">
        <v>11</v>
      </c>
      <c r="V160" s="80" t="s">
        <v>13</v>
      </c>
    </row>
    <row r="161" spans="2:22" s="5" customFormat="1" ht="13.5" customHeight="1" hidden="1">
      <c r="B161" s="11" t="s">
        <v>51</v>
      </c>
      <c r="C161" s="74">
        <f t="shared" si="85"/>
        <v>1</v>
      </c>
      <c r="D161" s="9">
        <v>1</v>
      </c>
      <c r="E161" s="76">
        <v>0</v>
      </c>
      <c r="F161" s="11">
        <v>4</v>
      </c>
      <c r="G161" s="74">
        <f t="shared" si="86"/>
        <v>39</v>
      </c>
      <c r="H161" s="9">
        <v>18</v>
      </c>
      <c r="I161" s="78">
        <v>21</v>
      </c>
      <c r="J161" s="74">
        <f t="shared" si="87"/>
        <v>6</v>
      </c>
      <c r="K161" s="9">
        <v>1</v>
      </c>
      <c r="L161" s="9">
        <v>5</v>
      </c>
      <c r="M161" s="9" t="str">
        <f t="shared" si="88"/>
        <v>-</v>
      </c>
      <c r="N161" s="9">
        <v>0</v>
      </c>
      <c r="O161" s="78">
        <v>0</v>
      </c>
      <c r="P161" s="74">
        <f t="shared" si="89"/>
        <v>1</v>
      </c>
      <c r="Q161" s="9">
        <v>0</v>
      </c>
      <c r="R161" s="78">
        <v>1</v>
      </c>
      <c r="S161" s="74">
        <f t="shared" si="90"/>
        <v>12</v>
      </c>
      <c r="T161" s="9">
        <v>9</v>
      </c>
      <c r="U161" s="9">
        <v>3</v>
      </c>
      <c r="V161" s="80" t="s">
        <v>13</v>
      </c>
    </row>
    <row r="162" spans="2:22" s="5" customFormat="1" ht="13.5" customHeight="1">
      <c r="B162" s="11" t="s">
        <v>18</v>
      </c>
      <c r="C162" s="74">
        <f>SUM(C163:C166)</f>
        <v>4</v>
      </c>
      <c r="D162" s="9">
        <f aca="true" t="shared" si="91" ref="D162:U162">SUM(D163:D166)</f>
        <v>4</v>
      </c>
      <c r="E162" s="12">
        <f t="shared" si="91"/>
        <v>0</v>
      </c>
      <c r="F162" s="13">
        <f t="shared" si="91"/>
        <v>8</v>
      </c>
      <c r="G162" s="74">
        <f t="shared" si="91"/>
        <v>163</v>
      </c>
      <c r="H162" s="9">
        <f t="shared" si="91"/>
        <v>71</v>
      </c>
      <c r="I162" s="12">
        <f t="shared" si="91"/>
        <v>92</v>
      </c>
      <c r="J162" s="74">
        <f t="shared" si="91"/>
        <v>11</v>
      </c>
      <c r="K162" s="9">
        <f t="shared" si="91"/>
        <v>0</v>
      </c>
      <c r="L162" s="9">
        <f t="shared" si="91"/>
        <v>11</v>
      </c>
      <c r="M162" s="9">
        <f t="shared" si="91"/>
        <v>8</v>
      </c>
      <c r="N162" s="9">
        <f t="shared" si="91"/>
        <v>5</v>
      </c>
      <c r="O162" s="12">
        <f t="shared" si="91"/>
        <v>3</v>
      </c>
      <c r="P162" s="74">
        <f t="shared" si="91"/>
        <v>0</v>
      </c>
      <c r="Q162" s="9">
        <f t="shared" si="91"/>
        <v>0</v>
      </c>
      <c r="R162" s="12">
        <f t="shared" si="91"/>
        <v>0</v>
      </c>
      <c r="S162" s="74">
        <f t="shared" si="91"/>
        <v>109</v>
      </c>
      <c r="T162" s="9">
        <f t="shared" si="91"/>
        <v>61</v>
      </c>
      <c r="U162" s="9">
        <f t="shared" si="91"/>
        <v>48</v>
      </c>
      <c r="V162" s="78" t="s">
        <v>13</v>
      </c>
    </row>
    <row r="163" spans="2:22" s="5" customFormat="1" ht="13.5" customHeight="1" hidden="1">
      <c r="B163" s="11" t="s">
        <v>39</v>
      </c>
      <c r="C163" s="74">
        <f>IF(SUM(D163:E163)=0,"-",SUM(D163:E163))</f>
        <v>1</v>
      </c>
      <c r="D163" s="9">
        <v>1</v>
      </c>
      <c r="E163" s="76">
        <v>0</v>
      </c>
      <c r="F163" s="11">
        <v>2</v>
      </c>
      <c r="G163" s="74">
        <f>IF(SUM(H163:I163)=0,"-",SUM(H163:I163))</f>
        <v>50</v>
      </c>
      <c r="H163" s="9">
        <v>24</v>
      </c>
      <c r="I163" s="78">
        <v>26</v>
      </c>
      <c r="J163" s="74">
        <f>IF(SUM(K163:L163)=0,"-",SUM(K163:L163))</f>
        <v>3</v>
      </c>
      <c r="K163" s="9">
        <v>0</v>
      </c>
      <c r="L163" s="9">
        <v>3</v>
      </c>
      <c r="M163" s="9">
        <f>IF(SUM(N163:O163)=0,"-",SUM(N163:O163))</f>
        <v>2</v>
      </c>
      <c r="N163" s="9">
        <v>2</v>
      </c>
      <c r="O163" s="78">
        <v>0</v>
      </c>
      <c r="P163" s="74" t="str">
        <f>IF(SUM(Q163:R163)=0,"-",SUM(Q163:R163))</f>
        <v>-</v>
      </c>
      <c r="Q163" s="9">
        <v>0</v>
      </c>
      <c r="R163" s="78">
        <v>0</v>
      </c>
      <c r="S163" s="74">
        <f>IF(SUM(T163:U163)=0,"-",SUM(T163:U163))</f>
        <v>45</v>
      </c>
      <c r="T163" s="9">
        <v>22</v>
      </c>
      <c r="U163" s="9">
        <v>23</v>
      </c>
      <c r="V163" s="80" t="s">
        <v>13</v>
      </c>
    </row>
    <row r="164" spans="2:22" s="5" customFormat="1" ht="13.5" customHeight="1" hidden="1">
      <c r="B164" s="11" t="s">
        <v>40</v>
      </c>
      <c r="C164" s="74">
        <f>IF(SUM(D164:E164)=0,"-",SUM(D164:E164))</f>
        <v>1</v>
      </c>
      <c r="D164" s="9">
        <v>1</v>
      </c>
      <c r="E164" s="76">
        <v>0</v>
      </c>
      <c r="F164" s="11">
        <v>1</v>
      </c>
      <c r="G164" s="74">
        <f>IF(SUM(H164:I164)=0,"-",SUM(H164:I164))</f>
        <v>22</v>
      </c>
      <c r="H164" s="9">
        <v>10</v>
      </c>
      <c r="I164" s="78">
        <v>12</v>
      </c>
      <c r="J164" s="74">
        <f>IF(SUM(K164:L164)=0,"-",SUM(K164:L164))</f>
        <v>1</v>
      </c>
      <c r="K164" s="9">
        <v>0</v>
      </c>
      <c r="L164" s="9">
        <v>1</v>
      </c>
      <c r="M164" s="9">
        <f>IF(SUM(N164:O164)=0,"-",SUM(N164:O164))</f>
        <v>2</v>
      </c>
      <c r="N164" s="9">
        <v>1</v>
      </c>
      <c r="O164" s="78">
        <v>1</v>
      </c>
      <c r="P164" s="74" t="str">
        <f>IF(SUM(Q164:R164)=0,"-",SUM(Q164:R164))</f>
        <v>-</v>
      </c>
      <c r="Q164" s="9">
        <v>0</v>
      </c>
      <c r="R164" s="78">
        <v>0</v>
      </c>
      <c r="S164" s="74">
        <f>IF(SUM(T164:U164)=0,"-",SUM(T164:U164))</f>
        <v>20</v>
      </c>
      <c r="T164" s="9">
        <v>10</v>
      </c>
      <c r="U164" s="9">
        <v>10</v>
      </c>
      <c r="V164" s="80" t="s">
        <v>13</v>
      </c>
    </row>
    <row r="165" spans="2:22" s="5" customFormat="1" ht="13.5" customHeight="1" hidden="1">
      <c r="B165" s="11" t="s">
        <v>41</v>
      </c>
      <c r="C165" s="74">
        <f>IF(SUM(D165:E165)=0,"-",SUM(D165:E165))</f>
        <v>1</v>
      </c>
      <c r="D165" s="9">
        <v>1</v>
      </c>
      <c r="E165" s="76">
        <v>0</v>
      </c>
      <c r="F165" s="11">
        <v>1</v>
      </c>
      <c r="G165" s="74">
        <f>IF(SUM(H165:I165)=0,"-",SUM(H165:I165))</f>
        <v>17</v>
      </c>
      <c r="H165" s="9">
        <v>7</v>
      </c>
      <c r="I165" s="78">
        <v>10</v>
      </c>
      <c r="J165" s="74">
        <f>IF(SUM(K165:L165)=0,"-",SUM(K165:L165))</f>
        <v>1</v>
      </c>
      <c r="K165" s="9">
        <v>0</v>
      </c>
      <c r="L165" s="9">
        <v>1</v>
      </c>
      <c r="M165" s="9">
        <f>IF(SUM(N165:O165)=0,"-",SUM(N165:O165))</f>
        <v>2</v>
      </c>
      <c r="N165" s="9">
        <v>1</v>
      </c>
      <c r="O165" s="78">
        <v>1</v>
      </c>
      <c r="P165" s="74" t="str">
        <f>IF(SUM(Q165:R165)=0,"-",SUM(Q165:R165))</f>
        <v>-</v>
      </c>
      <c r="Q165" s="9">
        <v>0</v>
      </c>
      <c r="R165" s="78">
        <v>0</v>
      </c>
      <c r="S165" s="74">
        <f>IF(SUM(T165:U165)=0,"-",SUM(T165:U165))</f>
        <v>13</v>
      </c>
      <c r="T165" s="9">
        <v>7</v>
      </c>
      <c r="U165" s="9">
        <v>6</v>
      </c>
      <c r="V165" s="80" t="s">
        <v>13</v>
      </c>
    </row>
    <row r="166" spans="2:22" s="5" customFormat="1" ht="13.5" customHeight="1" hidden="1">
      <c r="B166" s="11" t="s">
        <v>42</v>
      </c>
      <c r="C166" s="74">
        <f>IF(SUM(D166:E166)=0,"-",SUM(D166:E166))</f>
        <v>1</v>
      </c>
      <c r="D166" s="9">
        <v>1</v>
      </c>
      <c r="E166" s="76">
        <v>0</v>
      </c>
      <c r="F166" s="11">
        <v>4</v>
      </c>
      <c r="G166" s="74">
        <f>IF(SUM(H166:I166)=0,"-",SUM(H166:I166))</f>
        <v>74</v>
      </c>
      <c r="H166" s="9">
        <v>30</v>
      </c>
      <c r="I166" s="78">
        <v>44</v>
      </c>
      <c r="J166" s="74">
        <f>IF(SUM(K166:L166)=0,"-",SUM(K166:L166))</f>
        <v>6</v>
      </c>
      <c r="K166" s="9">
        <v>0</v>
      </c>
      <c r="L166" s="9">
        <v>6</v>
      </c>
      <c r="M166" s="9">
        <f>IF(SUM(N166:O166)=0,"-",SUM(N166:O166))</f>
        <v>2</v>
      </c>
      <c r="N166" s="9">
        <v>1</v>
      </c>
      <c r="O166" s="78">
        <v>1</v>
      </c>
      <c r="P166" s="74" t="str">
        <f>IF(SUM(Q166:R166)=0,"-",SUM(Q166:R166))</f>
        <v>-</v>
      </c>
      <c r="Q166" s="9">
        <v>0</v>
      </c>
      <c r="R166" s="78">
        <v>0</v>
      </c>
      <c r="S166" s="74">
        <f>IF(SUM(T166:U166)=0,"-",SUM(T166:U166))</f>
        <v>31</v>
      </c>
      <c r="T166" s="9">
        <v>22</v>
      </c>
      <c r="U166" s="9">
        <v>9</v>
      </c>
      <c r="V166" s="80" t="s">
        <v>13</v>
      </c>
    </row>
    <row r="167" spans="2:22" s="5" customFormat="1" ht="13.5" customHeight="1">
      <c r="B167" s="18" t="s">
        <v>19</v>
      </c>
      <c r="C167" s="75">
        <f aca="true" t="shared" si="92" ref="C167:U167">SUM(C168:C168)</f>
        <v>1</v>
      </c>
      <c r="D167" s="16">
        <f t="shared" si="92"/>
        <v>1</v>
      </c>
      <c r="E167" s="19">
        <f t="shared" si="92"/>
        <v>0</v>
      </c>
      <c r="F167" s="20">
        <f t="shared" si="92"/>
        <v>1</v>
      </c>
      <c r="G167" s="75">
        <f t="shared" si="92"/>
        <v>8</v>
      </c>
      <c r="H167" s="16">
        <f t="shared" si="92"/>
        <v>0</v>
      </c>
      <c r="I167" s="19">
        <f t="shared" si="92"/>
        <v>8</v>
      </c>
      <c r="J167" s="75">
        <f t="shared" si="92"/>
        <v>1</v>
      </c>
      <c r="K167" s="16">
        <f t="shared" si="92"/>
        <v>0</v>
      </c>
      <c r="L167" s="16">
        <f t="shared" si="92"/>
        <v>1</v>
      </c>
      <c r="M167" s="16">
        <f t="shared" si="92"/>
        <v>2</v>
      </c>
      <c r="N167" s="16">
        <f t="shared" si="92"/>
        <v>2</v>
      </c>
      <c r="O167" s="19">
        <f t="shared" si="92"/>
        <v>0</v>
      </c>
      <c r="P167" s="75">
        <f t="shared" si="92"/>
        <v>0</v>
      </c>
      <c r="Q167" s="16">
        <f t="shared" si="92"/>
        <v>0</v>
      </c>
      <c r="R167" s="19">
        <f t="shared" si="92"/>
        <v>0</v>
      </c>
      <c r="S167" s="75">
        <f t="shared" si="92"/>
        <v>9</v>
      </c>
      <c r="T167" s="16">
        <f t="shared" si="92"/>
        <v>5</v>
      </c>
      <c r="U167" s="16">
        <f t="shared" si="92"/>
        <v>4</v>
      </c>
      <c r="V167" s="79" t="s">
        <v>13</v>
      </c>
    </row>
    <row r="168" spans="2:22" s="5" customFormat="1" ht="15" customHeight="1" hidden="1">
      <c r="B168" s="91" t="s">
        <v>43</v>
      </c>
      <c r="C168" s="92">
        <f>IF(SUM(D168:E168)=0,"-",SUM(D168:E168))</f>
        <v>1</v>
      </c>
      <c r="D168" s="95">
        <v>1</v>
      </c>
      <c r="E168" s="93">
        <v>0</v>
      </c>
      <c r="F168" s="94">
        <v>1</v>
      </c>
      <c r="G168" s="92">
        <f>IF(SUM(H168:I168)=0,"-",SUM(H168:I168))</f>
        <v>8</v>
      </c>
      <c r="H168" s="95">
        <v>0</v>
      </c>
      <c r="I168" s="96">
        <v>8</v>
      </c>
      <c r="J168" s="92">
        <f>IF(SUM(K168:L168)=0,"-",SUM(K168:L168))</f>
        <v>1</v>
      </c>
      <c r="K168" s="95">
        <v>0</v>
      </c>
      <c r="L168" s="95">
        <v>1</v>
      </c>
      <c r="M168" s="95">
        <f>IF(SUM(N168:O168)=0,"-",SUM(N168:O168))</f>
        <v>2</v>
      </c>
      <c r="N168" s="95">
        <v>2</v>
      </c>
      <c r="O168" s="96">
        <v>0</v>
      </c>
      <c r="P168" s="92" t="str">
        <f>IF(SUM(Q168:R168)=0,"-",SUM(Q168:R168))</f>
        <v>-</v>
      </c>
      <c r="Q168" s="95">
        <v>0</v>
      </c>
      <c r="R168" s="96">
        <v>0</v>
      </c>
      <c r="S168" s="92">
        <f>IF(SUM(T168:U168)=0,"-",SUM(T168:U168))</f>
        <v>9</v>
      </c>
      <c r="T168" s="95">
        <v>5</v>
      </c>
      <c r="U168" s="95">
        <v>4</v>
      </c>
      <c r="V168" s="97" t="s">
        <v>13</v>
      </c>
    </row>
    <row r="169" spans="2:22" s="5" customFormat="1" ht="13.5" customHeight="1">
      <c r="B169" s="28" t="s">
        <v>64</v>
      </c>
      <c r="C169" s="27">
        <f aca="true" t="shared" si="93" ref="C169:U169">C170+C177+C184+C189</f>
        <v>15</v>
      </c>
      <c r="D169" s="22">
        <f t="shared" si="93"/>
        <v>15</v>
      </c>
      <c r="E169" s="23">
        <f t="shared" si="93"/>
        <v>0</v>
      </c>
      <c r="F169" s="24">
        <f t="shared" si="93"/>
        <v>37</v>
      </c>
      <c r="G169" s="25">
        <f t="shared" si="93"/>
        <v>300</v>
      </c>
      <c r="H169" s="22">
        <f t="shared" si="93"/>
        <v>137</v>
      </c>
      <c r="I169" s="26">
        <f t="shared" si="93"/>
        <v>163</v>
      </c>
      <c r="J169" s="25">
        <f t="shared" si="93"/>
        <v>47</v>
      </c>
      <c r="K169" s="22">
        <f t="shared" si="93"/>
        <v>1</v>
      </c>
      <c r="L169" s="22">
        <f t="shared" si="93"/>
        <v>46</v>
      </c>
      <c r="M169" s="22">
        <f t="shared" si="93"/>
        <v>20</v>
      </c>
      <c r="N169" s="22">
        <f t="shared" si="93"/>
        <v>7</v>
      </c>
      <c r="O169" s="26">
        <f t="shared" si="93"/>
        <v>13</v>
      </c>
      <c r="P169" s="25">
        <f t="shared" si="93"/>
        <v>2</v>
      </c>
      <c r="Q169" s="22">
        <f t="shared" si="93"/>
        <v>0</v>
      </c>
      <c r="R169" s="26">
        <f t="shared" si="93"/>
        <v>2</v>
      </c>
      <c r="S169" s="25">
        <f t="shared" si="93"/>
        <v>212</v>
      </c>
      <c r="T169" s="22">
        <f t="shared" si="93"/>
        <v>98</v>
      </c>
      <c r="U169" s="22">
        <f t="shared" si="93"/>
        <v>114</v>
      </c>
      <c r="V169" s="60">
        <v>30.5</v>
      </c>
    </row>
    <row r="170" spans="2:22" s="5" customFormat="1" ht="13.5" customHeight="1">
      <c r="B170" s="11" t="s">
        <v>15</v>
      </c>
      <c r="C170" s="74">
        <f aca="true" t="shared" si="94" ref="C170:C176">IF(SUM(D170:E170)=0,"-",SUM(D170:E170))</f>
        <v>5</v>
      </c>
      <c r="D170" s="9">
        <f>SUM(D171:D176)</f>
        <v>5</v>
      </c>
      <c r="E170" s="12">
        <f>SUM(E171:E176)</f>
        <v>0</v>
      </c>
      <c r="F170" s="87">
        <f>SUM(F171:F176)</f>
        <v>11</v>
      </c>
      <c r="G170" s="74">
        <f aca="true" t="shared" si="95" ref="G170:G176">IF(SUM(H170:I170)=0,"-",SUM(H170:I170))</f>
        <v>65</v>
      </c>
      <c r="H170" s="9">
        <f>SUM(H171:H176)</f>
        <v>24</v>
      </c>
      <c r="I170" s="12">
        <f>SUM(I171:I176)</f>
        <v>41</v>
      </c>
      <c r="J170" s="74">
        <f aca="true" t="shared" si="96" ref="J170:J176">IF(SUM(K170:L170)=0,"-",SUM(K170:L170))</f>
        <v>12</v>
      </c>
      <c r="K170" s="9">
        <f>SUM(K171:K176)</f>
        <v>0</v>
      </c>
      <c r="L170" s="9">
        <f>SUM(L171:L176)</f>
        <v>12</v>
      </c>
      <c r="M170" s="9">
        <f aca="true" t="shared" si="97" ref="M170:M176">IF(SUM(N170:O170)=0,"-",SUM(N170:O170))</f>
        <v>7</v>
      </c>
      <c r="N170" s="9">
        <f aca="true" t="shared" si="98" ref="N170:U170">SUM(N171:N176)</f>
        <v>2</v>
      </c>
      <c r="O170" s="12">
        <f t="shared" si="98"/>
        <v>5</v>
      </c>
      <c r="P170" s="74">
        <f t="shared" si="98"/>
        <v>1</v>
      </c>
      <c r="Q170" s="9">
        <f t="shared" si="98"/>
        <v>0</v>
      </c>
      <c r="R170" s="12">
        <f t="shared" si="98"/>
        <v>1</v>
      </c>
      <c r="S170" s="74">
        <f t="shared" si="98"/>
        <v>20</v>
      </c>
      <c r="T170" s="9">
        <f t="shared" si="98"/>
        <v>9</v>
      </c>
      <c r="U170" s="9">
        <f t="shared" si="98"/>
        <v>11</v>
      </c>
      <c r="V170" s="78" t="s">
        <v>13</v>
      </c>
    </row>
    <row r="171" spans="2:22" s="5" customFormat="1" ht="13.5" customHeight="1" hidden="1">
      <c r="B171" s="11" t="s">
        <v>33</v>
      </c>
      <c r="C171" s="74">
        <f t="shared" si="94"/>
        <v>1</v>
      </c>
      <c r="D171" s="9">
        <v>1</v>
      </c>
      <c r="E171" s="76"/>
      <c r="F171" s="88">
        <v>1</v>
      </c>
      <c r="G171" s="74">
        <f t="shared" si="95"/>
        <v>25</v>
      </c>
      <c r="H171" s="9">
        <v>8</v>
      </c>
      <c r="I171" s="78">
        <v>17</v>
      </c>
      <c r="J171" s="74">
        <f t="shared" si="96"/>
        <v>1</v>
      </c>
      <c r="K171" s="9"/>
      <c r="L171" s="9">
        <v>1</v>
      </c>
      <c r="M171" s="9">
        <f t="shared" si="97"/>
        <v>3</v>
      </c>
      <c r="N171" s="9">
        <v>2</v>
      </c>
      <c r="O171" s="78">
        <v>1</v>
      </c>
      <c r="P171" s="74" t="str">
        <f aca="true" t="shared" si="99" ref="P171:P176">IF(SUM(Q171:R171)=0,"-",SUM(Q171:R171))</f>
        <v>-</v>
      </c>
      <c r="Q171" s="9"/>
      <c r="R171" s="78"/>
      <c r="S171" s="74">
        <f aca="true" t="shared" si="100" ref="S171:S176">IF(SUM(T171:U171)=0,"-",SUM(T171:U171))</f>
        <v>6</v>
      </c>
      <c r="T171" s="9">
        <v>3</v>
      </c>
      <c r="U171" s="9">
        <v>3</v>
      </c>
      <c r="V171" s="80" t="s">
        <v>13</v>
      </c>
    </row>
    <row r="172" spans="2:22" s="5" customFormat="1" ht="13.5" customHeight="1" hidden="1">
      <c r="B172" s="11" t="s">
        <v>47</v>
      </c>
      <c r="C172" s="74">
        <f t="shared" si="94"/>
        <v>1</v>
      </c>
      <c r="D172" s="9">
        <v>1</v>
      </c>
      <c r="E172" s="76"/>
      <c r="F172" s="88">
        <v>3</v>
      </c>
      <c r="G172" s="74">
        <f t="shared" si="95"/>
        <v>25</v>
      </c>
      <c r="H172" s="9">
        <v>10</v>
      </c>
      <c r="I172" s="78">
        <v>15</v>
      </c>
      <c r="J172" s="74">
        <f t="shared" si="96"/>
        <v>5</v>
      </c>
      <c r="K172" s="9"/>
      <c r="L172" s="9">
        <v>5</v>
      </c>
      <c r="M172" s="9">
        <f t="shared" si="97"/>
        <v>1</v>
      </c>
      <c r="N172" s="9">
        <v>0</v>
      </c>
      <c r="O172" s="78">
        <v>1</v>
      </c>
      <c r="P172" s="74" t="str">
        <f t="shared" si="99"/>
        <v>-</v>
      </c>
      <c r="Q172" s="9"/>
      <c r="R172" s="78"/>
      <c r="S172" s="74">
        <f t="shared" si="100"/>
        <v>1</v>
      </c>
      <c r="T172" s="9">
        <v>1</v>
      </c>
      <c r="U172" s="9"/>
      <c r="V172" s="80" t="s">
        <v>13</v>
      </c>
    </row>
    <row r="173" spans="2:22" s="5" customFormat="1" ht="13.5" customHeight="1" hidden="1">
      <c r="B173" s="11" t="s">
        <v>49</v>
      </c>
      <c r="C173" s="74">
        <f t="shared" si="94"/>
        <v>1</v>
      </c>
      <c r="D173" s="9">
        <v>1</v>
      </c>
      <c r="E173" s="76"/>
      <c r="F173" s="88">
        <v>2</v>
      </c>
      <c r="G173" s="74">
        <f t="shared" si="95"/>
        <v>2</v>
      </c>
      <c r="H173" s="9">
        <v>0</v>
      </c>
      <c r="I173" s="78">
        <v>2</v>
      </c>
      <c r="J173" s="74">
        <f t="shared" si="96"/>
        <v>1</v>
      </c>
      <c r="K173" s="9">
        <v>0</v>
      </c>
      <c r="L173" s="9">
        <v>1</v>
      </c>
      <c r="M173" s="9">
        <f t="shared" si="97"/>
        <v>1</v>
      </c>
      <c r="N173" s="9">
        <v>0</v>
      </c>
      <c r="O173" s="78">
        <v>1</v>
      </c>
      <c r="P173" s="74" t="str">
        <f t="shared" si="99"/>
        <v>-</v>
      </c>
      <c r="Q173" s="9"/>
      <c r="R173" s="78"/>
      <c r="S173" s="74">
        <f t="shared" si="100"/>
        <v>5</v>
      </c>
      <c r="T173" s="9">
        <v>3</v>
      </c>
      <c r="U173" s="9">
        <v>2</v>
      </c>
      <c r="V173" s="80" t="s">
        <v>13</v>
      </c>
    </row>
    <row r="174" spans="2:22" ht="13.5" customHeight="1" hidden="1">
      <c r="B174" s="11" t="s">
        <v>48</v>
      </c>
      <c r="C174" s="74">
        <f t="shared" si="94"/>
        <v>1</v>
      </c>
      <c r="D174" s="9">
        <v>1</v>
      </c>
      <c r="E174" s="76"/>
      <c r="F174" s="88">
        <v>3</v>
      </c>
      <c r="G174" s="74">
        <f t="shared" si="95"/>
        <v>9</v>
      </c>
      <c r="H174" s="9">
        <v>4</v>
      </c>
      <c r="I174" s="78">
        <v>5</v>
      </c>
      <c r="J174" s="74">
        <f t="shared" si="96"/>
        <v>3</v>
      </c>
      <c r="K174" s="9"/>
      <c r="L174" s="9">
        <v>3</v>
      </c>
      <c r="M174" s="9">
        <f t="shared" si="97"/>
        <v>1</v>
      </c>
      <c r="N174" s="9">
        <v>0</v>
      </c>
      <c r="O174" s="78">
        <v>1</v>
      </c>
      <c r="P174" s="74" t="str">
        <f t="shared" si="99"/>
        <v>-</v>
      </c>
      <c r="Q174" s="9"/>
      <c r="R174" s="78"/>
      <c r="S174" s="74">
        <f t="shared" si="100"/>
        <v>5</v>
      </c>
      <c r="T174" s="9">
        <v>1</v>
      </c>
      <c r="U174" s="9">
        <v>4</v>
      </c>
      <c r="V174" s="80" t="s">
        <v>13</v>
      </c>
    </row>
    <row r="175" spans="2:22" ht="13.5" customHeight="1" hidden="1">
      <c r="B175" s="90" t="s">
        <v>63</v>
      </c>
      <c r="C175" s="74">
        <f t="shared" si="94"/>
        <v>1</v>
      </c>
      <c r="D175" s="9">
        <v>1</v>
      </c>
      <c r="E175" s="76"/>
      <c r="F175" s="88">
        <v>2</v>
      </c>
      <c r="G175" s="74">
        <f t="shared" si="95"/>
        <v>4</v>
      </c>
      <c r="H175" s="9">
        <v>2</v>
      </c>
      <c r="I175" s="78">
        <v>2</v>
      </c>
      <c r="J175" s="74">
        <f t="shared" si="96"/>
        <v>2</v>
      </c>
      <c r="K175" s="9">
        <v>0</v>
      </c>
      <c r="L175" s="9">
        <v>2</v>
      </c>
      <c r="M175" s="9">
        <f t="shared" si="97"/>
        <v>1</v>
      </c>
      <c r="N175" s="9">
        <v>0</v>
      </c>
      <c r="O175" s="78">
        <v>1</v>
      </c>
      <c r="P175" s="74">
        <f t="shared" si="99"/>
        <v>1</v>
      </c>
      <c r="Q175" s="9"/>
      <c r="R175" s="78">
        <v>1</v>
      </c>
      <c r="S175" s="74">
        <f t="shared" si="100"/>
        <v>3</v>
      </c>
      <c r="T175" s="9">
        <v>1</v>
      </c>
      <c r="U175" s="9">
        <v>2</v>
      </c>
      <c r="V175" s="80" t="s">
        <v>13</v>
      </c>
    </row>
    <row r="176" spans="2:22" ht="13.5" customHeight="1" hidden="1">
      <c r="B176" s="11" t="s">
        <v>50</v>
      </c>
      <c r="C176" s="74" t="str">
        <f t="shared" si="94"/>
        <v>-</v>
      </c>
      <c r="D176" s="9"/>
      <c r="E176" s="76"/>
      <c r="F176" s="88"/>
      <c r="G176" s="74" t="str">
        <f t="shared" si="95"/>
        <v>-</v>
      </c>
      <c r="H176" s="9"/>
      <c r="I176" s="78"/>
      <c r="J176" s="74" t="str">
        <f t="shared" si="96"/>
        <v>-</v>
      </c>
      <c r="K176" s="9"/>
      <c r="L176" s="9"/>
      <c r="M176" s="9" t="str">
        <f t="shared" si="97"/>
        <v>-</v>
      </c>
      <c r="N176" s="9"/>
      <c r="O176" s="78"/>
      <c r="P176" s="74" t="str">
        <f t="shared" si="99"/>
        <v>-</v>
      </c>
      <c r="Q176" s="9"/>
      <c r="R176" s="78"/>
      <c r="S176" s="74" t="str">
        <f t="shared" si="100"/>
        <v>-</v>
      </c>
      <c r="T176" s="9"/>
      <c r="U176" s="9"/>
      <c r="V176" s="80" t="s">
        <v>13</v>
      </c>
    </row>
    <row r="177" spans="2:22" ht="13.5" customHeight="1">
      <c r="B177" s="11" t="s">
        <v>17</v>
      </c>
      <c r="C177" s="74">
        <f aca="true" t="shared" si="101" ref="C177:U177">SUM(C178:C183)</f>
        <v>5</v>
      </c>
      <c r="D177" s="9">
        <f t="shared" si="101"/>
        <v>5</v>
      </c>
      <c r="E177" s="12">
        <f t="shared" si="101"/>
        <v>0</v>
      </c>
      <c r="F177" s="87">
        <f t="shared" si="101"/>
        <v>15</v>
      </c>
      <c r="G177" s="74">
        <f t="shared" si="101"/>
        <v>90</v>
      </c>
      <c r="H177" s="9">
        <f t="shared" si="101"/>
        <v>47</v>
      </c>
      <c r="I177" s="12">
        <f t="shared" si="101"/>
        <v>43</v>
      </c>
      <c r="J177" s="74">
        <f t="shared" si="101"/>
        <v>20</v>
      </c>
      <c r="K177" s="9">
        <f t="shared" si="101"/>
        <v>1</v>
      </c>
      <c r="L177" s="9">
        <f t="shared" si="101"/>
        <v>19</v>
      </c>
      <c r="M177" s="9">
        <f t="shared" si="101"/>
        <v>4</v>
      </c>
      <c r="N177" s="9">
        <f t="shared" si="101"/>
        <v>0</v>
      </c>
      <c r="O177" s="12">
        <f t="shared" si="101"/>
        <v>4</v>
      </c>
      <c r="P177" s="74">
        <f t="shared" si="101"/>
        <v>1</v>
      </c>
      <c r="Q177" s="9">
        <f t="shared" si="101"/>
        <v>0</v>
      </c>
      <c r="R177" s="12">
        <f t="shared" si="101"/>
        <v>1</v>
      </c>
      <c r="S177" s="74">
        <f t="shared" si="101"/>
        <v>69</v>
      </c>
      <c r="T177" s="9">
        <f t="shared" si="101"/>
        <v>30</v>
      </c>
      <c r="U177" s="9">
        <f t="shared" si="101"/>
        <v>39</v>
      </c>
      <c r="V177" s="78" t="s">
        <v>13</v>
      </c>
    </row>
    <row r="178" spans="2:22" ht="13.5" customHeight="1" hidden="1">
      <c r="B178" s="11" t="s">
        <v>34</v>
      </c>
      <c r="C178" s="74">
        <f aca="true" t="shared" si="102" ref="C178:C183">IF(SUM(D178:E178)=0,"-",SUM(D178:E178))</f>
        <v>1</v>
      </c>
      <c r="D178" s="9">
        <v>1</v>
      </c>
      <c r="E178" s="76"/>
      <c r="F178" s="88">
        <v>2</v>
      </c>
      <c r="G178" s="74">
        <f aca="true" t="shared" si="103" ref="G178:G183">IF(SUM(H178:I178)=0,"-",SUM(H178:I178))</f>
        <v>8</v>
      </c>
      <c r="H178" s="9">
        <v>5</v>
      </c>
      <c r="I178" s="78">
        <v>3</v>
      </c>
      <c r="J178" s="74">
        <f aca="true" t="shared" si="104" ref="J178:J183">IF(SUM(K178:L178)=0,"-",SUM(K178:L178))</f>
        <v>3</v>
      </c>
      <c r="K178" s="9">
        <v>0</v>
      </c>
      <c r="L178" s="9">
        <v>3</v>
      </c>
      <c r="M178" s="82">
        <f aca="true" t="shared" si="105" ref="M178:M183">IF(SUM(N178:O178)=0,"-",SUM(N178:O178))</f>
        <v>1</v>
      </c>
      <c r="N178" s="9">
        <v>0</v>
      </c>
      <c r="O178" s="78">
        <v>1</v>
      </c>
      <c r="P178" s="74" t="str">
        <f aca="true" t="shared" si="106" ref="P178:P183">IF(SUM(Q178:R178)=0,"-",SUM(Q178:R178))</f>
        <v>-</v>
      </c>
      <c r="Q178" s="9"/>
      <c r="R178" s="78"/>
      <c r="S178" s="74">
        <f aca="true" t="shared" si="107" ref="S178:S183">IF(SUM(T178:U178)=0,"-",SUM(T178:U178))</f>
        <v>6</v>
      </c>
      <c r="T178" s="9">
        <v>1</v>
      </c>
      <c r="U178" s="9">
        <v>5</v>
      </c>
      <c r="V178" s="80" t="s">
        <v>13</v>
      </c>
    </row>
    <row r="179" spans="2:22" ht="13.5" customHeight="1" hidden="1">
      <c r="B179" s="11" t="s">
        <v>35</v>
      </c>
      <c r="C179" s="74" t="str">
        <f t="shared" si="102"/>
        <v>-</v>
      </c>
      <c r="D179" s="9"/>
      <c r="E179" s="76"/>
      <c r="F179" s="88"/>
      <c r="G179" s="74" t="str">
        <f t="shared" si="103"/>
        <v>-</v>
      </c>
      <c r="H179" s="9"/>
      <c r="I179" s="78"/>
      <c r="J179" s="74" t="str">
        <f t="shared" si="104"/>
        <v>-</v>
      </c>
      <c r="K179" s="9"/>
      <c r="L179" s="9"/>
      <c r="M179" s="9" t="str">
        <f t="shared" si="105"/>
        <v>-</v>
      </c>
      <c r="N179" s="9"/>
      <c r="O179" s="78"/>
      <c r="P179" s="74" t="str">
        <f t="shared" si="106"/>
        <v>-</v>
      </c>
      <c r="Q179" s="9"/>
      <c r="R179" s="78"/>
      <c r="S179" s="74" t="str">
        <f t="shared" si="107"/>
        <v>-</v>
      </c>
      <c r="T179" s="9"/>
      <c r="U179" s="9"/>
      <c r="V179" s="80" t="s">
        <v>13</v>
      </c>
    </row>
    <row r="180" spans="2:22" ht="13.5" customHeight="1" hidden="1">
      <c r="B180" s="11" t="s">
        <v>36</v>
      </c>
      <c r="C180" s="74">
        <f t="shared" si="102"/>
        <v>1</v>
      </c>
      <c r="D180" s="9">
        <v>1</v>
      </c>
      <c r="E180" s="76"/>
      <c r="F180" s="88">
        <v>3</v>
      </c>
      <c r="G180" s="74">
        <f t="shared" si="103"/>
        <v>14</v>
      </c>
      <c r="H180" s="9">
        <v>9</v>
      </c>
      <c r="I180" s="78">
        <v>5</v>
      </c>
      <c r="J180" s="74">
        <f t="shared" si="104"/>
        <v>3</v>
      </c>
      <c r="K180" s="9">
        <v>0</v>
      </c>
      <c r="L180" s="9">
        <v>3</v>
      </c>
      <c r="M180" s="9">
        <f t="shared" si="105"/>
        <v>1</v>
      </c>
      <c r="N180" s="9">
        <v>0</v>
      </c>
      <c r="O180" s="78">
        <v>1</v>
      </c>
      <c r="P180" s="74" t="str">
        <f t="shared" si="106"/>
        <v>-</v>
      </c>
      <c r="Q180" s="9"/>
      <c r="R180" s="78"/>
      <c r="S180" s="74">
        <f t="shared" si="107"/>
        <v>27</v>
      </c>
      <c r="T180" s="9">
        <v>11</v>
      </c>
      <c r="U180" s="9">
        <v>16</v>
      </c>
      <c r="V180" s="80" t="s">
        <v>13</v>
      </c>
    </row>
    <row r="181" spans="2:22" ht="13.5" customHeight="1" hidden="1">
      <c r="B181" s="11" t="s">
        <v>37</v>
      </c>
      <c r="C181" s="74">
        <f t="shared" si="102"/>
        <v>1</v>
      </c>
      <c r="D181" s="9">
        <v>1</v>
      </c>
      <c r="E181" s="76"/>
      <c r="F181" s="88">
        <v>3</v>
      </c>
      <c r="G181" s="74">
        <f t="shared" si="103"/>
        <v>9</v>
      </c>
      <c r="H181" s="9">
        <v>2</v>
      </c>
      <c r="I181" s="78">
        <v>7</v>
      </c>
      <c r="J181" s="74">
        <f t="shared" si="104"/>
        <v>3</v>
      </c>
      <c r="K181" s="9">
        <v>0</v>
      </c>
      <c r="L181" s="9">
        <v>3</v>
      </c>
      <c r="M181" s="9">
        <f t="shared" si="105"/>
        <v>1</v>
      </c>
      <c r="N181" s="9">
        <v>0</v>
      </c>
      <c r="O181" s="78">
        <v>1</v>
      </c>
      <c r="P181" s="74" t="str">
        <f t="shared" si="106"/>
        <v>-</v>
      </c>
      <c r="Q181" s="9"/>
      <c r="R181" s="78"/>
      <c r="S181" s="74">
        <f t="shared" si="107"/>
        <v>3</v>
      </c>
      <c r="T181" s="9">
        <v>1</v>
      </c>
      <c r="U181" s="9">
        <v>2</v>
      </c>
      <c r="V181" s="80" t="s">
        <v>13</v>
      </c>
    </row>
    <row r="182" spans="2:22" ht="13.5" customHeight="1" hidden="1">
      <c r="B182" s="11" t="s">
        <v>38</v>
      </c>
      <c r="C182" s="74">
        <f t="shared" si="102"/>
        <v>1</v>
      </c>
      <c r="D182" s="9">
        <v>1</v>
      </c>
      <c r="E182" s="76"/>
      <c r="F182" s="88">
        <v>3</v>
      </c>
      <c r="G182" s="74">
        <f t="shared" si="103"/>
        <v>21</v>
      </c>
      <c r="H182" s="9">
        <v>12</v>
      </c>
      <c r="I182" s="78">
        <v>9</v>
      </c>
      <c r="J182" s="74">
        <f t="shared" si="104"/>
        <v>4</v>
      </c>
      <c r="K182" s="9">
        <v>0</v>
      </c>
      <c r="L182" s="9">
        <v>4</v>
      </c>
      <c r="M182" s="9">
        <f t="shared" si="105"/>
        <v>1</v>
      </c>
      <c r="N182" s="9">
        <v>0</v>
      </c>
      <c r="O182" s="78">
        <v>1</v>
      </c>
      <c r="P182" s="74" t="str">
        <f t="shared" si="106"/>
        <v>-</v>
      </c>
      <c r="Q182" s="9"/>
      <c r="R182" s="78"/>
      <c r="S182" s="74">
        <f t="shared" si="107"/>
        <v>20</v>
      </c>
      <c r="T182" s="9">
        <v>9</v>
      </c>
      <c r="U182" s="9">
        <v>11</v>
      </c>
      <c r="V182" s="80" t="s">
        <v>13</v>
      </c>
    </row>
    <row r="183" spans="2:22" ht="13.5" customHeight="1" hidden="1">
      <c r="B183" s="11" t="s">
        <v>51</v>
      </c>
      <c r="C183" s="74">
        <f t="shared" si="102"/>
        <v>1</v>
      </c>
      <c r="D183" s="9">
        <v>1</v>
      </c>
      <c r="E183" s="76"/>
      <c r="F183" s="11">
        <v>4</v>
      </c>
      <c r="G183" s="74">
        <f t="shared" si="103"/>
        <v>38</v>
      </c>
      <c r="H183" s="9">
        <v>19</v>
      </c>
      <c r="I183" s="78">
        <v>19</v>
      </c>
      <c r="J183" s="74">
        <f t="shared" si="104"/>
        <v>7</v>
      </c>
      <c r="K183" s="9">
        <v>1</v>
      </c>
      <c r="L183" s="9">
        <v>6</v>
      </c>
      <c r="M183" s="9" t="str">
        <f t="shared" si="105"/>
        <v>-</v>
      </c>
      <c r="N183" s="9"/>
      <c r="O183" s="78"/>
      <c r="P183" s="74">
        <f t="shared" si="106"/>
        <v>1</v>
      </c>
      <c r="Q183" s="9">
        <v>0</v>
      </c>
      <c r="R183" s="78">
        <v>1</v>
      </c>
      <c r="S183" s="74">
        <f t="shared" si="107"/>
        <v>13</v>
      </c>
      <c r="T183" s="9">
        <v>8</v>
      </c>
      <c r="U183" s="9">
        <v>5</v>
      </c>
      <c r="V183" s="80" t="s">
        <v>13</v>
      </c>
    </row>
    <row r="184" spans="2:22" ht="13.5" customHeight="1">
      <c r="B184" s="11" t="s">
        <v>18</v>
      </c>
      <c r="C184" s="74">
        <f>SUM(C185:C188)</f>
        <v>4</v>
      </c>
      <c r="D184" s="9">
        <f aca="true" t="shared" si="108" ref="D184:U184">SUM(D185:D188)</f>
        <v>4</v>
      </c>
      <c r="E184" s="12">
        <f t="shared" si="108"/>
        <v>0</v>
      </c>
      <c r="F184" s="13">
        <f t="shared" si="108"/>
        <v>8</v>
      </c>
      <c r="G184" s="74">
        <f t="shared" si="108"/>
        <v>132</v>
      </c>
      <c r="H184" s="9">
        <f t="shared" si="108"/>
        <v>63</v>
      </c>
      <c r="I184" s="12">
        <f t="shared" si="108"/>
        <v>69</v>
      </c>
      <c r="J184" s="74">
        <f t="shared" si="108"/>
        <v>11</v>
      </c>
      <c r="K184" s="9">
        <f t="shared" si="108"/>
        <v>0</v>
      </c>
      <c r="L184" s="9">
        <f t="shared" si="108"/>
        <v>11</v>
      </c>
      <c r="M184" s="9">
        <f t="shared" si="108"/>
        <v>8</v>
      </c>
      <c r="N184" s="9">
        <f t="shared" si="108"/>
        <v>5</v>
      </c>
      <c r="O184" s="12">
        <f t="shared" si="108"/>
        <v>3</v>
      </c>
      <c r="P184" s="74">
        <f t="shared" si="108"/>
        <v>0</v>
      </c>
      <c r="Q184" s="9">
        <f t="shared" si="108"/>
        <v>0</v>
      </c>
      <c r="R184" s="12">
        <f t="shared" si="108"/>
        <v>0</v>
      </c>
      <c r="S184" s="74">
        <f t="shared" si="108"/>
        <v>118</v>
      </c>
      <c r="T184" s="9">
        <f t="shared" si="108"/>
        <v>59</v>
      </c>
      <c r="U184" s="9">
        <f t="shared" si="108"/>
        <v>59</v>
      </c>
      <c r="V184" s="78" t="s">
        <v>13</v>
      </c>
    </row>
    <row r="185" spans="2:22" ht="13.5" customHeight="1" hidden="1">
      <c r="B185" s="11" t="s">
        <v>39</v>
      </c>
      <c r="C185" s="74">
        <f>IF(SUM(D185:E185)=0,"-",SUM(D185:E185))</f>
        <v>1</v>
      </c>
      <c r="D185" s="9">
        <v>1</v>
      </c>
      <c r="E185" s="76"/>
      <c r="F185" s="11">
        <v>2</v>
      </c>
      <c r="G185" s="74">
        <f>IF(SUM(H185:I185)=0,"-",SUM(H185:I185))</f>
        <v>39</v>
      </c>
      <c r="H185" s="9">
        <v>19</v>
      </c>
      <c r="I185" s="78">
        <v>20</v>
      </c>
      <c r="J185" s="74">
        <f>IF(SUM(K185:L185)=0,"-",SUM(K185:L185))</f>
        <v>3</v>
      </c>
      <c r="K185" s="9">
        <v>0</v>
      </c>
      <c r="L185" s="9">
        <v>3</v>
      </c>
      <c r="M185" s="9">
        <f>IF(SUM(N185:O185)=0,"-",SUM(N185:O185))</f>
        <v>2</v>
      </c>
      <c r="N185" s="9">
        <v>2</v>
      </c>
      <c r="O185" s="78">
        <v>0</v>
      </c>
      <c r="P185" s="74" t="str">
        <f>IF(SUM(Q185:R185)=0,"-",SUM(Q185:R185))</f>
        <v>-</v>
      </c>
      <c r="Q185" s="9"/>
      <c r="R185" s="78"/>
      <c r="S185" s="74">
        <f>IF(SUM(T185:U185)=0,"-",SUM(T185:U185))</f>
        <v>50</v>
      </c>
      <c r="T185" s="9">
        <v>24</v>
      </c>
      <c r="U185" s="9">
        <v>26</v>
      </c>
      <c r="V185" s="80" t="s">
        <v>13</v>
      </c>
    </row>
    <row r="186" spans="2:22" ht="13.5" customHeight="1" hidden="1">
      <c r="B186" s="11" t="s">
        <v>40</v>
      </c>
      <c r="C186" s="74">
        <f>IF(SUM(D186:E186)=0,"-",SUM(D186:E186))</f>
        <v>1</v>
      </c>
      <c r="D186" s="9">
        <v>1</v>
      </c>
      <c r="E186" s="76"/>
      <c r="F186" s="11">
        <v>1</v>
      </c>
      <c r="G186" s="74">
        <f>IF(SUM(H186:I186)=0,"-",SUM(H186:I186))</f>
        <v>10</v>
      </c>
      <c r="H186" s="9">
        <v>3</v>
      </c>
      <c r="I186" s="78">
        <v>7</v>
      </c>
      <c r="J186" s="74">
        <f>IF(SUM(K186:L186)=0,"-",SUM(K186:L186))</f>
        <v>1</v>
      </c>
      <c r="K186" s="9">
        <v>0</v>
      </c>
      <c r="L186" s="9">
        <v>1</v>
      </c>
      <c r="M186" s="9">
        <f>IF(SUM(N186:O186)=0,"-",SUM(N186:O186))</f>
        <v>2</v>
      </c>
      <c r="N186" s="9">
        <v>1</v>
      </c>
      <c r="O186" s="78">
        <v>1</v>
      </c>
      <c r="P186" s="74" t="str">
        <f>IF(SUM(Q186:R186)=0,"-",SUM(Q186:R186))</f>
        <v>-</v>
      </c>
      <c r="Q186" s="9"/>
      <c r="R186" s="78"/>
      <c r="S186" s="74">
        <f>IF(SUM(T186:U186)=0,"-",SUM(T186:U186))</f>
        <v>20</v>
      </c>
      <c r="T186" s="9">
        <v>10</v>
      </c>
      <c r="U186" s="9">
        <v>10</v>
      </c>
      <c r="V186" s="80" t="s">
        <v>13</v>
      </c>
    </row>
    <row r="187" spans="2:22" ht="13.5" customHeight="1" hidden="1">
      <c r="B187" s="11" t="s">
        <v>41</v>
      </c>
      <c r="C187" s="74">
        <f>IF(SUM(D187:E187)=0,"-",SUM(D187:E187))</f>
        <v>1</v>
      </c>
      <c r="D187" s="9">
        <v>1</v>
      </c>
      <c r="E187" s="76"/>
      <c r="F187" s="11">
        <v>1</v>
      </c>
      <c r="G187" s="74">
        <f>IF(SUM(H187:I187)=0,"-",SUM(H187:I187))</f>
        <v>22</v>
      </c>
      <c r="H187" s="9">
        <v>15</v>
      </c>
      <c r="I187" s="78">
        <v>7</v>
      </c>
      <c r="J187" s="74">
        <f>IF(SUM(K187:L187)=0,"-",SUM(K187:L187))</f>
        <v>1</v>
      </c>
      <c r="K187" s="9">
        <v>0</v>
      </c>
      <c r="L187" s="9">
        <v>1</v>
      </c>
      <c r="M187" s="9">
        <f>IF(SUM(N187:O187)=0,"-",SUM(N187:O187))</f>
        <v>2</v>
      </c>
      <c r="N187" s="9">
        <v>1</v>
      </c>
      <c r="O187" s="78">
        <v>1</v>
      </c>
      <c r="P187" s="74" t="str">
        <f>IF(SUM(Q187:R187)=0,"-",SUM(Q187:R187))</f>
        <v>-</v>
      </c>
      <c r="Q187" s="9"/>
      <c r="R187" s="78"/>
      <c r="S187" s="74">
        <f>IF(SUM(T187:U187)=0,"-",SUM(T187:U187))</f>
        <v>17</v>
      </c>
      <c r="T187" s="9">
        <v>7</v>
      </c>
      <c r="U187" s="9">
        <v>10</v>
      </c>
      <c r="V187" s="80" t="s">
        <v>13</v>
      </c>
    </row>
    <row r="188" spans="2:22" ht="13.5" customHeight="1" hidden="1">
      <c r="B188" s="11" t="s">
        <v>42</v>
      </c>
      <c r="C188" s="74">
        <f>IF(SUM(D188:E188)=0,"-",SUM(D188:E188))</f>
        <v>1</v>
      </c>
      <c r="D188" s="9">
        <v>1</v>
      </c>
      <c r="E188" s="76"/>
      <c r="F188" s="11">
        <v>4</v>
      </c>
      <c r="G188" s="74">
        <f>IF(SUM(H188:I188)=0,"-",SUM(H188:I188))</f>
        <v>61</v>
      </c>
      <c r="H188" s="9">
        <v>26</v>
      </c>
      <c r="I188" s="78">
        <v>35</v>
      </c>
      <c r="J188" s="74">
        <f>IF(SUM(K188:L188)=0,"-",SUM(K188:L188))</f>
        <v>6</v>
      </c>
      <c r="K188" s="9">
        <v>0</v>
      </c>
      <c r="L188" s="9">
        <v>6</v>
      </c>
      <c r="M188" s="9">
        <f>IF(SUM(N188:O188)=0,"-",SUM(N188:O188))</f>
        <v>2</v>
      </c>
      <c r="N188" s="9">
        <v>1</v>
      </c>
      <c r="O188" s="78">
        <v>1</v>
      </c>
      <c r="P188" s="74" t="str">
        <f>IF(SUM(Q188:R188)=0,"-",SUM(Q188:R188))</f>
        <v>-</v>
      </c>
      <c r="Q188" s="9"/>
      <c r="R188" s="78"/>
      <c r="S188" s="74">
        <f>IF(SUM(T188:U188)=0,"-",SUM(T188:U188))</f>
        <v>31</v>
      </c>
      <c r="T188" s="9">
        <v>18</v>
      </c>
      <c r="U188" s="9">
        <v>13</v>
      </c>
      <c r="V188" s="80" t="s">
        <v>13</v>
      </c>
    </row>
    <row r="189" spans="2:22" ht="13.5" customHeight="1">
      <c r="B189" s="18" t="s">
        <v>19</v>
      </c>
      <c r="C189" s="75">
        <v>1</v>
      </c>
      <c r="D189" s="16">
        <v>1</v>
      </c>
      <c r="E189" s="19">
        <f>SUM(E265:E265)</f>
        <v>0</v>
      </c>
      <c r="F189" s="20">
        <v>3</v>
      </c>
      <c r="G189" s="75">
        <v>13</v>
      </c>
      <c r="H189" s="16">
        <v>3</v>
      </c>
      <c r="I189" s="19">
        <v>10</v>
      </c>
      <c r="J189" s="20">
        <f>SUM(J190)</f>
        <v>4</v>
      </c>
      <c r="K189" s="16">
        <f aca="true" t="shared" si="109" ref="K189:U189">SUM(K190)</f>
        <v>0</v>
      </c>
      <c r="L189" s="16">
        <f t="shared" si="109"/>
        <v>4</v>
      </c>
      <c r="M189" s="16">
        <f t="shared" si="109"/>
        <v>1</v>
      </c>
      <c r="N189" s="16">
        <f t="shared" si="109"/>
        <v>0</v>
      </c>
      <c r="O189" s="21">
        <f t="shared" si="109"/>
        <v>1</v>
      </c>
      <c r="P189" s="16">
        <f t="shared" si="109"/>
        <v>0</v>
      </c>
      <c r="Q189" s="16">
        <f t="shared" si="109"/>
        <v>0</v>
      </c>
      <c r="R189" s="77">
        <f t="shared" si="109"/>
        <v>0</v>
      </c>
      <c r="S189" s="20">
        <f t="shared" si="109"/>
        <v>5</v>
      </c>
      <c r="T189" s="16">
        <f t="shared" si="109"/>
        <v>0</v>
      </c>
      <c r="U189" s="16">
        <f t="shared" si="109"/>
        <v>5</v>
      </c>
      <c r="V189" s="79" t="s">
        <v>13</v>
      </c>
    </row>
    <row r="190" spans="2:22" ht="13.5" customHeight="1" hidden="1">
      <c r="B190" s="98" t="s">
        <v>65</v>
      </c>
      <c r="C190" s="99">
        <f>IF(SUM(D190:E190)=0,"-",SUM(D190:E190))</f>
        <v>1</v>
      </c>
      <c r="D190" s="100">
        <v>1</v>
      </c>
      <c r="E190" s="101"/>
      <c r="F190" s="98">
        <v>3</v>
      </c>
      <c r="G190" s="99">
        <f>IF(SUM(H190:I190)=0,"-",SUM(H190:I190))</f>
        <v>13</v>
      </c>
      <c r="H190" s="100">
        <v>3</v>
      </c>
      <c r="I190" s="101">
        <v>10</v>
      </c>
      <c r="J190" s="99">
        <f>IF(SUM(K190:L190)=0,"-",SUM(K190:L190))</f>
        <v>4</v>
      </c>
      <c r="K190" s="100">
        <v>0</v>
      </c>
      <c r="L190" s="100">
        <v>4</v>
      </c>
      <c r="M190" s="100">
        <f>IF(SUM(N190:O190)=0,"-",SUM(N190:O190))</f>
        <v>1</v>
      </c>
      <c r="N190" s="100">
        <v>0</v>
      </c>
      <c r="O190" s="101">
        <v>1</v>
      </c>
      <c r="P190" s="99" t="str">
        <f>IF(SUM(Q190:R190)=0,"-",SUM(Q190:R190))</f>
        <v>-</v>
      </c>
      <c r="Q190" s="100"/>
      <c r="R190" s="101"/>
      <c r="S190" s="99">
        <f>IF(SUM(T190:U190)=0,"-",SUM(T190:U190))</f>
        <v>5</v>
      </c>
      <c r="T190" s="100">
        <v>0</v>
      </c>
      <c r="U190" s="100">
        <v>5</v>
      </c>
      <c r="V190" s="101" t="s">
        <v>21</v>
      </c>
    </row>
    <row r="191" spans="2:22" ht="13.5" customHeight="1" hidden="1">
      <c r="B191" s="11" t="s">
        <v>66</v>
      </c>
      <c r="C191" s="13" t="str">
        <f>IF(SUM(D191:E191)=0,"-",SUM(D191:E191))</f>
        <v>-</v>
      </c>
      <c r="D191" s="9"/>
      <c r="E191" s="14"/>
      <c r="F191" s="11"/>
      <c r="G191" s="13" t="str">
        <f>IF(SUM(H191:I191)=0,"-",SUM(H191:I191))</f>
        <v>-</v>
      </c>
      <c r="H191" s="9"/>
      <c r="I191" s="14"/>
      <c r="J191" s="13" t="str">
        <f>IF(SUM(K191:L191)=0,"-",SUM(K191:L191))</f>
        <v>-</v>
      </c>
      <c r="K191" s="9"/>
      <c r="L191" s="9"/>
      <c r="M191" s="9" t="str">
        <f>IF(SUM(N191:O191)=0,"-",SUM(N191:O191))</f>
        <v>-</v>
      </c>
      <c r="N191" s="9"/>
      <c r="O191" s="14"/>
      <c r="P191" s="13" t="str">
        <f>IF(SUM(Q191:R191)=0,"-",SUM(Q191:R191))</f>
        <v>-</v>
      </c>
      <c r="Q191" s="9"/>
      <c r="R191" s="14"/>
      <c r="S191" s="13" t="str">
        <f>IF(SUM(T191:U191)=0,"-",SUM(T191:U191))</f>
        <v>-</v>
      </c>
      <c r="T191" s="9"/>
      <c r="U191" s="9"/>
      <c r="V191" s="14" t="s">
        <v>21</v>
      </c>
    </row>
    <row r="192" spans="2:22" ht="13.5" customHeight="1" hidden="1">
      <c r="B192" s="18" t="s">
        <v>67</v>
      </c>
      <c r="C192" s="20" t="str">
        <f>IF(SUM(D192:E192)=0,"-",SUM(D192:E192))</f>
        <v>-</v>
      </c>
      <c r="D192" s="16"/>
      <c r="E192" s="21"/>
      <c r="F192" s="18"/>
      <c r="G192" s="20" t="str">
        <f>IF(SUM(H192:I192)=0,"-",SUM(H192:I192))</f>
        <v>-</v>
      </c>
      <c r="H192" s="16"/>
      <c r="I192" s="21"/>
      <c r="J192" s="20" t="str">
        <f>IF(SUM(K192:L192)=0,"-",SUM(K192:L192))</f>
        <v>-</v>
      </c>
      <c r="K192" s="16"/>
      <c r="L192" s="16"/>
      <c r="M192" s="16" t="str">
        <f>IF(SUM(N192:O192)=0,"-",SUM(N192:O192))</f>
        <v>-</v>
      </c>
      <c r="N192" s="16"/>
      <c r="O192" s="21"/>
      <c r="P192" s="20" t="str">
        <f>IF(SUM(Q192:R192)=0,"-",SUM(Q192:R192))</f>
        <v>-</v>
      </c>
      <c r="Q192" s="16"/>
      <c r="R192" s="21"/>
      <c r="S192" s="20" t="str">
        <f>IF(SUM(T192:U192)=0,"-",SUM(T192:U192))</f>
        <v>-</v>
      </c>
      <c r="T192" s="16"/>
      <c r="U192" s="16"/>
      <c r="V192" s="21" t="s">
        <v>21</v>
      </c>
    </row>
    <row r="193" spans="2:22" ht="13.5" customHeight="1">
      <c r="B193" s="28" t="s">
        <v>68</v>
      </c>
      <c r="C193" s="27">
        <f aca="true" t="shared" si="110" ref="C193:U193">C194+C201+C208</f>
        <v>14</v>
      </c>
      <c r="D193" s="22">
        <f t="shared" si="110"/>
        <v>14</v>
      </c>
      <c r="E193" s="23">
        <f t="shared" si="110"/>
        <v>0</v>
      </c>
      <c r="F193" s="24">
        <f t="shared" si="110"/>
        <v>38</v>
      </c>
      <c r="G193" s="25">
        <f t="shared" si="110"/>
        <v>190</v>
      </c>
      <c r="H193" s="22">
        <f t="shared" si="110"/>
        <v>91</v>
      </c>
      <c r="I193" s="26">
        <f t="shared" si="110"/>
        <v>99</v>
      </c>
      <c r="J193" s="25">
        <f t="shared" si="110"/>
        <v>42</v>
      </c>
      <c r="K193" s="22">
        <f t="shared" si="110"/>
        <v>2</v>
      </c>
      <c r="L193" s="22">
        <f t="shared" si="110"/>
        <v>40</v>
      </c>
      <c r="M193" s="22">
        <f t="shared" si="110"/>
        <v>12</v>
      </c>
      <c r="N193" s="22">
        <f t="shared" si="110"/>
        <v>0</v>
      </c>
      <c r="O193" s="26">
        <f t="shared" si="110"/>
        <v>12</v>
      </c>
      <c r="P193" s="25">
        <f t="shared" si="110"/>
        <v>3</v>
      </c>
      <c r="Q193" s="22">
        <f t="shared" si="110"/>
        <v>0</v>
      </c>
      <c r="R193" s="26">
        <f t="shared" si="110"/>
        <v>3</v>
      </c>
      <c r="S193" s="25">
        <f t="shared" si="110"/>
        <v>174</v>
      </c>
      <c r="T193" s="22">
        <f t="shared" si="110"/>
        <v>76</v>
      </c>
      <c r="U193" s="22">
        <f t="shared" si="110"/>
        <v>98</v>
      </c>
      <c r="V193" s="106">
        <v>19.8</v>
      </c>
    </row>
    <row r="194" spans="2:22" ht="13.5" customHeight="1">
      <c r="B194" s="11" t="s">
        <v>15</v>
      </c>
      <c r="C194" s="74">
        <f aca="true" t="shared" si="111" ref="C194:C200">IF(SUM(D194:E194)=0,"-",SUM(D194:E194))</f>
        <v>5</v>
      </c>
      <c r="D194" s="9">
        <f>SUM(D195:D200)</f>
        <v>5</v>
      </c>
      <c r="E194" s="12">
        <f>SUM(E195:E200)</f>
        <v>0</v>
      </c>
      <c r="F194" s="87">
        <f>SUM(F195:F200)</f>
        <v>13</v>
      </c>
      <c r="G194" s="74">
        <f aca="true" t="shared" si="112" ref="G194:G200">IF(SUM(H194:I194)=0,"-",SUM(H194:I194))</f>
        <v>52</v>
      </c>
      <c r="H194" s="9">
        <f>SUM(H195:H200)</f>
        <v>28</v>
      </c>
      <c r="I194" s="12">
        <f>SUM(I195:I200)</f>
        <v>24</v>
      </c>
      <c r="J194" s="74">
        <f aca="true" t="shared" si="113" ref="J194:J200">IF(SUM(K194:L194)=0,"-",SUM(K194:L194))</f>
        <v>12</v>
      </c>
      <c r="K194" s="9">
        <f>SUM(K195:K200)</f>
        <v>0</v>
      </c>
      <c r="L194" s="9">
        <f>SUM(L195:L200)</f>
        <v>12</v>
      </c>
      <c r="M194" s="9">
        <f aca="true" t="shared" si="114" ref="M194:M200">IF(SUM(N194:O194)=0,"-",SUM(N194:O194))</f>
        <v>5</v>
      </c>
      <c r="N194" s="9">
        <f aca="true" t="shared" si="115" ref="N194:U194">SUM(N195:N200)</f>
        <v>0</v>
      </c>
      <c r="O194" s="12">
        <f t="shared" si="115"/>
        <v>5</v>
      </c>
      <c r="P194" s="74">
        <f t="shared" si="115"/>
        <v>2</v>
      </c>
      <c r="Q194" s="9">
        <f t="shared" si="115"/>
        <v>0</v>
      </c>
      <c r="R194" s="12">
        <f t="shared" si="115"/>
        <v>2</v>
      </c>
      <c r="S194" s="74">
        <f t="shared" si="115"/>
        <v>31</v>
      </c>
      <c r="T194" s="9">
        <f t="shared" si="115"/>
        <v>10</v>
      </c>
      <c r="U194" s="9">
        <f t="shared" si="115"/>
        <v>21</v>
      </c>
      <c r="V194" s="78" t="s">
        <v>13</v>
      </c>
    </row>
    <row r="195" spans="2:22" ht="13.5" customHeight="1" hidden="1">
      <c r="B195" s="11" t="s">
        <v>33</v>
      </c>
      <c r="C195" s="74">
        <f t="shared" si="111"/>
        <v>1</v>
      </c>
      <c r="D195" s="9">
        <v>1</v>
      </c>
      <c r="E195" s="76"/>
      <c r="F195" s="88">
        <v>3</v>
      </c>
      <c r="G195" s="74">
        <f t="shared" si="112"/>
        <v>18</v>
      </c>
      <c r="H195" s="9">
        <v>9</v>
      </c>
      <c r="I195" s="78">
        <v>9</v>
      </c>
      <c r="J195" s="74">
        <f t="shared" si="113"/>
        <v>3</v>
      </c>
      <c r="K195" s="9">
        <v>0</v>
      </c>
      <c r="L195" s="9">
        <v>3</v>
      </c>
      <c r="M195" s="9">
        <f t="shared" si="114"/>
        <v>1</v>
      </c>
      <c r="N195" s="9">
        <v>0</v>
      </c>
      <c r="O195" s="78">
        <v>1</v>
      </c>
      <c r="P195" s="74" t="str">
        <f aca="true" t="shared" si="116" ref="P195:P200">IF(SUM(Q195:R195)=0,"-",SUM(Q195:R195))</f>
        <v>-</v>
      </c>
      <c r="Q195" s="9">
        <v>0</v>
      </c>
      <c r="R195" s="78">
        <v>0</v>
      </c>
      <c r="S195" s="74">
        <f aca="true" t="shared" si="117" ref="S195:S200">IF(SUM(T195:U195)=0,"-",SUM(T195:U195))</f>
        <v>18</v>
      </c>
      <c r="T195" s="9">
        <v>6</v>
      </c>
      <c r="U195" s="9">
        <v>12</v>
      </c>
      <c r="V195" s="80" t="s">
        <v>13</v>
      </c>
    </row>
    <row r="196" spans="2:22" ht="13.5" customHeight="1" hidden="1">
      <c r="B196" s="11" t="s">
        <v>47</v>
      </c>
      <c r="C196" s="74">
        <f t="shared" si="111"/>
        <v>1</v>
      </c>
      <c r="D196" s="9">
        <v>1</v>
      </c>
      <c r="E196" s="76"/>
      <c r="F196" s="88">
        <v>4</v>
      </c>
      <c r="G196" s="74">
        <f t="shared" si="112"/>
        <v>23</v>
      </c>
      <c r="H196" s="9">
        <v>12</v>
      </c>
      <c r="I196" s="78">
        <v>11</v>
      </c>
      <c r="J196" s="74">
        <f t="shared" si="113"/>
        <v>4</v>
      </c>
      <c r="K196" s="9">
        <v>0</v>
      </c>
      <c r="L196" s="9">
        <v>4</v>
      </c>
      <c r="M196" s="9">
        <f t="shared" si="114"/>
        <v>1</v>
      </c>
      <c r="N196" s="9">
        <v>0</v>
      </c>
      <c r="O196" s="78">
        <v>1</v>
      </c>
      <c r="P196" s="74" t="str">
        <f t="shared" si="116"/>
        <v>-</v>
      </c>
      <c r="Q196" s="9">
        <v>0</v>
      </c>
      <c r="R196" s="78">
        <v>0</v>
      </c>
      <c r="S196" s="74">
        <f t="shared" si="117"/>
        <v>7</v>
      </c>
      <c r="T196" s="9">
        <v>1</v>
      </c>
      <c r="U196" s="9">
        <v>6</v>
      </c>
      <c r="V196" s="80" t="s">
        <v>13</v>
      </c>
    </row>
    <row r="197" spans="2:22" ht="13.5" customHeight="1" hidden="1">
      <c r="B197" s="11" t="s">
        <v>49</v>
      </c>
      <c r="C197" s="74">
        <f t="shared" si="111"/>
        <v>1</v>
      </c>
      <c r="D197" s="9">
        <v>1</v>
      </c>
      <c r="E197" s="76"/>
      <c r="F197" s="88">
        <v>2</v>
      </c>
      <c r="G197" s="74">
        <f t="shared" si="112"/>
        <v>4</v>
      </c>
      <c r="H197" s="9">
        <v>3</v>
      </c>
      <c r="I197" s="78">
        <v>1</v>
      </c>
      <c r="J197" s="74">
        <f t="shared" si="113"/>
        <v>1</v>
      </c>
      <c r="K197" s="9">
        <v>0</v>
      </c>
      <c r="L197" s="9">
        <v>1</v>
      </c>
      <c r="M197" s="9">
        <f t="shared" si="114"/>
        <v>1</v>
      </c>
      <c r="N197" s="9">
        <v>0</v>
      </c>
      <c r="O197" s="78">
        <v>1</v>
      </c>
      <c r="P197" s="74">
        <f t="shared" si="116"/>
        <v>1</v>
      </c>
      <c r="Q197" s="9">
        <v>0</v>
      </c>
      <c r="R197" s="78">
        <v>1</v>
      </c>
      <c r="S197" s="74" t="str">
        <f t="shared" si="117"/>
        <v>-</v>
      </c>
      <c r="T197" s="9">
        <v>0</v>
      </c>
      <c r="U197" s="9">
        <v>0</v>
      </c>
      <c r="V197" s="80" t="s">
        <v>13</v>
      </c>
    </row>
    <row r="198" spans="2:22" ht="13.5" customHeight="1" hidden="1">
      <c r="B198" s="11" t="s">
        <v>48</v>
      </c>
      <c r="C198" s="74">
        <f t="shared" si="111"/>
        <v>1</v>
      </c>
      <c r="D198" s="9">
        <v>1</v>
      </c>
      <c r="E198" s="76"/>
      <c r="F198" s="88">
        <v>2</v>
      </c>
      <c r="G198" s="74">
        <f t="shared" si="112"/>
        <v>4</v>
      </c>
      <c r="H198" s="9">
        <v>2</v>
      </c>
      <c r="I198" s="78">
        <v>2</v>
      </c>
      <c r="J198" s="74">
        <f t="shared" si="113"/>
        <v>2</v>
      </c>
      <c r="K198" s="9">
        <v>0</v>
      </c>
      <c r="L198" s="9">
        <v>2</v>
      </c>
      <c r="M198" s="9">
        <f t="shared" si="114"/>
        <v>1</v>
      </c>
      <c r="N198" s="9">
        <v>0</v>
      </c>
      <c r="O198" s="78">
        <v>1</v>
      </c>
      <c r="P198" s="74" t="str">
        <f t="shared" si="116"/>
        <v>-</v>
      </c>
      <c r="Q198" s="9">
        <v>0</v>
      </c>
      <c r="R198" s="78">
        <v>0</v>
      </c>
      <c r="S198" s="74">
        <f t="shared" si="117"/>
        <v>4</v>
      </c>
      <c r="T198" s="9">
        <v>2</v>
      </c>
      <c r="U198" s="9">
        <v>2</v>
      </c>
      <c r="V198" s="80" t="s">
        <v>13</v>
      </c>
    </row>
    <row r="199" spans="2:22" ht="13.5" customHeight="1" hidden="1">
      <c r="B199" s="90" t="s">
        <v>63</v>
      </c>
      <c r="C199" s="74">
        <f t="shared" si="111"/>
        <v>1</v>
      </c>
      <c r="D199" s="9">
        <v>1</v>
      </c>
      <c r="E199" s="76"/>
      <c r="F199" s="88">
        <v>2</v>
      </c>
      <c r="G199" s="74">
        <f t="shared" si="112"/>
        <v>3</v>
      </c>
      <c r="H199" s="9">
        <v>2</v>
      </c>
      <c r="I199" s="78">
        <v>1</v>
      </c>
      <c r="J199" s="74">
        <f t="shared" si="113"/>
        <v>2</v>
      </c>
      <c r="K199" s="9">
        <v>0</v>
      </c>
      <c r="L199" s="9">
        <v>2</v>
      </c>
      <c r="M199" s="9">
        <f t="shared" si="114"/>
        <v>1</v>
      </c>
      <c r="N199" s="9">
        <v>0</v>
      </c>
      <c r="O199" s="78">
        <v>1</v>
      </c>
      <c r="P199" s="74">
        <f t="shared" si="116"/>
        <v>1</v>
      </c>
      <c r="Q199" s="9">
        <v>0</v>
      </c>
      <c r="R199" s="78">
        <v>1</v>
      </c>
      <c r="S199" s="74">
        <f t="shared" si="117"/>
        <v>2</v>
      </c>
      <c r="T199" s="9">
        <v>1</v>
      </c>
      <c r="U199" s="9">
        <v>1</v>
      </c>
      <c r="V199" s="80" t="s">
        <v>13</v>
      </c>
    </row>
    <row r="200" spans="2:22" ht="13.5" customHeight="1" hidden="1">
      <c r="B200" s="11" t="s">
        <v>50</v>
      </c>
      <c r="C200" s="74" t="str">
        <f t="shared" si="111"/>
        <v>-</v>
      </c>
      <c r="D200" s="9"/>
      <c r="E200" s="76"/>
      <c r="F200" s="88" t="s">
        <v>69</v>
      </c>
      <c r="G200" s="74" t="str">
        <f t="shared" si="112"/>
        <v>-</v>
      </c>
      <c r="H200" s="9"/>
      <c r="I200" s="78"/>
      <c r="J200" s="74" t="str">
        <f t="shared" si="113"/>
        <v>-</v>
      </c>
      <c r="K200" s="9"/>
      <c r="L200" s="9"/>
      <c r="M200" s="9" t="str">
        <f t="shared" si="114"/>
        <v>-</v>
      </c>
      <c r="N200" s="9"/>
      <c r="O200" s="78"/>
      <c r="P200" s="74" t="str">
        <f t="shared" si="116"/>
        <v>-</v>
      </c>
      <c r="Q200" s="9"/>
      <c r="R200" s="78"/>
      <c r="S200" s="74" t="str">
        <f t="shared" si="117"/>
        <v>-</v>
      </c>
      <c r="T200" s="9"/>
      <c r="U200" s="9"/>
      <c r="V200" s="80" t="s">
        <v>13</v>
      </c>
    </row>
    <row r="201" spans="2:22" ht="13.5" customHeight="1">
      <c r="B201" s="11" t="s">
        <v>17</v>
      </c>
      <c r="C201" s="74">
        <f aca="true" t="shared" si="118" ref="C201:U201">SUM(C202:C207)</f>
        <v>5</v>
      </c>
      <c r="D201" s="9">
        <f>SUM(D202:D207)</f>
        <v>5</v>
      </c>
      <c r="E201" s="12">
        <v>0</v>
      </c>
      <c r="F201" s="87">
        <f t="shared" si="118"/>
        <v>14</v>
      </c>
      <c r="G201" s="74">
        <f t="shared" si="118"/>
        <v>77</v>
      </c>
      <c r="H201" s="9">
        <f t="shared" si="118"/>
        <v>32</v>
      </c>
      <c r="I201" s="12">
        <f t="shared" si="118"/>
        <v>45</v>
      </c>
      <c r="J201" s="74">
        <f t="shared" si="118"/>
        <v>21</v>
      </c>
      <c r="K201" s="9">
        <f t="shared" si="118"/>
        <v>2</v>
      </c>
      <c r="L201" s="9">
        <f t="shared" si="118"/>
        <v>19</v>
      </c>
      <c r="M201" s="9">
        <f t="shared" si="118"/>
        <v>4</v>
      </c>
      <c r="N201" s="9">
        <f t="shared" si="118"/>
        <v>0</v>
      </c>
      <c r="O201" s="12">
        <f t="shared" si="118"/>
        <v>4</v>
      </c>
      <c r="P201" s="74">
        <f t="shared" si="118"/>
        <v>1</v>
      </c>
      <c r="Q201" s="9">
        <f t="shared" si="118"/>
        <v>0</v>
      </c>
      <c r="R201" s="12">
        <f t="shared" si="118"/>
        <v>1</v>
      </c>
      <c r="S201" s="74">
        <f t="shared" si="118"/>
        <v>38</v>
      </c>
      <c r="T201" s="9">
        <f t="shared" si="118"/>
        <v>15</v>
      </c>
      <c r="U201" s="9">
        <f t="shared" si="118"/>
        <v>23</v>
      </c>
      <c r="V201" s="78" t="s">
        <v>13</v>
      </c>
    </row>
    <row r="202" spans="2:22" ht="13.5" customHeight="1" hidden="1">
      <c r="B202" s="11" t="s">
        <v>34</v>
      </c>
      <c r="C202" s="74">
        <f aca="true" t="shared" si="119" ref="C202:C207">IF(SUM(D202:E202)=0,"-",SUM(D202:E202))</f>
        <v>1</v>
      </c>
      <c r="D202" s="9">
        <v>1</v>
      </c>
      <c r="E202" s="76"/>
      <c r="F202" s="88">
        <v>3</v>
      </c>
      <c r="G202" s="74">
        <f aca="true" t="shared" si="120" ref="G202:G207">IF(SUM(H202:I202)=0,"-",SUM(H202:I202))</f>
        <v>10</v>
      </c>
      <c r="H202" s="9">
        <v>4</v>
      </c>
      <c r="I202" s="78">
        <v>6</v>
      </c>
      <c r="J202" s="74">
        <f aca="true" t="shared" si="121" ref="J202:J207">IF(SUM(K202:L202)=0,"-",SUM(K202:L202))</f>
        <v>3</v>
      </c>
      <c r="K202" s="9">
        <v>1</v>
      </c>
      <c r="L202" s="9">
        <v>2</v>
      </c>
      <c r="M202" s="82">
        <f aca="true" t="shared" si="122" ref="M202:M207">IF(SUM(N202:O202)=0,"-",SUM(N202:O202))</f>
        <v>1</v>
      </c>
      <c r="N202" s="9">
        <v>0</v>
      </c>
      <c r="O202" s="78">
        <v>1</v>
      </c>
      <c r="P202" s="74" t="str">
        <f aca="true" t="shared" si="123" ref="P202:P207">IF(SUM(Q202:R202)=0,"-",SUM(Q202:R202))</f>
        <v>-</v>
      </c>
      <c r="Q202" s="9">
        <v>0</v>
      </c>
      <c r="R202" s="78">
        <v>0</v>
      </c>
      <c r="S202" s="74" t="str">
        <f aca="true" t="shared" si="124" ref="S202:S207">IF(SUM(T202:U202)=0,"-",SUM(T202:U202))</f>
        <v>-</v>
      </c>
      <c r="T202" s="9">
        <v>0</v>
      </c>
      <c r="U202" s="9">
        <v>0</v>
      </c>
      <c r="V202" s="80" t="s">
        <v>13</v>
      </c>
    </row>
    <row r="203" spans="2:22" ht="13.5" customHeight="1" hidden="1">
      <c r="B203" s="11" t="s">
        <v>35</v>
      </c>
      <c r="C203" s="74" t="str">
        <f t="shared" si="119"/>
        <v>-</v>
      </c>
      <c r="D203" s="9"/>
      <c r="E203" s="76"/>
      <c r="F203" s="88" t="s">
        <v>69</v>
      </c>
      <c r="G203" s="74" t="str">
        <f t="shared" si="120"/>
        <v>-</v>
      </c>
      <c r="H203" s="9"/>
      <c r="I203" s="78"/>
      <c r="J203" s="74" t="str">
        <f t="shared" si="121"/>
        <v>-</v>
      </c>
      <c r="K203" s="9"/>
      <c r="L203" s="9"/>
      <c r="M203" s="9" t="str">
        <f t="shared" si="122"/>
        <v>-</v>
      </c>
      <c r="N203" s="9"/>
      <c r="O203" s="78"/>
      <c r="P203" s="74" t="str">
        <f t="shared" si="123"/>
        <v>-</v>
      </c>
      <c r="Q203" s="9"/>
      <c r="R203" s="78"/>
      <c r="S203" s="74" t="str">
        <f t="shared" si="124"/>
        <v>-</v>
      </c>
      <c r="T203" s="9"/>
      <c r="U203" s="9"/>
      <c r="V203" s="80" t="s">
        <v>13</v>
      </c>
    </row>
    <row r="204" spans="2:22" ht="13.5" customHeight="1" hidden="1">
      <c r="B204" s="11" t="s">
        <v>36</v>
      </c>
      <c r="C204" s="74">
        <f t="shared" si="119"/>
        <v>1</v>
      </c>
      <c r="D204" s="9">
        <v>1</v>
      </c>
      <c r="E204" s="76"/>
      <c r="F204" s="88">
        <v>3</v>
      </c>
      <c r="G204" s="74">
        <f t="shared" si="120"/>
        <v>8</v>
      </c>
      <c r="H204" s="9">
        <v>2</v>
      </c>
      <c r="I204" s="78">
        <v>6</v>
      </c>
      <c r="J204" s="74">
        <f t="shared" si="121"/>
        <v>2</v>
      </c>
      <c r="K204" s="9">
        <v>0</v>
      </c>
      <c r="L204" s="9">
        <v>2</v>
      </c>
      <c r="M204" s="9">
        <f t="shared" si="122"/>
        <v>1</v>
      </c>
      <c r="N204" s="9">
        <v>0</v>
      </c>
      <c r="O204" s="78">
        <v>1</v>
      </c>
      <c r="P204" s="74" t="str">
        <f t="shared" si="123"/>
        <v>-</v>
      </c>
      <c r="Q204" s="9">
        <v>0</v>
      </c>
      <c r="R204" s="78">
        <v>0</v>
      </c>
      <c r="S204" s="74">
        <f t="shared" si="124"/>
        <v>6</v>
      </c>
      <c r="T204" s="9">
        <v>2</v>
      </c>
      <c r="U204" s="9">
        <v>4</v>
      </c>
      <c r="V204" s="80" t="s">
        <v>13</v>
      </c>
    </row>
    <row r="205" spans="2:22" ht="13.5" customHeight="1" hidden="1">
      <c r="B205" s="11" t="s">
        <v>37</v>
      </c>
      <c r="C205" s="74">
        <f t="shared" si="119"/>
        <v>1</v>
      </c>
      <c r="D205" s="9">
        <v>1</v>
      </c>
      <c r="E205" s="76"/>
      <c r="F205" s="88">
        <v>2</v>
      </c>
      <c r="G205" s="74">
        <f t="shared" si="120"/>
        <v>8</v>
      </c>
      <c r="H205" s="9">
        <v>2</v>
      </c>
      <c r="I205" s="78">
        <v>6</v>
      </c>
      <c r="J205" s="74">
        <f t="shared" si="121"/>
        <v>3</v>
      </c>
      <c r="K205" s="9">
        <v>0</v>
      </c>
      <c r="L205" s="9">
        <v>3</v>
      </c>
      <c r="M205" s="9">
        <f t="shared" si="122"/>
        <v>1</v>
      </c>
      <c r="N205" s="9">
        <v>0</v>
      </c>
      <c r="O205" s="78">
        <v>1</v>
      </c>
      <c r="P205" s="74" t="str">
        <f t="shared" si="123"/>
        <v>-</v>
      </c>
      <c r="Q205" s="9">
        <v>0</v>
      </c>
      <c r="R205" s="78">
        <v>0</v>
      </c>
      <c r="S205" s="74">
        <f t="shared" si="124"/>
        <v>2</v>
      </c>
      <c r="T205" s="9">
        <v>0</v>
      </c>
      <c r="U205" s="9">
        <v>2</v>
      </c>
      <c r="V205" s="80" t="s">
        <v>13</v>
      </c>
    </row>
    <row r="206" spans="2:22" ht="13.5" customHeight="1" hidden="1">
      <c r="B206" s="11" t="s">
        <v>38</v>
      </c>
      <c r="C206" s="74">
        <f t="shared" si="119"/>
        <v>1</v>
      </c>
      <c r="D206" s="9">
        <v>1</v>
      </c>
      <c r="E206" s="76"/>
      <c r="F206" s="88">
        <v>3</v>
      </c>
      <c r="G206" s="74">
        <f t="shared" si="120"/>
        <v>16</v>
      </c>
      <c r="H206" s="9">
        <v>8</v>
      </c>
      <c r="I206" s="78">
        <v>8</v>
      </c>
      <c r="J206" s="74">
        <f t="shared" si="121"/>
        <v>4</v>
      </c>
      <c r="K206" s="9">
        <v>0</v>
      </c>
      <c r="L206" s="9">
        <v>4</v>
      </c>
      <c r="M206" s="9">
        <f t="shared" si="122"/>
        <v>1</v>
      </c>
      <c r="N206" s="9">
        <v>0</v>
      </c>
      <c r="O206" s="78">
        <v>1</v>
      </c>
      <c r="P206" s="74" t="str">
        <f t="shared" si="123"/>
        <v>-</v>
      </c>
      <c r="Q206" s="9">
        <v>0</v>
      </c>
      <c r="R206" s="78">
        <v>0</v>
      </c>
      <c r="S206" s="74">
        <f t="shared" si="124"/>
        <v>16</v>
      </c>
      <c r="T206" s="9">
        <v>8</v>
      </c>
      <c r="U206" s="9">
        <v>8</v>
      </c>
      <c r="V206" s="80" t="s">
        <v>13</v>
      </c>
    </row>
    <row r="207" spans="2:22" ht="13.5" customHeight="1" hidden="1">
      <c r="B207" s="11" t="s">
        <v>51</v>
      </c>
      <c r="C207" s="74">
        <f t="shared" si="119"/>
        <v>1</v>
      </c>
      <c r="D207" s="9">
        <v>1</v>
      </c>
      <c r="E207" s="76"/>
      <c r="F207" s="11">
        <v>3</v>
      </c>
      <c r="G207" s="74">
        <f t="shared" si="120"/>
        <v>35</v>
      </c>
      <c r="H207" s="9">
        <v>16</v>
      </c>
      <c r="I207" s="78">
        <v>19</v>
      </c>
      <c r="J207" s="74">
        <f t="shared" si="121"/>
        <v>9</v>
      </c>
      <c r="K207" s="9">
        <v>1</v>
      </c>
      <c r="L207" s="9">
        <v>8</v>
      </c>
      <c r="M207" s="9" t="str">
        <f t="shared" si="122"/>
        <v>-</v>
      </c>
      <c r="N207" s="9">
        <v>0</v>
      </c>
      <c r="O207" s="78">
        <v>0</v>
      </c>
      <c r="P207" s="74">
        <f t="shared" si="123"/>
        <v>1</v>
      </c>
      <c r="Q207" s="9">
        <v>0</v>
      </c>
      <c r="R207" s="78">
        <v>1</v>
      </c>
      <c r="S207" s="74">
        <f t="shared" si="124"/>
        <v>14</v>
      </c>
      <c r="T207" s="9">
        <v>5</v>
      </c>
      <c r="U207" s="9">
        <v>9</v>
      </c>
      <c r="V207" s="80" t="s">
        <v>13</v>
      </c>
    </row>
    <row r="208" spans="2:22" ht="13.5" customHeight="1">
      <c r="B208" s="11" t="s">
        <v>18</v>
      </c>
      <c r="C208" s="74">
        <f>SUM(C209:C212)</f>
        <v>4</v>
      </c>
      <c r="D208" s="9">
        <f>SUM(D209:D212)</f>
        <v>4</v>
      </c>
      <c r="E208" s="12">
        <v>0</v>
      </c>
      <c r="F208" s="13">
        <f aca="true" t="shared" si="125" ref="F208:U208">SUM(F209:F212)</f>
        <v>11</v>
      </c>
      <c r="G208" s="74">
        <f t="shared" si="125"/>
        <v>61</v>
      </c>
      <c r="H208" s="9">
        <f t="shared" si="125"/>
        <v>31</v>
      </c>
      <c r="I208" s="12">
        <f t="shared" si="125"/>
        <v>30</v>
      </c>
      <c r="J208" s="74">
        <f t="shared" si="125"/>
        <v>9</v>
      </c>
      <c r="K208" s="9">
        <f t="shared" si="125"/>
        <v>0</v>
      </c>
      <c r="L208" s="9">
        <f t="shared" si="125"/>
        <v>9</v>
      </c>
      <c r="M208" s="9">
        <f t="shared" si="125"/>
        <v>3</v>
      </c>
      <c r="N208" s="9">
        <f t="shared" si="125"/>
        <v>0</v>
      </c>
      <c r="O208" s="12">
        <f t="shared" si="125"/>
        <v>3</v>
      </c>
      <c r="P208" s="74">
        <f t="shared" si="125"/>
        <v>0</v>
      </c>
      <c r="Q208" s="9">
        <f t="shared" si="125"/>
        <v>0</v>
      </c>
      <c r="R208" s="12">
        <f t="shared" si="125"/>
        <v>0</v>
      </c>
      <c r="S208" s="74">
        <f t="shared" si="125"/>
        <v>105</v>
      </c>
      <c r="T208" s="9">
        <f t="shared" si="125"/>
        <v>51</v>
      </c>
      <c r="U208" s="9">
        <f t="shared" si="125"/>
        <v>54</v>
      </c>
      <c r="V208" s="78" t="s">
        <v>13</v>
      </c>
    </row>
    <row r="209" spans="2:22" ht="13.5" customHeight="1" hidden="1">
      <c r="B209" s="11" t="s">
        <v>39</v>
      </c>
      <c r="C209" s="74">
        <f>IF(SUM(D209:E209)=0,"-",SUM(D209:E209))</f>
        <v>1</v>
      </c>
      <c r="D209" s="9">
        <v>1</v>
      </c>
      <c r="E209" s="76"/>
      <c r="F209" s="11">
        <v>4</v>
      </c>
      <c r="G209" s="74">
        <f>IF(SUM(H209:I209)=0,"-",SUM(H209:I209))</f>
        <v>28</v>
      </c>
      <c r="H209" s="9">
        <v>16</v>
      </c>
      <c r="I209" s="78">
        <v>12</v>
      </c>
      <c r="J209" s="74">
        <f>IF(SUM(K209:L209)=0,"-",SUM(K209:L209))</f>
        <v>1</v>
      </c>
      <c r="K209" s="9">
        <v>0</v>
      </c>
      <c r="L209" s="9">
        <v>1</v>
      </c>
      <c r="M209" s="9">
        <f>IF(SUM(N209:O209)=0,"-",SUM(N209:O209))</f>
        <v>1</v>
      </c>
      <c r="N209" s="9">
        <v>0</v>
      </c>
      <c r="O209" s="78">
        <v>1</v>
      </c>
      <c r="P209" s="74" t="str">
        <f>IF(SUM(Q209:R209)=0,"-",SUM(Q209:R209))</f>
        <v>-</v>
      </c>
      <c r="Q209" s="9">
        <v>0</v>
      </c>
      <c r="R209" s="78">
        <v>0</v>
      </c>
      <c r="S209" s="74">
        <f>IF(SUM(T209:U209)=0,"-",SUM(T209:U209))</f>
        <v>39</v>
      </c>
      <c r="T209" s="9">
        <v>19</v>
      </c>
      <c r="U209" s="9">
        <v>20</v>
      </c>
      <c r="V209" s="80" t="s">
        <v>13</v>
      </c>
    </row>
    <row r="210" spans="2:22" ht="13.5" customHeight="1" hidden="1">
      <c r="B210" s="11" t="s">
        <v>40</v>
      </c>
      <c r="C210" s="74">
        <f>IF(SUM(D210:E210)=0,"-",SUM(D210:E210))</f>
        <v>1</v>
      </c>
      <c r="D210" s="9">
        <v>1</v>
      </c>
      <c r="E210" s="76"/>
      <c r="F210" s="11">
        <v>3</v>
      </c>
      <c r="G210" s="74">
        <f>IF(SUM(H210:I210)=0,"-",SUM(H210:I210))</f>
        <v>4</v>
      </c>
      <c r="H210" s="9">
        <v>1</v>
      </c>
      <c r="I210" s="78">
        <v>3</v>
      </c>
      <c r="J210" s="74">
        <f>IF(SUM(K210:L210)=0,"-",SUM(K210:L210))</f>
        <v>1</v>
      </c>
      <c r="K210" s="9">
        <v>0</v>
      </c>
      <c r="L210" s="9">
        <v>1</v>
      </c>
      <c r="M210" s="9">
        <f>IF(SUM(N210:O210)=0,"-",SUM(N210:O210))</f>
        <v>1</v>
      </c>
      <c r="N210" s="9">
        <v>0</v>
      </c>
      <c r="O210" s="78">
        <v>1</v>
      </c>
      <c r="P210" s="74" t="str">
        <f>IF(SUM(Q210:R210)=0,"-",SUM(Q210:R210))</f>
        <v>-</v>
      </c>
      <c r="Q210" s="9">
        <v>0</v>
      </c>
      <c r="R210" s="78">
        <v>0</v>
      </c>
      <c r="S210" s="74">
        <f>IF(SUM(T210:U210)=0,"-",SUM(T210:U210))</f>
        <v>20</v>
      </c>
      <c r="T210" s="9">
        <v>10</v>
      </c>
      <c r="U210" s="9">
        <v>10</v>
      </c>
      <c r="V210" s="80" t="s">
        <v>13</v>
      </c>
    </row>
    <row r="211" spans="2:22" ht="13.5" customHeight="1" hidden="1">
      <c r="B211" s="11" t="s">
        <v>41</v>
      </c>
      <c r="C211" s="74">
        <f>IF(SUM(D211:E211)=0,"-",SUM(D211:E211))</f>
        <v>1</v>
      </c>
      <c r="D211" s="9">
        <v>1</v>
      </c>
      <c r="E211" s="76"/>
      <c r="F211" s="11">
        <v>1</v>
      </c>
      <c r="G211" s="74">
        <f>IF(SUM(H211:I211)=0,"-",SUM(H211:I211))</f>
        <v>2</v>
      </c>
      <c r="H211" s="9">
        <v>1</v>
      </c>
      <c r="I211" s="78">
        <v>1</v>
      </c>
      <c r="J211" s="74">
        <f>IF(SUM(K211:L211)=0,"-",SUM(K211:L211))</f>
        <v>1</v>
      </c>
      <c r="K211" s="9">
        <v>0</v>
      </c>
      <c r="L211" s="9">
        <v>1</v>
      </c>
      <c r="M211" s="9">
        <f>IF(SUM(N211:O211)=0,"-",SUM(N211:O211))</f>
        <v>1</v>
      </c>
      <c r="N211" s="9">
        <v>0</v>
      </c>
      <c r="O211" s="78">
        <v>1</v>
      </c>
      <c r="P211" s="74" t="str">
        <f>IF(SUM(Q211:R211)=0,"-",SUM(Q211:R211))</f>
        <v>-</v>
      </c>
      <c r="Q211" s="9">
        <v>0</v>
      </c>
      <c r="R211" s="78">
        <v>0</v>
      </c>
      <c r="S211" s="74">
        <f>IF(SUM(T211:U211)=0,"-",SUM(T211:U211))</f>
        <v>22</v>
      </c>
      <c r="T211" s="9">
        <v>15</v>
      </c>
      <c r="U211" s="9">
        <v>7</v>
      </c>
      <c r="V211" s="80" t="s">
        <v>13</v>
      </c>
    </row>
    <row r="212" spans="2:22" ht="13.5" customHeight="1" hidden="1">
      <c r="B212" s="11" t="s">
        <v>42</v>
      </c>
      <c r="C212" s="74">
        <f>IF(SUM(D212:E212)=0,"-",SUM(D212:E212))</f>
        <v>1</v>
      </c>
      <c r="D212" s="9">
        <v>1</v>
      </c>
      <c r="E212" s="76"/>
      <c r="F212" s="11">
        <v>3</v>
      </c>
      <c r="G212" s="74">
        <f>IF(SUM(H212:I212)=0,"-",SUM(H212:I212))</f>
        <v>27</v>
      </c>
      <c r="H212" s="9">
        <v>13</v>
      </c>
      <c r="I212" s="78">
        <v>14</v>
      </c>
      <c r="J212" s="74">
        <f>IF(SUM(K212:L212)=0,"-",SUM(K212:L212))</f>
        <v>6</v>
      </c>
      <c r="K212" s="9">
        <v>0</v>
      </c>
      <c r="L212" s="9">
        <v>6</v>
      </c>
      <c r="M212" s="9" t="str">
        <f>IF(SUM(N212:O212)=0,"-",SUM(N212:O212))</f>
        <v>-</v>
      </c>
      <c r="N212" s="9">
        <v>0</v>
      </c>
      <c r="O212" s="78">
        <v>0</v>
      </c>
      <c r="P212" s="74" t="str">
        <f>IF(SUM(Q212:R212)=0,"-",SUM(Q212:R212))</f>
        <v>-</v>
      </c>
      <c r="Q212" s="9">
        <v>0</v>
      </c>
      <c r="R212" s="78">
        <v>0</v>
      </c>
      <c r="S212" s="74">
        <f>IF(SUM(T212:U212)=0,"-",SUM(T212:U212))</f>
        <v>24</v>
      </c>
      <c r="T212" s="9">
        <v>7</v>
      </c>
      <c r="U212" s="9">
        <v>17</v>
      </c>
      <c r="V212" s="80" t="s">
        <v>13</v>
      </c>
    </row>
    <row r="213" spans="2:22" ht="13.5" customHeight="1">
      <c r="B213" s="11" t="s">
        <v>19</v>
      </c>
      <c r="C213" s="74" t="s">
        <v>69</v>
      </c>
      <c r="D213" s="9" t="s">
        <v>74</v>
      </c>
      <c r="E213" s="12" t="s">
        <v>13</v>
      </c>
      <c r="F213" s="13" t="s">
        <v>69</v>
      </c>
      <c r="G213" s="74" t="s">
        <v>69</v>
      </c>
      <c r="H213" s="9" t="s">
        <v>13</v>
      </c>
      <c r="I213" s="12" t="s">
        <v>71</v>
      </c>
      <c r="J213" s="13" t="s">
        <v>13</v>
      </c>
      <c r="K213" s="9" t="s">
        <v>71</v>
      </c>
      <c r="L213" s="9" t="s">
        <v>71</v>
      </c>
      <c r="M213" s="9" t="s">
        <v>13</v>
      </c>
      <c r="N213" s="9" t="s">
        <v>13</v>
      </c>
      <c r="O213" s="14" t="s">
        <v>71</v>
      </c>
      <c r="P213" s="9" t="s">
        <v>13</v>
      </c>
      <c r="Q213" s="9" t="s">
        <v>13</v>
      </c>
      <c r="R213" s="76" t="s">
        <v>71</v>
      </c>
      <c r="S213" s="13" t="s">
        <v>13</v>
      </c>
      <c r="T213" s="9" t="s">
        <v>13</v>
      </c>
      <c r="U213" s="9" t="s">
        <v>13</v>
      </c>
      <c r="V213" s="78" t="s">
        <v>13</v>
      </c>
    </row>
    <row r="214" spans="2:22" ht="13.5" customHeight="1" hidden="1">
      <c r="B214" s="11" t="s">
        <v>65</v>
      </c>
      <c r="C214" s="13" t="str">
        <f>IF(SUM(D214:E214)=0,"-",SUM(D214:E214))</f>
        <v>-</v>
      </c>
      <c r="D214" s="9" t="s">
        <v>70</v>
      </c>
      <c r="E214" s="14"/>
      <c r="F214" s="11" t="s">
        <v>13</v>
      </c>
      <c r="G214" s="13" t="str">
        <f>IF(SUM(H214:I214)=0,"-",SUM(H214:I214))</f>
        <v>-</v>
      </c>
      <c r="H214" s="9" t="s">
        <v>13</v>
      </c>
      <c r="I214" s="14" t="s">
        <v>72</v>
      </c>
      <c r="J214" s="13" t="str">
        <f>IF(SUM(K214:L214)=0,"-",SUM(K214:L214))</f>
        <v>-</v>
      </c>
      <c r="K214" s="9" t="s">
        <v>13</v>
      </c>
      <c r="L214" s="9" t="s">
        <v>13</v>
      </c>
      <c r="M214" s="9" t="str">
        <f>IF(SUM(N214:O214)=0,"-",SUM(N214:O214))</f>
        <v>-</v>
      </c>
      <c r="N214" s="9" t="s">
        <v>13</v>
      </c>
      <c r="O214" s="14" t="s">
        <v>72</v>
      </c>
      <c r="P214" s="13" t="str">
        <f>IF(SUM(Q214:R214)=0,"-",SUM(Q214:R214))</f>
        <v>-</v>
      </c>
      <c r="Q214" s="9" t="s">
        <v>13</v>
      </c>
      <c r="R214" s="14" t="s">
        <v>72</v>
      </c>
      <c r="S214" s="13" t="str">
        <f>IF(SUM(T214:U214)=0,"-",SUM(T214:U214))</f>
        <v>-</v>
      </c>
      <c r="T214" s="9" t="s">
        <v>13</v>
      </c>
      <c r="U214" s="9" t="str">
        <f>IF(SUM(V214:W214)=0,"-",SUM(V214:W214))</f>
        <v>-</v>
      </c>
      <c r="V214" s="14" t="s">
        <v>72</v>
      </c>
    </row>
    <row r="215" spans="2:22" ht="13.5" customHeight="1" hidden="1">
      <c r="B215" s="11" t="s">
        <v>66</v>
      </c>
      <c r="C215" s="13" t="str">
        <f>IF(SUM(D215:E215)=0,"-",SUM(D215:E215))</f>
        <v>-</v>
      </c>
      <c r="D215" s="9" t="s">
        <v>13</v>
      </c>
      <c r="E215" s="14"/>
      <c r="F215" s="11" t="s">
        <v>13</v>
      </c>
      <c r="G215" s="13" t="str">
        <f>IF(SUM(H215:I215)=0,"-",SUM(H215:I215))</f>
        <v>-</v>
      </c>
      <c r="H215" s="9" t="s">
        <v>13</v>
      </c>
      <c r="I215" s="14" t="s">
        <v>13</v>
      </c>
      <c r="J215" s="13" t="str">
        <f>IF(SUM(K215:L215)=0,"-",SUM(K215:L215))</f>
        <v>-</v>
      </c>
      <c r="K215" s="9" t="s">
        <v>70</v>
      </c>
      <c r="L215" s="9" t="s">
        <v>13</v>
      </c>
      <c r="M215" s="9" t="str">
        <f>IF(SUM(N215:O215)=0,"-",SUM(N215:O215))</f>
        <v>-</v>
      </c>
      <c r="N215" s="9" t="s">
        <v>13</v>
      </c>
      <c r="O215" s="14" t="s">
        <v>13</v>
      </c>
      <c r="P215" s="13" t="str">
        <f>IF(SUM(Q215:R215)=0,"-",SUM(Q215:R215))</f>
        <v>-</v>
      </c>
      <c r="Q215" s="9" t="s">
        <v>13</v>
      </c>
      <c r="R215" s="14" t="s">
        <v>13</v>
      </c>
      <c r="S215" s="13" t="str">
        <f>IF(SUM(T215:U215)=0,"-",SUM(T215:U215))</f>
        <v>-</v>
      </c>
      <c r="T215" s="9" t="s">
        <v>13</v>
      </c>
      <c r="U215" s="9" t="str">
        <f>IF(SUM(V215:W215)=0,"-",SUM(V215:W215))</f>
        <v>-</v>
      </c>
      <c r="V215" s="14" t="s">
        <v>13</v>
      </c>
    </row>
    <row r="216" spans="2:22" ht="13.5" customHeight="1" hidden="1">
      <c r="B216" s="18" t="s">
        <v>67</v>
      </c>
      <c r="C216" s="20" t="str">
        <f>IF(SUM(D216:E216)=0,"-",SUM(D216:E216))</f>
        <v>-</v>
      </c>
      <c r="D216" s="16" t="s">
        <v>71</v>
      </c>
      <c r="E216" s="21"/>
      <c r="F216" s="18" t="s">
        <v>13</v>
      </c>
      <c r="G216" s="20" t="str">
        <f>IF(SUM(H216:I216)=0,"-",SUM(H216:I216))</f>
        <v>-</v>
      </c>
      <c r="H216" s="16" t="s">
        <v>13</v>
      </c>
      <c r="I216" s="21" t="s">
        <v>73</v>
      </c>
      <c r="J216" s="20" t="str">
        <f>IF(SUM(K216:L216)=0,"-",SUM(K216:L216))</f>
        <v>-</v>
      </c>
      <c r="K216" s="16" t="s">
        <v>72</v>
      </c>
      <c r="L216" s="16" t="s">
        <v>72</v>
      </c>
      <c r="M216" s="16" t="str">
        <f>IF(SUM(N216:O216)=0,"-",SUM(N216:O216))</f>
        <v>-</v>
      </c>
      <c r="N216" s="16" t="s">
        <v>13</v>
      </c>
      <c r="O216" s="21" t="s">
        <v>73</v>
      </c>
      <c r="P216" s="20" t="str">
        <f>IF(SUM(Q216:R216)=0,"-",SUM(Q216:R216))</f>
        <v>-</v>
      </c>
      <c r="Q216" s="16" t="s">
        <v>13</v>
      </c>
      <c r="R216" s="21" t="s">
        <v>73</v>
      </c>
      <c r="S216" s="20" t="str">
        <f>IF(SUM(T216:U216)=0,"-",SUM(T216:U216))</f>
        <v>-</v>
      </c>
      <c r="T216" s="16" t="s">
        <v>72</v>
      </c>
      <c r="U216" s="16" t="str">
        <f>IF(SUM(V216:W216)=0,"-",SUM(V216:W216))</f>
        <v>-</v>
      </c>
      <c r="V216" s="21" t="s">
        <v>73</v>
      </c>
    </row>
    <row r="217" spans="2:22" ht="13.5" customHeight="1">
      <c r="B217" s="28" t="s">
        <v>75</v>
      </c>
      <c r="C217" s="27">
        <f aca="true" t="shared" si="126" ref="C217:U217">C218+C225+C232</f>
        <v>14</v>
      </c>
      <c r="D217" s="22">
        <f t="shared" si="126"/>
        <v>14</v>
      </c>
      <c r="E217" s="23">
        <f t="shared" si="126"/>
        <v>0</v>
      </c>
      <c r="F217" s="24">
        <f t="shared" si="126"/>
        <v>35</v>
      </c>
      <c r="G217" s="25">
        <f t="shared" si="126"/>
        <v>148</v>
      </c>
      <c r="H217" s="22">
        <f t="shared" si="126"/>
        <v>63</v>
      </c>
      <c r="I217" s="26">
        <f t="shared" si="126"/>
        <v>85</v>
      </c>
      <c r="J217" s="25">
        <f t="shared" si="126"/>
        <v>49</v>
      </c>
      <c r="K217" s="22">
        <f t="shared" si="126"/>
        <v>3</v>
      </c>
      <c r="L217" s="22">
        <f t="shared" si="126"/>
        <v>46</v>
      </c>
      <c r="M217" s="22">
        <f t="shared" si="126"/>
        <v>17</v>
      </c>
      <c r="N217" s="22">
        <f t="shared" si="126"/>
        <v>0</v>
      </c>
      <c r="O217" s="26">
        <f t="shared" si="126"/>
        <v>17</v>
      </c>
      <c r="P217" s="25">
        <f t="shared" si="126"/>
        <v>2</v>
      </c>
      <c r="Q217" s="22">
        <f t="shared" si="126"/>
        <v>0</v>
      </c>
      <c r="R217" s="26">
        <f t="shared" si="126"/>
        <v>2</v>
      </c>
      <c r="S217" s="25">
        <f t="shared" si="126"/>
        <v>76</v>
      </c>
      <c r="T217" s="22">
        <f t="shared" si="126"/>
        <v>35</v>
      </c>
      <c r="U217" s="22">
        <f t="shared" si="126"/>
        <v>41</v>
      </c>
      <c r="V217" s="106">
        <v>9.5</v>
      </c>
    </row>
    <row r="218" spans="2:22" ht="13.5" customHeight="1">
      <c r="B218" s="11" t="s">
        <v>15</v>
      </c>
      <c r="C218" s="74">
        <f aca="true" t="shared" si="127" ref="C218:C224">IF(SUM(D218:E218)=0,"-",SUM(D218:E218))</f>
        <v>5</v>
      </c>
      <c r="D218" s="9">
        <f>SUM(D219:D224)</f>
        <v>5</v>
      </c>
      <c r="E218" s="12">
        <f>SUM(E219:E224)</f>
        <v>0</v>
      </c>
      <c r="F218" s="87">
        <f>SUM(F219:F224)</f>
        <v>11</v>
      </c>
      <c r="G218" s="74">
        <f aca="true" t="shared" si="128" ref="G218:G224">IF(SUM(H218:I218)=0,"-",SUM(H218:I218))</f>
        <v>41</v>
      </c>
      <c r="H218" s="9">
        <f>SUM(H219:H224)</f>
        <v>18</v>
      </c>
      <c r="I218" s="12">
        <f>SUM(I219:I224)</f>
        <v>23</v>
      </c>
      <c r="J218" s="74">
        <f aca="true" t="shared" si="129" ref="J218:J224">IF(SUM(K218:L218)=0,"-",SUM(K218:L218))</f>
        <v>17</v>
      </c>
      <c r="K218" s="9">
        <f>SUM(K219:K224)</f>
        <v>1</v>
      </c>
      <c r="L218" s="9">
        <f>SUM(L219:L224)</f>
        <v>16</v>
      </c>
      <c r="M218" s="9">
        <f aca="true" t="shared" si="130" ref="M218:M224">IF(SUM(N218:O218)=0,"-",SUM(N218:O218))</f>
        <v>9</v>
      </c>
      <c r="N218" s="9">
        <f aca="true" t="shared" si="131" ref="N218:U218">SUM(N219:N224)</f>
        <v>0</v>
      </c>
      <c r="O218" s="12">
        <f t="shared" si="131"/>
        <v>9</v>
      </c>
      <c r="P218" s="74">
        <f t="shared" si="131"/>
        <v>1</v>
      </c>
      <c r="Q218" s="9">
        <f t="shared" si="131"/>
        <v>0</v>
      </c>
      <c r="R218" s="12">
        <f t="shared" si="131"/>
        <v>1</v>
      </c>
      <c r="S218" s="74">
        <f t="shared" si="131"/>
        <v>24</v>
      </c>
      <c r="T218" s="9">
        <f t="shared" si="131"/>
        <v>11</v>
      </c>
      <c r="U218" s="9">
        <f t="shared" si="131"/>
        <v>13</v>
      </c>
      <c r="V218" s="78" t="s">
        <v>13</v>
      </c>
    </row>
    <row r="219" spans="2:22" ht="13.5" customHeight="1" hidden="1">
      <c r="B219" s="11" t="s">
        <v>33</v>
      </c>
      <c r="C219" s="74">
        <f t="shared" si="127"/>
        <v>1</v>
      </c>
      <c r="D219" s="9">
        <v>1</v>
      </c>
      <c r="E219" s="76"/>
      <c r="F219" s="88">
        <v>3</v>
      </c>
      <c r="G219" s="74">
        <f t="shared" si="128"/>
        <v>14</v>
      </c>
      <c r="H219" s="9">
        <v>6</v>
      </c>
      <c r="I219" s="78">
        <v>8</v>
      </c>
      <c r="J219" s="74">
        <f t="shared" si="129"/>
        <v>4</v>
      </c>
      <c r="K219" s="9">
        <v>0</v>
      </c>
      <c r="L219" s="9">
        <v>4</v>
      </c>
      <c r="M219" s="9">
        <f t="shared" si="130"/>
        <v>3</v>
      </c>
      <c r="N219" s="9">
        <v>0</v>
      </c>
      <c r="O219" s="78">
        <v>3</v>
      </c>
      <c r="P219" s="74" t="str">
        <f aca="true" t="shared" si="132" ref="P219:P224">IF(SUM(Q219:R219)=0,"-",SUM(Q219:R219))</f>
        <v>-</v>
      </c>
      <c r="Q219" s="9">
        <v>0</v>
      </c>
      <c r="R219" s="78">
        <v>0</v>
      </c>
      <c r="S219" s="74">
        <f aca="true" t="shared" si="133" ref="S219:S224">IF(SUM(T219:U219)=0,"-",SUM(T219:U219))</f>
        <v>8</v>
      </c>
      <c r="T219" s="9">
        <v>3</v>
      </c>
      <c r="U219" s="9">
        <v>5</v>
      </c>
      <c r="V219" s="80" t="s">
        <v>13</v>
      </c>
    </row>
    <row r="220" spans="2:22" ht="13.5" customHeight="1" hidden="1">
      <c r="B220" s="11" t="s">
        <v>47</v>
      </c>
      <c r="C220" s="74">
        <f t="shared" si="127"/>
        <v>1</v>
      </c>
      <c r="D220" s="9">
        <v>1</v>
      </c>
      <c r="E220" s="76"/>
      <c r="F220" s="88">
        <v>3</v>
      </c>
      <c r="G220" s="74">
        <f t="shared" si="128"/>
        <v>13</v>
      </c>
      <c r="H220" s="9">
        <v>7</v>
      </c>
      <c r="I220" s="78">
        <v>6</v>
      </c>
      <c r="J220" s="74">
        <f t="shared" si="129"/>
        <v>7</v>
      </c>
      <c r="K220" s="9">
        <v>1</v>
      </c>
      <c r="L220" s="9">
        <v>6</v>
      </c>
      <c r="M220" s="9">
        <f t="shared" si="130"/>
        <v>2</v>
      </c>
      <c r="N220" s="9">
        <v>0</v>
      </c>
      <c r="O220" s="78">
        <v>2</v>
      </c>
      <c r="P220" s="74" t="str">
        <f t="shared" si="132"/>
        <v>-</v>
      </c>
      <c r="Q220" s="9">
        <v>0</v>
      </c>
      <c r="R220" s="78">
        <v>0</v>
      </c>
      <c r="S220" s="74">
        <f t="shared" si="133"/>
        <v>13</v>
      </c>
      <c r="T220" s="9">
        <v>6</v>
      </c>
      <c r="U220" s="9">
        <v>7</v>
      </c>
      <c r="V220" s="80" t="s">
        <v>13</v>
      </c>
    </row>
    <row r="221" spans="2:22" ht="13.5" customHeight="1" hidden="1">
      <c r="B221" s="11" t="s">
        <v>49</v>
      </c>
      <c r="C221" s="74">
        <f t="shared" si="127"/>
        <v>1</v>
      </c>
      <c r="D221" s="9">
        <v>1</v>
      </c>
      <c r="E221" s="76"/>
      <c r="F221" s="88">
        <v>1</v>
      </c>
      <c r="G221" s="74">
        <f t="shared" si="128"/>
        <v>6</v>
      </c>
      <c r="H221" s="9">
        <v>2</v>
      </c>
      <c r="I221" s="78">
        <v>4</v>
      </c>
      <c r="J221" s="74">
        <f t="shared" si="129"/>
        <v>1</v>
      </c>
      <c r="K221" s="9">
        <v>0</v>
      </c>
      <c r="L221" s="9">
        <v>1</v>
      </c>
      <c r="M221" s="9">
        <f t="shared" si="130"/>
        <v>1</v>
      </c>
      <c r="N221" s="9">
        <v>0</v>
      </c>
      <c r="O221" s="78">
        <v>1</v>
      </c>
      <c r="P221" s="74">
        <f t="shared" si="132"/>
        <v>1</v>
      </c>
      <c r="Q221" s="9">
        <v>0</v>
      </c>
      <c r="R221" s="78">
        <v>1</v>
      </c>
      <c r="S221" s="74">
        <f t="shared" si="133"/>
        <v>1</v>
      </c>
      <c r="T221" s="9">
        <v>1</v>
      </c>
      <c r="U221" s="9">
        <v>0</v>
      </c>
      <c r="V221" s="80" t="s">
        <v>13</v>
      </c>
    </row>
    <row r="222" spans="2:22" ht="13.5" customHeight="1" hidden="1">
      <c r="B222" s="11" t="s">
        <v>48</v>
      </c>
      <c r="C222" s="74">
        <f t="shared" si="127"/>
        <v>1</v>
      </c>
      <c r="D222" s="9">
        <v>1</v>
      </c>
      <c r="E222" s="76"/>
      <c r="F222" s="88">
        <v>2</v>
      </c>
      <c r="G222" s="74">
        <f t="shared" si="128"/>
        <v>4</v>
      </c>
      <c r="H222" s="9">
        <v>1</v>
      </c>
      <c r="I222" s="78">
        <v>3</v>
      </c>
      <c r="J222" s="74">
        <f t="shared" si="129"/>
        <v>2</v>
      </c>
      <c r="K222" s="9">
        <v>0</v>
      </c>
      <c r="L222" s="9">
        <v>2</v>
      </c>
      <c r="M222" s="9">
        <f t="shared" si="130"/>
        <v>1</v>
      </c>
      <c r="N222" s="9">
        <v>0</v>
      </c>
      <c r="O222" s="78">
        <v>1</v>
      </c>
      <c r="P222" s="74" t="str">
        <f t="shared" si="132"/>
        <v>-</v>
      </c>
      <c r="Q222" s="9">
        <v>0</v>
      </c>
      <c r="R222" s="78">
        <v>0</v>
      </c>
      <c r="S222" s="74">
        <f t="shared" si="133"/>
        <v>2</v>
      </c>
      <c r="T222" s="9">
        <v>1</v>
      </c>
      <c r="U222" s="9">
        <v>1</v>
      </c>
      <c r="V222" s="80" t="s">
        <v>13</v>
      </c>
    </row>
    <row r="223" spans="2:22" ht="13.5" customHeight="1" hidden="1">
      <c r="B223" s="90" t="s">
        <v>63</v>
      </c>
      <c r="C223" s="74">
        <f t="shared" si="127"/>
        <v>1</v>
      </c>
      <c r="D223" s="9">
        <v>1</v>
      </c>
      <c r="E223" s="76"/>
      <c r="F223" s="88">
        <v>2</v>
      </c>
      <c r="G223" s="74">
        <f t="shared" si="128"/>
        <v>4</v>
      </c>
      <c r="H223" s="9">
        <v>2</v>
      </c>
      <c r="I223" s="78">
        <v>2</v>
      </c>
      <c r="J223" s="74">
        <f t="shared" si="129"/>
        <v>3</v>
      </c>
      <c r="K223" s="9">
        <v>0</v>
      </c>
      <c r="L223" s="9">
        <v>3</v>
      </c>
      <c r="M223" s="9">
        <f t="shared" si="130"/>
        <v>2</v>
      </c>
      <c r="N223" s="9">
        <v>0</v>
      </c>
      <c r="O223" s="78">
        <v>2</v>
      </c>
      <c r="P223" s="74" t="str">
        <f t="shared" si="132"/>
        <v>-</v>
      </c>
      <c r="Q223" s="9">
        <v>0</v>
      </c>
      <c r="R223" s="78">
        <v>0</v>
      </c>
      <c r="S223" s="74" t="str">
        <f t="shared" si="133"/>
        <v>-</v>
      </c>
      <c r="T223" s="9">
        <v>0</v>
      </c>
      <c r="U223" s="9">
        <v>0</v>
      </c>
      <c r="V223" s="80" t="s">
        <v>13</v>
      </c>
    </row>
    <row r="224" spans="2:22" ht="13.5" customHeight="1" hidden="1">
      <c r="B224" s="11" t="s">
        <v>50</v>
      </c>
      <c r="C224" s="74" t="str">
        <f t="shared" si="127"/>
        <v>-</v>
      </c>
      <c r="D224" s="9"/>
      <c r="E224" s="76"/>
      <c r="F224" s="88" t="s">
        <v>13</v>
      </c>
      <c r="G224" s="74" t="str">
        <f t="shared" si="128"/>
        <v>-</v>
      </c>
      <c r="H224" s="9"/>
      <c r="I224" s="78"/>
      <c r="J224" s="74" t="str">
        <f t="shared" si="129"/>
        <v>-</v>
      </c>
      <c r="K224" s="9"/>
      <c r="L224" s="9"/>
      <c r="M224" s="9" t="str">
        <f t="shared" si="130"/>
        <v>-</v>
      </c>
      <c r="N224" s="9"/>
      <c r="O224" s="78"/>
      <c r="P224" s="74" t="str">
        <f t="shared" si="132"/>
        <v>-</v>
      </c>
      <c r="Q224" s="9"/>
      <c r="R224" s="78"/>
      <c r="S224" s="74" t="str">
        <f t="shared" si="133"/>
        <v>-</v>
      </c>
      <c r="T224" s="9"/>
      <c r="U224" s="9"/>
      <c r="V224" s="80" t="s">
        <v>13</v>
      </c>
    </row>
    <row r="225" spans="2:22" ht="13.5" customHeight="1">
      <c r="B225" s="11" t="s">
        <v>17</v>
      </c>
      <c r="C225" s="74">
        <f>SUM(C226:C231)</f>
        <v>5</v>
      </c>
      <c r="D225" s="9">
        <f>SUM(D226:D231)</f>
        <v>5</v>
      </c>
      <c r="E225" s="12">
        <v>0</v>
      </c>
      <c r="F225" s="87">
        <f aca="true" t="shared" si="134" ref="F225:U225">SUM(F226:F231)</f>
        <v>12</v>
      </c>
      <c r="G225" s="74">
        <f t="shared" si="134"/>
        <v>60</v>
      </c>
      <c r="H225" s="9">
        <f t="shared" si="134"/>
        <v>23</v>
      </c>
      <c r="I225" s="12">
        <f t="shared" si="134"/>
        <v>37</v>
      </c>
      <c r="J225" s="74">
        <f t="shared" si="134"/>
        <v>20</v>
      </c>
      <c r="K225" s="9">
        <f t="shared" si="134"/>
        <v>2</v>
      </c>
      <c r="L225" s="9">
        <f t="shared" si="134"/>
        <v>18</v>
      </c>
      <c r="M225" s="9">
        <f t="shared" si="134"/>
        <v>5</v>
      </c>
      <c r="N225" s="9">
        <f t="shared" si="134"/>
        <v>0</v>
      </c>
      <c r="O225" s="12">
        <f t="shared" si="134"/>
        <v>5</v>
      </c>
      <c r="P225" s="74">
        <f t="shared" si="134"/>
        <v>1</v>
      </c>
      <c r="Q225" s="9">
        <f t="shared" si="134"/>
        <v>0</v>
      </c>
      <c r="R225" s="12">
        <f t="shared" si="134"/>
        <v>1</v>
      </c>
      <c r="S225" s="74">
        <f t="shared" si="134"/>
        <v>27</v>
      </c>
      <c r="T225" s="9">
        <f t="shared" si="134"/>
        <v>14</v>
      </c>
      <c r="U225" s="9">
        <f t="shared" si="134"/>
        <v>13</v>
      </c>
      <c r="V225" s="78" t="s">
        <v>13</v>
      </c>
    </row>
    <row r="226" spans="2:22" ht="13.5" customHeight="1" hidden="1">
      <c r="B226" s="11" t="s">
        <v>34</v>
      </c>
      <c r="C226" s="74">
        <f aca="true" t="shared" si="135" ref="C226:C231">IF(SUM(D226:E226)=0,"-",SUM(D226:E226))</f>
        <v>1</v>
      </c>
      <c r="D226" s="9">
        <v>1</v>
      </c>
      <c r="E226" s="76"/>
      <c r="F226" s="88">
        <v>1</v>
      </c>
      <c r="G226" s="74">
        <f aca="true" t="shared" si="136" ref="G226:G231">IF(SUM(H226:I226)=0,"-",SUM(H226:I226))</f>
        <v>2</v>
      </c>
      <c r="H226" s="9">
        <v>0</v>
      </c>
      <c r="I226" s="78">
        <v>2</v>
      </c>
      <c r="J226" s="74">
        <f aca="true" t="shared" si="137" ref="J226:J231">IF(SUM(K226:L226)=0,"-",SUM(K226:L226))</f>
        <v>1</v>
      </c>
      <c r="K226" s="9">
        <v>1</v>
      </c>
      <c r="L226" s="9">
        <v>0</v>
      </c>
      <c r="M226" s="82">
        <f aca="true" t="shared" si="138" ref="M226:M231">IF(SUM(N226:O226)=0,"-",SUM(N226:O226))</f>
        <v>2</v>
      </c>
      <c r="N226" s="9">
        <v>0</v>
      </c>
      <c r="O226" s="78">
        <v>2</v>
      </c>
      <c r="P226" s="74" t="str">
        <f aca="true" t="shared" si="139" ref="P226:P231">IF(SUM(Q226:R226)=0,"-",SUM(Q226:R226))</f>
        <v>-</v>
      </c>
      <c r="Q226" s="9">
        <v>0</v>
      </c>
      <c r="R226" s="78">
        <v>0</v>
      </c>
      <c r="S226" s="74">
        <f aca="true" t="shared" si="140" ref="S226:S231">IF(SUM(T226:U226)=0,"-",SUM(T226:U226))</f>
        <v>7</v>
      </c>
      <c r="T226" s="9">
        <v>3</v>
      </c>
      <c r="U226" s="9">
        <v>4</v>
      </c>
      <c r="V226" s="80" t="s">
        <v>13</v>
      </c>
    </row>
    <row r="227" spans="2:22" ht="13.5" customHeight="1" hidden="1">
      <c r="B227" s="11" t="s">
        <v>35</v>
      </c>
      <c r="C227" s="74" t="str">
        <f t="shared" si="135"/>
        <v>-</v>
      </c>
      <c r="D227" s="9"/>
      <c r="E227" s="76"/>
      <c r="F227" s="88" t="s">
        <v>13</v>
      </c>
      <c r="G227" s="74" t="str">
        <f t="shared" si="136"/>
        <v>-</v>
      </c>
      <c r="H227" s="9"/>
      <c r="I227" s="78"/>
      <c r="J227" s="74" t="str">
        <f t="shared" si="137"/>
        <v>-</v>
      </c>
      <c r="K227" s="9"/>
      <c r="L227" s="9"/>
      <c r="M227" s="9" t="str">
        <f t="shared" si="138"/>
        <v>-</v>
      </c>
      <c r="N227" s="9"/>
      <c r="O227" s="78"/>
      <c r="P227" s="74" t="str">
        <f t="shared" si="139"/>
        <v>-</v>
      </c>
      <c r="Q227" s="9"/>
      <c r="R227" s="78"/>
      <c r="S227" s="74" t="str">
        <f t="shared" si="140"/>
        <v>-</v>
      </c>
      <c r="T227" s="9"/>
      <c r="U227" s="9"/>
      <c r="V227" s="80" t="s">
        <v>13</v>
      </c>
    </row>
    <row r="228" spans="2:22" ht="13.5" customHeight="1" hidden="1">
      <c r="B228" s="11" t="s">
        <v>36</v>
      </c>
      <c r="C228" s="74">
        <f t="shared" si="135"/>
        <v>1</v>
      </c>
      <c r="D228" s="9">
        <v>1</v>
      </c>
      <c r="E228" s="76"/>
      <c r="F228" s="88">
        <v>3</v>
      </c>
      <c r="G228" s="74">
        <f t="shared" si="136"/>
        <v>9</v>
      </c>
      <c r="H228" s="9">
        <v>2</v>
      </c>
      <c r="I228" s="78">
        <v>7</v>
      </c>
      <c r="J228" s="74">
        <f t="shared" si="137"/>
        <v>3</v>
      </c>
      <c r="K228" s="9">
        <v>0</v>
      </c>
      <c r="L228" s="9">
        <v>3</v>
      </c>
      <c r="M228" s="9">
        <f t="shared" si="138"/>
        <v>1</v>
      </c>
      <c r="N228" s="9">
        <v>0</v>
      </c>
      <c r="O228" s="78">
        <v>1</v>
      </c>
      <c r="P228" s="74" t="str">
        <f t="shared" si="139"/>
        <v>-</v>
      </c>
      <c r="Q228" s="9">
        <v>0</v>
      </c>
      <c r="R228" s="78">
        <v>0</v>
      </c>
      <c r="S228" s="74">
        <f t="shared" si="140"/>
        <v>4</v>
      </c>
      <c r="T228" s="9">
        <v>2</v>
      </c>
      <c r="U228" s="9">
        <v>2</v>
      </c>
      <c r="V228" s="80" t="s">
        <v>13</v>
      </c>
    </row>
    <row r="229" spans="2:22" ht="13.5" customHeight="1" hidden="1">
      <c r="B229" s="11" t="s">
        <v>37</v>
      </c>
      <c r="C229" s="74">
        <f t="shared" si="135"/>
        <v>1</v>
      </c>
      <c r="D229" s="9">
        <v>1</v>
      </c>
      <c r="E229" s="76"/>
      <c r="F229" s="88">
        <v>2</v>
      </c>
      <c r="G229" s="74">
        <f t="shared" si="136"/>
        <v>3</v>
      </c>
      <c r="H229" s="9">
        <v>0</v>
      </c>
      <c r="I229" s="78">
        <v>3</v>
      </c>
      <c r="J229" s="74">
        <f t="shared" si="137"/>
        <v>4</v>
      </c>
      <c r="K229" s="9">
        <v>0</v>
      </c>
      <c r="L229" s="9">
        <v>4</v>
      </c>
      <c r="M229" s="9">
        <f t="shared" si="138"/>
        <v>1</v>
      </c>
      <c r="N229" s="9">
        <v>0</v>
      </c>
      <c r="O229" s="78">
        <v>1</v>
      </c>
      <c r="P229" s="74" t="str">
        <f t="shared" si="139"/>
        <v>-</v>
      </c>
      <c r="Q229" s="9">
        <v>0</v>
      </c>
      <c r="R229" s="78">
        <v>0</v>
      </c>
      <c r="S229" s="74" t="str">
        <f t="shared" si="140"/>
        <v>-</v>
      </c>
      <c r="T229" s="9">
        <v>0</v>
      </c>
      <c r="U229" s="9">
        <v>0</v>
      </c>
      <c r="V229" s="80" t="s">
        <v>13</v>
      </c>
    </row>
    <row r="230" spans="2:22" ht="13.5" customHeight="1" hidden="1">
      <c r="B230" s="11" t="s">
        <v>38</v>
      </c>
      <c r="C230" s="74">
        <f t="shared" si="135"/>
        <v>1</v>
      </c>
      <c r="D230" s="9">
        <v>1</v>
      </c>
      <c r="E230" s="76"/>
      <c r="F230" s="88">
        <v>3</v>
      </c>
      <c r="G230" s="74">
        <f t="shared" si="136"/>
        <v>7</v>
      </c>
      <c r="H230" s="9">
        <v>3</v>
      </c>
      <c r="I230" s="78">
        <v>4</v>
      </c>
      <c r="J230" s="74">
        <f t="shared" si="137"/>
        <v>4</v>
      </c>
      <c r="K230" s="9">
        <v>0</v>
      </c>
      <c r="L230" s="9">
        <v>4</v>
      </c>
      <c r="M230" s="9">
        <f t="shared" si="138"/>
        <v>1</v>
      </c>
      <c r="N230" s="9">
        <v>0</v>
      </c>
      <c r="O230" s="78">
        <v>1</v>
      </c>
      <c r="P230" s="74" t="str">
        <f t="shared" si="139"/>
        <v>-</v>
      </c>
      <c r="Q230" s="9">
        <v>0</v>
      </c>
      <c r="R230" s="78">
        <v>0</v>
      </c>
      <c r="S230" s="74">
        <f t="shared" si="140"/>
        <v>7</v>
      </c>
      <c r="T230" s="9">
        <v>3</v>
      </c>
      <c r="U230" s="9">
        <v>4</v>
      </c>
      <c r="V230" s="80" t="s">
        <v>13</v>
      </c>
    </row>
    <row r="231" spans="2:22" ht="13.5" customHeight="1" hidden="1">
      <c r="B231" s="11" t="s">
        <v>51</v>
      </c>
      <c r="C231" s="74">
        <f t="shared" si="135"/>
        <v>1</v>
      </c>
      <c r="D231" s="9">
        <v>1</v>
      </c>
      <c r="E231" s="76"/>
      <c r="F231" s="11">
        <v>3</v>
      </c>
      <c r="G231" s="74">
        <f t="shared" si="136"/>
        <v>39</v>
      </c>
      <c r="H231" s="9">
        <v>18</v>
      </c>
      <c r="I231" s="78">
        <v>21</v>
      </c>
      <c r="J231" s="74">
        <f t="shared" si="137"/>
        <v>8</v>
      </c>
      <c r="K231" s="9">
        <v>1</v>
      </c>
      <c r="L231" s="9">
        <v>7</v>
      </c>
      <c r="M231" s="9" t="str">
        <f t="shared" si="138"/>
        <v>-</v>
      </c>
      <c r="N231" s="9">
        <v>0</v>
      </c>
      <c r="O231" s="78">
        <v>0</v>
      </c>
      <c r="P231" s="74">
        <f t="shared" si="139"/>
        <v>1</v>
      </c>
      <c r="Q231" s="9">
        <v>0</v>
      </c>
      <c r="R231" s="78">
        <v>1</v>
      </c>
      <c r="S231" s="74">
        <f t="shared" si="140"/>
        <v>9</v>
      </c>
      <c r="T231" s="9">
        <v>6</v>
      </c>
      <c r="U231" s="9">
        <v>3</v>
      </c>
      <c r="V231" s="80" t="s">
        <v>13</v>
      </c>
    </row>
    <row r="232" spans="2:22" ht="13.5" customHeight="1">
      <c r="B232" s="11" t="s">
        <v>18</v>
      </c>
      <c r="C232" s="74">
        <f>SUM(C233:C236)</f>
        <v>4</v>
      </c>
      <c r="D232" s="9">
        <f>SUM(D233:D236)</f>
        <v>4</v>
      </c>
      <c r="E232" s="12">
        <v>0</v>
      </c>
      <c r="F232" s="13">
        <f aca="true" t="shared" si="141" ref="F232:U232">SUM(F233:F236)</f>
        <v>12</v>
      </c>
      <c r="G232" s="74">
        <f t="shared" si="141"/>
        <v>47</v>
      </c>
      <c r="H232" s="9">
        <f t="shared" si="141"/>
        <v>22</v>
      </c>
      <c r="I232" s="12">
        <f>SUM(I233:I236)</f>
        <v>25</v>
      </c>
      <c r="J232" s="74">
        <f t="shared" si="141"/>
        <v>12</v>
      </c>
      <c r="K232" s="9">
        <f t="shared" si="141"/>
        <v>0</v>
      </c>
      <c r="L232" s="9">
        <f t="shared" si="141"/>
        <v>12</v>
      </c>
      <c r="M232" s="9">
        <f t="shared" si="141"/>
        <v>3</v>
      </c>
      <c r="N232" s="9">
        <f t="shared" si="141"/>
        <v>0</v>
      </c>
      <c r="O232" s="12">
        <f t="shared" si="141"/>
        <v>3</v>
      </c>
      <c r="P232" s="74">
        <f t="shared" si="141"/>
        <v>0</v>
      </c>
      <c r="Q232" s="9">
        <f t="shared" si="141"/>
        <v>0</v>
      </c>
      <c r="R232" s="12">
        <f t="shared" si="141"/>
        <v>0</v>
      </c>
      <c r="S232" s="74">
        <f t="shared" si="141"/>
        <v>25</v>
      </c>
      <c r="T232" s="9">
        <f t="shared" si="141"/>
        <v>10</v>
      </c>
      <c r="U232" s="9">
        <f t="shared" si="141"/>
        <v>15</v>
      </c>
      <c r="V232" s="78" t="s">
        <v>13</v>
      </c>
    </row>
    <row r="233" spans="2:22" ht="13.5" customHeight="1" hidden="1">
      <c r="B233" s="11" t="s">
        <v>39</v>
      </c>
      <c r="C233" s="74">
        <f>IF(SUM(D233:E233)=0,"-",SUM(D233:E233))</f>
        <v>1</v>
      </c>
      <c r="D233" s="9">
        <v>1</v>
      </c>
      <c r="E233" s="76"/>
      <c r="F233" s="11">
        <v>4</v>
      </c>
      <c r="G233" s="74">
        <f>IF(SUM(H233:I233)=0,"-",SUM(H233:I233))</f>
        <v>24</v>
      </c>
      <c r="H233" s="9">
        <v>14</v>
      </c>
      <c r="I233" s="78">
        <v>10</v>
      </c>
      <c r="J233" s="74">
        <f>IF(SUM(K233:L233)=0,"-",SUM(K233:L233))</f>
        <v>2</v>
      </c>
      <c r="K233" s="9">
        <v>0</v>
      </c>
      <c r="L233" s="9">
        <v>2</v>
      </c>
      <c r="M233" s="9">
        <f>IF(SUM(N233:O233)=0,"-",SUM(N233:O233))</f>
        <v>1</v>
      </c>
      <c r="N233" s="9">
        <v>0</v>
      </c>
      <c r="O233" s="78">
        <v>1</v>
      </c>
      <c r="P233" s="74" t="str">
        <f>IF(SUM(Q233:R233)=0,"-",SUM(Q233:R233))</f>
        <v>-</v>
      </c>
      <c r="Q233" s="9">
        <v>0</v>
      </c>
      <c r="R233" s="78">
        <v>0</v>
      </c>
      <c r="S233" s="74">
        <f>IF(SUM(T233:U233)=0,"-",SUM(T233:U233))</f>
        <v>10</v>
      </c>
      <c r="T233" s="9">
        <v>4</v>
      </c>
      <c r="U233" s="9">
        <v>6</v>
      </c>
      <c r="V233" s="80" t="s">
        <v>13</v>
      </c>
    </row>
    <row r="234" spans="2:22" ht="13.5" customHeight="1" hidden="1">
      <c r="B234" s="11" t="s">
        <v>40</v>
      </c>
      <c r="C234" s="74">
        <f>IF(SUM(D234:E234)=0,"-",SUM(D234:E234))</f>
        <v>1</v>
      </c>
      <c r="D234" s="9">
        <v>1</v>
      </c>
      <c r="E234" s="76"/>
      <c r="F234" s="11">
        <v>3</v>
      </c>
      <c r="G234" s="74">
        <f>IF(SUM(H234:I234)=0,"-",SUM(H234:I234))</f>
        <v>6</v>
      </c>
      <c r="H234" s="9">
        <v>1</v>
      </c>
      <c r="I234" s="78">
        <v>5</v>
      </c>
      <c r="J234" s="74">
        <f>IF(SUM(K234:L234)=0,"-",SUM(K234:L234))</f>
        <v>6</v>
      </c>
      <c r="K234" s="9">
        <v>0</v>
      </c>
      <c r="L234" s="9">
        <v>6</v>
      </c>
      <c r="M234" s="9" t="str">
        <f>IF(SUM(N234:O234)=0,"-",SUM(N234:O234))</f>
        <v>-</v>
      </c>
      <c r="N234" s="9">
        <v>0</v>
      </c>
      <c r="O234" s="78">
        <v>0</v>
      </c>
      <c r="P234" s="74" t="str">
        <f>IF(SUM(Q234:R234)=0,"-",SUM(Q234:R234))</f>
        <v>-</v>
      </c>
      <c r="Q234" s="9">
        <v>0</v>
      </c>
      <c r="R234" s="78">
        <v>0</v>
      </c>
      <c r="S234" s="74">
        <f>IF(SUM(T234:U234)=0,"-",SUM(T234:U234))</f>
        <v>1</v>
      </c>
      <c r="T234" s="9">
        <v>0</v>
      </c>
      <c r="U234" s="9">
        <v>1</v>
      </c>
      <c r="V234" s="80" t="s">
        <v>13</v>
      </c>
    </row>
    <row r="235" spans="2:22" ht="13.5" customHeight="1" hidden="1">
      <c r="B235" s="11" t="s">
        <v>41</v>
      </c>
      <c r="C235" s="74">
        <f>IF(SUM(D235:E235)=0,"-",SUM(D235:E235))</f>
        <v>1</v>
      </c>
      <c r="D235" s="9">
        <v>1</v>
      </c>
      <c r="E235" s="76"/>
      <c r="F235" s="11">
        <v>2</v>
      </c>
      <c r="G235" s="74">
        <f>IF(SUM(H235:I235)=0,"-",SUM(H235:I235))</f>
        <v>3</v>
      </c>
      <c r="H235" s="9">
        <v>1</v>
      </c>
      <c r="I235" s="78">
        <v>2</v>
      </c>
      <c r="J235" s="74">
        <f>IF(SUM(K235:L235)=0,"-",SUM(K235:L235))</f>
        <v>2</v>
      </c>
      <c r="K235" s="9">
        <v>0</v>
      </c>
      <c r="L235" s="9">
        <v>2</v>
      </c>
      <c r="M235" s="9">
        <f>IF(SUM(N235:O235)=0,"-",SUM(N235:O235))</f>
        <v>1</v>
      </c>
      <c r="N235" s="9">
        <v>0</v>
      </c>
      <c r="O235" s="78">
        <v>1</v>
      </c>
      <c r="P235" s="74" t="str">
        <f>IF(SUM(Q235:R235)=0,"-",SUM(Q235:R235))</f>
        <v>-</v>
      </c>
      <c r="Q235" s="9">
        <v>0</v>
      </c>
      <c r="R235" s="78">
        <v>0</v>
      </c>
      <c r="S235" s="74" t="str">
        <f>IF(SUM(T235:U235)=0,"-",SUM(T235:U235))</f>
        <v>-</v>
      </c>
      <c r="T235" s="9">
        <v>0</v>
      </c>
      <c r="U235" s="9">
        <v>0</v>
      </c>
      <c r="V235" s="80" t="s">
        <v>13</v>
      </c>
    </row>
    <row r="236" spans="2:22" ht="9" customHeight="1" hidden="1">
      <c r="B236" s="11" t="s">
        <v>42</v>
      </c>
      <c r="C236" s="74">
        <f>IF(SUM(D236:E236)=0,"-",SUM(D236:E236))</f>
        <v>1</v>
      </c>
      <c r="D236" s="9">
        <v>1</v>
      </c>
      <c r="E236" s="76"/>
      <c r="F236" s="11">
        <v>3</v>
      </c>
      <c r="G236" s="74">
        <f>IF(SUM(H236:I236)=0,"-",SUM(H236:I236))</f>
        <v>14</v>
      </c>
      <c r="H236" s="9">
        <v>6</v>
      </c>
      <c r="I236" s="78">
        <v>8</v>
      </c>
      <c r="J236" s="74">
        <f>IF(SUM(K236:L236)=0,"-",SUM(K236:L236))</f>
        <v>2</v>
      </c>
      <c r="K236" s="9">
        <v>0</v>
      </c>
      <c r="L236" s="9">
        <v>2</v>
      </c>
      <c r="M236" s="9">
        <f>IF(SUM(N236:O236)=0,"-",SUM(N236:O236))</f>
        <v>1</v>
      </c>
      <c r="N236" s="9">
        <v>0</v>
      </c>
      <c r="O236" s="78">
        <v>1</v>
      </c>
      <c r="P236" s="74" t="str">
        <f>IF(SUM(Q236:R236)=0,"-",SUM(Q236:R236))</f>
        <v>-</v>
      </c>
      <c r="Q236" s="9">
        <v>0</v>
      </c>
      <c r="R236" s="78">
        <v>0</v>
      </c>
      <c r="S236" s="74">
        <f>IF(SUM(T236:U236)=0,"-",SUM(T236:U236))</f>
        <v>14</v>
      </c>
      <c r="T236" s="9">
        <v>6</v>
      </c>
      <c r="U236" s="9">
        <v>8</v>
      </c>
      <c r="V236" s="80" t="s">
        <v>13</v>
      </c>
    </row>
    <row r="237" spans="2:22" ht="13.5" customHeight="1">
      <c r="B237" s="18" t="s">
        <v>19</v>
      </c>
      <c r="C237" s="75" t="s">
        <v>13</v>
      </c>
      <c r="D237" s="16" t="s">
        <v>13</v>
      </c>
      <c r="E237" s="19" t="s">
        <v>13</v>
      </c>
      <c r="F237" s="20" t="s">
        <v>13</v>
      </c>
      <c r="G237" s="75" t="s">
        <v>13</v>
      </c>
      <c r="H237" s="16" t="s">
        <v>13</v>
      </c>
      <c r="I237" s="19" t="s">
        <v>13</v>
      </c>
      <c r="J237" s="20" t="s">
        <v>13</v>
      </c>
      <c r="K237" s="16" t="s">
        <v>13</v>
      </c>
      <c r="L237" s="16" t="s">
        <v>13</v>
      </c>
      <c r="M237" s="16" t="s">
        <v>13</v>
      </c>
      <c r="N237" s="16" t="s">
        <v>13</v>
      </c>
      <c r="O237" s="21" t="s">
        <v>13</v>
      </c>
      <c r="P237" s="16" t="s">
        <v>13</v>
      </c>
      <c r="Q237" s="16" t="s">
        <v>13</v>
      </c>
      <c r="R237" s="77" t="s">
        <v>13</v>
      </c>
      <c r="S237" s="20" t="s">
        <v>13</v>
      </c>
      <c r="T237" s="16" t="s">
        <v>13</v>
      </c>
      <c r="U237" s="16" t="s">
        <v>13</v>
      </c>
      <c r="V237" s="79" t="s">
        <v>13</v>
      </c>
    </row>
    <row r="238" spans="2:22" ht="13.5" customHeight="1" hidden="1">
      <c r="B238" s="11" t="s">
        <v>65</v>
      </c>
      <c r="C238" s="13" t="str">
        <f>IF(SUM(D238:E238)=0,"-",SUM(D238:E238))</f>
        <v>-</v>
      </c>
      <c r="D238" s="9" t="s">
        <v>13</v>
      </c>
      <c r="E238" s="14"/>
      <c r="F238" s="11" t="s">
        <v>13</v>
      </c>
      <c r="G238" s="13" t="str">
        <f>IF(SUM(H238:I238)=0,"-",SUM(H238:I238))</f>
        <v>-</v>
      </c>
      <c r="H238" s="9" t="s">
        <v>13</v>
      </c>
      <c r="I238" s="14" t="s">
        <v>13</v>
      </c>
      <c r="J238" s="13" t="str">
        <f>IF(SUM(K238:L238)=0,"-",SUM(K238:L238))</f>
        <v>-</v>
      </c>
      <c r="K238" s="9" t="s">
        <v>13</v>
      </c>
      <c r="L238" s="9" t="s">
        <v>13</v>
      </c>
      <c r="M238" s="9" t="str">
        <f>IF(SUM(N238:O238)=0,"-",SUM(N238:O238))</f>
        <v>-</v>
      </c>
      <c r="N238" s="9" t="s">
        <v>13</v>
      </c>
      <c r="O238" s="14" t="s">
        <v>13</v>
      </c>
      <c r="P238" s="13" t="str">
        <f>IF(SUM(Q238:R238)=0,"-",SUM(Q238:R238))</f>
        <v>-</v>
      </c>
      <c r="Q238" s="9" t="s">
        <v>13</v>
      </c>
      <c r="R238" s="14" t="s">
        <v>13</v>
      </c>
      <c r="S238" s="13" t="str">
        <f>IF(SUM(T238:U238)=0,"-",SUM(T238:U238))</f>
        <v>-</v>
      </c>
      <c r="T238" s="9" t="s">
        <v>13</v>
      </c>
      <c r="U238" s="9" t="str">
        <f>IF(SUM(V238:W238)=0,"-",SUM(V238:W238))</f>
        <v>-</v>
      </c>
      <c r="V238" s="14" t="s">
        <v>13</v>
      </c>
    </row>
    <row r="239" spans="2:22" ht="13.5" customHeight="1" hidden="1">
      <c r="B239" s="11" t="s">
        <v>66</v>
      </c>
      <c r="C239" s="13" t="str">
        <f>IF(SUM(D239:E239)=0,"-",SUM(D239:E239))</f>
        <v>-</v>
      </c>
      <c r="D239" s="9" t="s">
        <v>13</v>
      </c>
      <c r="E239" s="14"/>
      <c r="F239" s="11" t="s">
        <v>13</v>
      </c>
      <c r="G239" s="13" t="str">
        <f>IF(SUM(H239:I239)=0,"-",SUM(H239:I239))</f>
        <v>-</v>
      </c>
      <c r="H239" s="9" t="s">
        <v>13</v>
      </c>
      <c r="I239" s="14" t="s">
        <v>13</v>
      </c>
      <c r="J239" s="13" t="str">
        <f>IF(SUM(K239:L239)=0,"-",SUM(K239:L239))</f>
        <v>-</v>
      </c>
      <c r="K239" s="9" t="s">
        <v>13</v>
      </c>
      <c r="L239" s="9" t="s">
        <v>13</v>
      </c>
      <c r="M239" s="9" t="str">
        <f>IF(SUM(N239:O239)=0,"-",SUM(N239:O239))</f>
        <v>-</v>
      </c>
      <c r="N239" s="9" t="s">
        <v>13</v>
      </c>
      <c r="O239" s="14" t="s">
        <v>13</v>
      </c>
      <c r="P239" s="13" t="str">
        <f>IF(SUM(Q239:R239)=0,"-",SUM(Q239:R239))</f>
        <v>-</v>
      </c>
      <c r="Q239" s="9" t="s">
        <v>13</v>
      </c>
      <c r="R239" s="14" t="s">
        <v>13</v>
      </c>
      <c r="S239" s="13" t="str">
        <f>IF(SUM(T239:U239)=0,"-",SUM(T239:U239))</f>
        <v>-</v>
      </c>
      <c r="T239" s="9" t="s">
        <v>13</v>
      </c>
      <c r="U239" s="9" t="str">
        <f>IF(SUM(V239:W239)=0,"-",SUM(V239:W239))</f>
        <v>-</v>
      </c>
      <c r="V239" s="14" t="s">
        <v>13</v>
      </c>
    </row>
    <row r="240" spans="2:22" ht="13.5" customHeight="1" hidden="1">
      <c r="B240" s="18" t="s">
        <v>67</v>
      </c>
      <c r="C240" s="20" t="str">
        <f>IF(SUM(D240:E240)=0,"-",SUM(D240:E240))</f>
        <v>-</v>
      </c>
      <c r="D240" s="16" t="s">
        <v>13</v>
      </c>
      <c r="E240" s="21"/>
      <c r="F240" s="18" t="s">
        <v>13</v>
      </c>
      <c r="G240" s="20" t="str">
        <f>IF(SUM(H240:I240)=0,"-",SUM(H240:I240))</f>
        <v>-</v>
      </c>
      <c r="H240" s="16" t="s">
        <v>13</v>
      </c>
      <c r="I240" s="21" t="s">
        <v>13</v>
      </c>
      <c r="J240" s="20" t="str">
        <f>IF(SUM(K240:L240)=0,"-",SUM(K240:L240))</f>
        <v>-</v>
      </c>
      <c r="K240" s="16" t="s">
        <v>13</v>
      </c>
      <c r="L240" s="16" t="s">
        <v>13</v>
      </c>
      <c r="M240" s="16" t="str">
        <f>IF(SUM(N240:O240)=0,"-",SUM(N240:O240))</f>
        <v>-</v>
      </c>
      <c r="N240" s="16" t="s">
        <v>13</v>
      </c>
      <c r="O240" s="21" t="s">
        <v>13</v>
      </c>
      <c r="P240" s="20" t="str">
        <f>IF(SUM(Q240:R240)=0,"-",SUM(Q240:R240))</f>
        <v>-</v>
      </c>
      <c r="Q240" s="16" t="s">
        <v>13</v>
      </c>
      <c r="R240" s="21" t="s">
        <v>13</v>
      </c>
      <c r="S240" s="20" t="str">
        <f>IF(SUM(T240:U240)=0,"-",SUM(T240:U240))</f>
        <v>-</v>
      </c>
      <c r="T240" s="16" t="s">
        <v>13</v>
      </c>
      <c r="U240" s="16" t="str">
        <f>IF(SUM(V240:W240)=0,"-",SUM(V240:W240))</f>
        <v>-</v>
      </c>
      <c r="V240" s="21" t="s">
        <v>13</v>
      </c>
    </row>
    <row r="241" spans="2:22" ht="13.5" customHeight="1">
      <c r="B241" s="28" t="s">
        <v>76</v>
      </c>
      <c r="C241" s="27">
        <f>C242+C249+C256</f>
        <v>12</v>
      </c>
      <c r="D241" s="22">
        <f aca="true" t="shared" si="142" ref="D241:U241">D242+D249+D256</f>
        <v>12</v>
      </c>
      <c r="E241" s="23">
        <f t="shared" si="142"/>
        <v>0</v>
      </c>
      <c r="F241" s="24">
        <f t="shared" si="142"/>
        <v>34</v>
      </c>
      <c r="G241" s="25">
        <f>G242+G249+G256</f>
        <v>114</v>
      </c>
      <c r="H241" s="22">
        <f t="shared" si="142"/>
        <v>51</v>
      </c>
      <c r="I241" s="26">
        <f t="shared" si="142"/>
        <v>63</v>
      </c>
      <c r="J241" s="25">
        <f t="shared" si="142"/>
        <v>53</v>
      </c>
      <c r="K241" s="22">
        <f t="shared" si="142"/>
        <v>2</v>
      </c>
      <c r="L241" s="22">
        <f t="shared" si="142"/>
        <v>51</v>
      </c>
      <c r="M241" s="22">
        <f>M242+M249+M256</f>
        <v>1</v>
      </c>
      <c r="N241" s="22">
        <f t="shared" si="142"/>
        <v>0</v>
      </c>
      <c r="O241" s="26">
        <f t="shared" si="142"/>
        <v>1</v>
      </c>
      <c r="P241" s="25">
        <f t="shared" si="142"/>
        <v>0</v>
      </c>
      <c r="Q241" s="22">
        <f t="shared" si="142"/>
        <v>0</v>
      </c>
      <c r="R241" s="26">
        <f t="shared" si="142"/>
        <v>0</v>
      </c>
      <c r="S241" s="25">
        <f t="shared" si="142"/>
        <v>75</v>
      </c>
      <c r="T241" s="22">
        <f t="shared" si="142"/>
        <v>35</v>
      </c>
      <c r="U241" s="22">
        <f t="shared" si="142"/>
        <v>40</v>
      </c>
      <c r="V241" s="106">
        <v>9.3</v>
      </c>
    </row>
    <row r="242" spans="2:22" ht="13.5" customHeight="1">
      <c r="B242" s="11" t="s">
        <v>15</v>
      </c>
      <c r="C242" s="74">
        <f aca="true" t="shared" si="143" ref="C242:C248">IF(SUM(D242:E242)=0,"-",SUM(D242:E242))</f>
        <v>3</v>
      </c>
      <c r="D242" s="9">
        <f>SUM(D243:D248)</f>
        <v>3</v>
      </c>
      <c r="E242" s="12">
        <f>SUM(E243:E248)</f>
        <v>0</v>
      </c>
      <c r="F242" s="87">
        <f>SUM(F243:F248)</f>
        <v>9</v>
      </c>
      <c r="G242" s="74">
        <f aca="true" t="shared" si="144" ref="G242:G248">IF(SUM(H242:I242)=0,"-",SUM(H242:I242))</f>
        <v>19</v>
      </c>
      <c r="H242" s="9">
        <f>SUM(H243:H248)</f>
        <v>10</v>
      </c>
      <c r="I242" s="12">
        <f>SUM(I243:I248)</f>
        <v>9</v>
      </c>
      <c r="J242" s="74">
        <f aca="true" t="shared" si="145" ref="J242:J248">IF(SUM(K242:L242)=0,"-",SUM(K242:L242))</f>
        <v>13</v>
      </c>
      <c r="K242" s="9">
        <f>SUM(K243:K248)</f>
        <v>0</v>
      </c>
      <c r="L242" s="9">
        <f>SUM(L243:L248)</f>
        <v>13</v>
      </c>
      <c r="M242" s="9">
        <f>SUM(N242:O242)</f>
        <v>0</v>
      </c>
      <c r="N242" s="9">
        <f>SUM(N243:N246)</f>
        <v>0</v>
      </c>
      <c r="O242" s="12">
        <f>SUM(O243:O246)</f>
        <v>0</v>
      </c>
      <c r="P242" s="74">
        <f aca="true" t="shared" si="146" ref="P242:U242">SUM(P243:P248)</f>
        <v>0</v>
      </c>
      <c r="Q242" s="9">
        <f t="shared" si="146"/>
        <v>0</v>
      </c>
      <c r="R242" s="12">
        <f t="shared" si="146"/>
        <v>0</v>
      </c>
      <c r="S242" s="74">
        <f t="shared" si="146"/>
        <v>27</v>
      </c>
      <c r="T242" s="9">
        <f t="shared" si="146"/>
        <v>12</v>
      </c>
      <c r="U242" s="9">
        <f t="shared" si="146"/>
        <v>15</v>
      </c>
      <c r="V242" s="78" t="s">
        <v>13</v>
      </c>
    </row>
    <row r="243" spans="2:22" ht="13.5" customHeight="1" hidden="1">
      <c r="B243" s="11" t="s">
        <v>33</v>
      </c>
      <c r="C243" s="74">
        <f t="shared" si="143"/>
        <v>1</v>
      </c>
      <c r="D243" s="9">
        <v>1</v>
      </c>
      <c r="E243" s="76">
        <v>0</v>
      </c>
      <c r="F243" s="88">
        <v>3</v>
      </c>
      <c r="G243" s="74">
        <f t="shared" si="144"/>
        <v>9</v>
      </c>
      <c r="H243" s="9">
        <v>4</v>
      </c>
      <c r="I243" s="78">
        <v>5</v>
      </c>
      <c r="J243" s="74">
        <f t="shared" si="145"/>
        <v>5</v>
      </c>
      <c r="K243" s="9">
        <v>0</v>
      </c>
      <c r="L243" s="9">
        <v>5</v>
      </c>
      <c r="M243" s="9" t="str">
        <f aca="true" t="shared" si="147" ref="M243:M248">IF(SUM(N243:O243)=0,"-",SUM(N243:O243))</f>
        <v>-</v>
      </c>
      <c r="N243" s="9">
        <v>0</v>
      </c>
      <c r="O243" s="78">
        <v>0</v>
      </c>
      <c r="P243" s="74" t="str">
        <f aca="true" t="shared" si="148" ref="P243:P248">IF(SUM(Q243:R243)=0,"-",SUM(Q243:R243))</f>
        <v>-</v>
      </c>
      <c r="Q243" s="9">
        <v>0</v>
      </c>
      <c r="R243" s="78">
        <v>0</v>
      </c>
      <c r="S243" s="74">
        <f aca="true" t="shared" si="149" ref="S243:S248">IF(SUM(T243:U243)=0,"-",SUM(T243:U243))</f>
        <v>8</v>
      </c>
      <c r="T243" s="9">
        <v>3</v>
      </c>
      <c r="U243" s="9">
        <v>5</v>
      </c>
      <c r="V243" s="78" t="s">
        <v>13</v>
      </c>
    </row>
    <row r="244" spans="2:22" ht="13.5" customHeight="1" hidden="1">
      <c r="B244" s="11" t="s">
        <v>47</v>
      </c>
      <c r="C244" s="74">
        <f t="shared" si="143"/>
        <v>1</v>
      </c>
      <c r="D244" s="9">
        <v>1</v>
      </c>
      <c r="E244" s="76">
        <v>0</v>
      </c>
      <c r="F244" s="88">
        <v>3</v>
      </c>
      <c r="G244" s="74">
        <f t="shared" si="144"/>
        <v>5</v>
      </c>
      <c r="H244" s="9">
        <v>3</v>
      </c>
      <c r="I244" s="78">
        <v>2</v>
      </c>
      <c r="J244" s="74">
        <f t="shared" si="145"/>
        <v>4</v>
      </c>
      <c r="K244" s="9">
        <v>0</v>
      </c>
      <c r="L244" s="9">
        <v>4</v>
      </c>
      <c r="M244" s="9" t="str">
        <f t="shared" si="147"/>
        <v>-</v>
      </c>
      <c r="N244" s="9">
        <v>0</v>
      </c>
      <c r="O244" s="78">
        <v>0</v>
      </c>
      <c r="P244" s="74" t="str">
        <f t="shared" si="148"/>
        <v>-</v>
      </c>
      <c r="Q244" s="9">
        <v>0</v>
      </c>
      <c r="R244" s="78">
        <v>0</v>
      </c>
      <c r="S244" s="74">
        <f t="shared" si="149"/>
        <v>6</v>
      </c>
      <c r="T244" s="9">
        <v>4</v>
      </c>
      <c r="U244" s="9">
        <v>2</v>
      </c>
      <c r="V244" s="78" t="s">
        <v>13</v>
      </c>
    </row>
    <row r="245" spans="2:22" ht="12.75" hidden="1">
      <c r="B245" s="11" t="s">
        <v>49</v>
      </c>
      <c r="C245" s="74" t="str">
        <f t="shared" si="143"/>
        <v>-</v>
      </c>
      <c r="D245" s="9">
        <v>0</v>
      </c>
      <c r="E245" s="76">
        <v>0</v>
      </c>
      <c r="F245" s="88">
        <v>0</v>
      </c>
      <c r="G245" s="74" t="str">
        <f t="shared" si="144"/>
        <v>-</v>
      </c>
      <c r="H245" s="9">
        <v>0</v>
      </c>
      <c r="I245" s="78">
        <v>0</v>
      </c>
      <c r="J245" s="74" t="str">
        <f t="shared" si="145"/>
        <v>-</v>
      </c>
      <c r="K245" s="9">
        <v>0</v>
      </c>
      <c r="L245" s="9">
        <v>0</v>
      </c>
      <c r="M245" s="9" t="str">
        <f t="shared" si="147"/>
        <v>-</v>
      </c>
      <c r="N245" s="9">
        <v>0</v>
      </c>
      <c r="O245" s="78">
        <v>0</v>
      </c>
      <c r="P245" s="74" t="str">
        <f t="shared" si="148"/>
        <v>-</v>
      </c>
      <c r="Q245" s="9">
        <v>0</v>
      </c>
      <c r="R245" s="78">
        <v>0</v>
      </c>
      <c r="S245" s="74">
        <f t="shared" si="149"/>
        <v>6</v>
      </c>
      <c r="T245" s="9">
        <v>2</v>
      </c>
      <c r="U245" s="9">
        <v>4</v>
      </c>
      <c r="V245" s="78" t="s">
        <v>13</v>
      </c>
    </row>
    <row r="246" spans="2:22" ht="13.5" customHeight="1" hidden="1">
      <c r="B246" s="11" t="s">
        <v>48</v>
      </c>
      <c r="C246" s="74">
        <f t="shared" si="143"/>
        <v>1</v>
      </c>
      <c r="D246" s="9">
        <v>1</v>
      </c>
      <c r="E246" s="76">
        <v>0</v>
      </c>
      <c r="F246" s="88">
        <v>3</v>
      </c>
      <c r="G246" s="74">
        <f t="shared" si="144"/>
        <v>5</v>
      </c>
      <c r="H246" s="9">
        <v>3</v>
      </c>
      <c r="I246" s="78">
        <v>2</v>
      </c>
      <c r="J246" s="74">
        <f t="shared" si="145"/>
        <v>4</v>
      </c>
      <c r="K246" s="9">
        <v>0</v>
      </c>
      <c r="L246" s="9">
        <v>4</v>
      </c>
      <c r="M246" s="9" t="str">
        <f t="shared" si="147"/>
        <v>-</v>
      </c>
      <c r="N246" s="9">
        <v>0</v>
      </c>
      <c r="O246" s="78">
        <v>0</v>
      </c>
      <c r="P246" s="74" t="str">
        <f t="shared" si="148"/>
        <v>-</v>
      </c>
      <c r="Q246" s="9">
        <v>0</v>
      </c>
      <c r="R246" s="78">
        <v>0</v>
      </c>
      <c r="S246" s="74">
        <f t="shared" si="149"/>
        <v>4</v>
      </c>
      <c r="T246" s="9">
        <v>2</v>
      </c>
      <c r="U246" s="9">
        <v>2</v>
      </c>
      <c r="V246" s="78" t="s">
        <v>13</v>
      </c>
    </row>
    <row r="247" spans="2:22" ht="12.75" hidden="1">
      <c r="B247" s="90" t="s">
        <v>63</v>
      </c>
      <c r="C247" s="74" t="str">
        <f t="shared" si="143"/>
        <v>-</v>
      </c>
      <c r="D247" s="9">
        <v>0</v>
      </c>
      <c r="E247" s="76">
        <v>0</v>
      </c>
      <c r="F247" s="88">
        <v>0</v>
      </c>
      <c r="G247" s="74" t="str">
        <f t="shared" si="144"/>
        <v>-</v>
      </c>
      <c r="H247" s="9">
        <v>0</v>
      </c>
      <c r="I247" s="78">
        <v>0</v>
      </c>
      <c r="J247" s="74" t="str">
        <f t="shared" si="145"/>
        <v>-</v>
      </c>
      <c r="K247" s="9">
        <v>0</v>
      </c>
      <c r="L247" s="9">
        <v>0</v>
      </c>
      <c r="M247" s="9" t="str">
        <f t="shared" si="147"/>
        <v>-</v>
      </c>
      <c r="N247" s="9">
        <v>0</v>
      </c>
      <c r="O247" s="78">
        <v>0</v>
      </c>
      <c r="P247" s="74" t="str">
        <f t="shared" si="148"/>
        <v>-</v>
      </c>
      <c r="Q247" s="9">
        <v>0</v>
      </c>
      <c r="R247" s="78">
        <v>0</v>
      </c>
      <c r="S247" s="74">
        <f t="shared" si="149"/>
        <v>3</v>
      </c>
      <c r="T247" s="9">
        <v>1</v>
      </c>
      <c r="U247" s="9">
        <v>2</v>
      </c>
      <c r="V247" s="78" t="s">
        <v>13</v>
      </c>
    </row>
    <row r="248" spans="2:22" ht="12.75" hidden="1">
      <c r="B248" s="11" t="s">
        <v>50</v>
      </c>
      <c r="C248" s="74" t="str">
        <f t="shared" si="143"/>
        <v>-</v>
      </c>
      <c r="D248" s="9"/>
      <c r="E248" s="76"/>
      <c r="F248" s="88"/>
      <c r="G248" s="74" t="str">
        <f t="shared" si="144"/>
        <v>-</v>
      </c>
      <c r="H248" s="9"/>
      <c r="I248" s="78"/>
      <c r="J248" s="74" t="str">
        <f t="shared" si="145"/>
        <v>-</v>
      </c>
      <c r="K248" s="9"/>
      <c r="L248" s="9"/>
      <c r="M248" s="9" t="str">
        <f t="shared" si="147"/>
        <v>-</v>
      </c>
      <c r="N248" s="9"/>
      <c r="O248" s="78"/>
      <c r="P248" s="74" t="str">
        <f t="shared" si="148"/>
        <v>-</v>
      </c>
      <c r="Q248" s="9"/>
      <c r="R248" s="78"/>
      <c r="S248" s="74" t="str">
        <f t="shared" si="149"/>
        <v>-</v>
      </c>
      <c r="T248" s="9"/>
      <c r="U248" s="9"/>
      <c r="V248" s="78" t="s">
        <v>13</v>
      </c>
    </row>
    <row r="249" spans="2:22" ht="13.5" customHeight="1">
      <c r="B249" s="11" t="s">
        <v>17</v>
      </c>
      <c r="C249" s="74">
        <f>SUM(C250:C255)</f>
        <v>5</v>
      </c>
      <c r="D249" s="9">
        <f>SUM(D250:D255)</f>
        <v>5</v>
      </c>
      <c r="E249" s="12">
        <v>0</v>
      </c>
      <c r="F249" s="87">
        <f aca="true" t="shared" si="150" ref="F249:U249">SUM(F250:F255)</f>
        <v>12</v>
      </c>
      <c r="G249" s="74">
        <f t="shared" si="150"/>
        <v>54</v>
      </c>
      <c r="H249" s="9">
        <f t="shared" si="150"/>
        <v>24</v>
      </c>
      <c r="I249" s="12">
        <f t="shared" si="150"/>
        <v>30</v>
      </c>
      <c r="J249" s="74">
        <f t="shared" si="150"/>
        <v>23</v>
      </c>
      <c r="K249" s="9">
        <f t="shared" si="150"/>
        <v>2</v>
      </c>
      <c r="L249" s="9">
        <f t="shared" si="150"/>
        <v>21</v>
      </c>
      <c r="M249" s="9">
        <f t="shared" si="150"/>
        <v>1</v>
      </c>
      <c r="N249" s="9">
        <f>SUM(N250:N255)</f>
        <v>0</v>
      </c>
      <c r="O249" s="12">
        <f t="shared" si="150"/>
        <v>1</v>
      </c>
      <c r="P249" s="74">
        <f t="shared" si="150"/>
        <v>0</v>
      </c>
      <c r="Q249" s="9">
        <f t="shared" si="150"/>
        <v>0</v>
      </c>
      <c r="R249" s="12">
        <f t="shared" si="150"/>
        <v>0</v>
      </c>
      <c r="S249" s="74">
        <f t="shared" si="150"/>
        <v>24</v>
      </c>
      <c r="T249" s="9">
        <f t="shared" si="150"/>
        <v>11</v>
      </c>
      <c r="U249" s="9">
        <f t="shared" si="150"/>
        <v>13</v>
      </c>
      <c r="V249" s="78" t="s">
        <v>13</v>
      </c>
    </row>
    <row r="250" spans="2:22" ht="13.5" customHeight="1" hidden="1">
      <c r="B250" s="11" t="s">
        <v>34</v>
      </c>
      <c r="C250" s="74">
        <f aca="true" t="shared" si="151" ref="C250:C255">IF(SUM(D250:E250)=0,"-",SUM(D250:E250))</f>
        <v>1</v>
      </c>
      <c r="D250" s="9">
        <v>1</v>
      </c>
      <c r="E250" s="76">
        <v>0</v>
      </c>
      <c r="F250" s="88">
        <v>2</v>
      </c>
      <c r="G250" s="74">
        <f aca="true" t="shared" si="152" ref="G250:G255">IF(SUM(H250:I250)=0,"-",SUM(H250:I250))</f>
        <v>2</v>
      </c>
      <c r="H250" s="9">
        <v>1</v>
      </c>
      <c r="I250" s="78">
        <v>1</v>
      </c>
      <c r="J250" s="74">
        <f aca="true" t="shared" si="153" ref="J250:J255">IF(SUM(K250:L250)=0,"-",SUM(K250:L250))</f>
        <v>3</v>
      </c>
      <c r="K250" s="9">
        <v>1</v>
      </c>
      <c r="L250" s="9">
        <v>2</v>
      </c>
      <c r="M250" s="82" t="str">
        <f aca="true" t="shared" si="154" ref="M250:M255">IF(SUM(N250:O250)=0,"-",SUM(N250:O250))</f>
        <v>-</v>
      </c>
      <c r="N250" s="9">
        <v>0</v>
      </c>
      <c r="O250" s="78">
        <v>0</v>
      </c>
      <c r="P250" s="74" t="str">
        <f aca="true" t="shared" si="155" ref="P250:P255">IF(SUM(Q250:R250)=0,"-",SUM(Q250:R250))</f>
        <v>-</v>
      </c>
      <c r="Q250" s="9">
        <v>0</v>
      </c>
      <c r="R250" s="78">
        <v>0</v>
      </c>
      <c r="S250" s="74" t="str">
        <f aca="true" t="shared" si="156" ref="S250:S255">IF(SUM(T250:U250)=0,"-",SUM(T250:U250))</f>
        <v>-</v>
      </c>
      <c r="T250" s="9">
        <v>0</v>
      </c>
      <c r="U250" s="9">
        <v>0</v>
      </c>
      <c r="V250" s="78" t="s">
        <v>13</v>
      </c>
    </row>
    <row r="251" spans="2:22" ht="13.5" customHeight="1" hidden="1">
      <c r="B251" s="11" t="s">
        <v>35</v>
      </c>
      <c r="C251" s="74" t="str">
        <f t="shared" si="151"/>
        <v>-</v>
      </c>
      <c r="D251" s="9"/>
      <c r="E251" s="76"/>
      <c r="F251" s="88"/>
      <c r="G251" s="74" t="str">
        <f t="shared" si="152"/>
        <v>-</v>
      </c>
      <c r="H251" s="9"/>
      <c r="I251" s="78"/>
      <c r="J251" s="74" t="str">
        <f t="shared" si="153"/>
        <v>-</v>
      </c>
      <c r="K251" s="9"/>
      <c r="L251" s="9"/>
      <c r="M251" s="9" t="str">
        <f t="shared" si="154"/>
        <v>-</v>
      </c>
      <c r="N251" s="9"/>
      <c r="O251" s="78"/>
      <c r="P251" s="74" t="str">
        <f t="shared" si="155"/>
        <v>-</v>
      </c>
      <c r="Q251" s="9"/>
      <c r="R251" s="78"/>
      <c r="S251" s="74" t="str">
        <f t="shared" si="156"/>
        <v>-</v>
      </c>
      <c r="T251" s="9"/>
      <c r="U251" s="9"/>
      <c r="V251" s="78" t="s">
        <v>13</v>
      </c>
    </row>
    <row r="252" spans="2:22" ht="13.5" customHeight="1" hidden="1">
      <c r="B252" s="11" t="s">
        <v>36</v>
      </c>
      <c r="C252" s="74">
        <f t="shared" si="151"/>
        <v>1</v>
      </c>
      <c r="D252" s="9">
        <v>1</v>
      </c>
      <c r="E252" s="76">
        <v>0</v>
      </c>
      <c r="F252" s="88">
        <v>2</v>
      </c>
      <c r="G252" s="74">
        <f t="shared" si="152"/>
        <v>5</v>
      </c>
      <c r="H252" s="9">
        <v>1</v>
      </c>
      <c r="I252" s="78">
        <v>4</v>
      </c>
      <c r="J252" s="74">
        <f t="shared" si="153"/>
        <v>4</v>
      </c>
      <c r="K252" s="9">
        <v>0</v>
      </c>
      <c r="L252" s="9">
        <v>4</v>
      </c>
      <c r="M252" s="9" t="str">
        <f t="shared" si="154"/>
        <v>-</v>
      </c>
      <c r="N252" s="9">
        <v>0</v>
      </c>
      <c r="O252" s="78">
        <v>0</v>
      </c>
      <c r="P252" s="74" t="str">
        <f t="shared" si="155"/>
        <v>-</v>
      </c>
      <c r="Q252" s="9">
        <v>0</v>
      </c>
      <c r="R252" s="78">
        <v>0</v>
      </c>
      <c r="S252" s="74">
        <f t="shared" si="156"/>
        <v>4</v>
      </c>
      <c r="T252" s="9">
        <v>2</v>
      </c>
      <c r="U252" s="9">
        <v>2</v>
      </c>
      <c r="V252" s="78" t="s">
        <v>13</v>
      </c>
    </row>
    <row r="253" spans="2:22" ht="13.5" customHeight="1" hidden="1">
      <c r="B253" s="11" t="s">
        <v>37</v>
      </c>
      <c r="C253" s="74">
        <f t="shared" si="151"/>
        <v>1</v>
      </c>
      <c r="D253" s="9">
        <v>1</v>
      </c>
      <c r="E253" s="76">
        <v>0</v>
      </c>
      <c r="F253" s="88">
        <v>2</v>
      </c>
      <c r="G253" s="74">
        <f t="shared" si="152"/>
        <v>3</v>
      </c>
      <c r="H253" s="9">
        <v>0</v>
      </c>
      <c r="I253" s="78">
        <v>3</v>
      </c>
      <c r="J253" s="74">
        <f t="shared" si="153"/>
        <v>4</v>
      </c>
      <c r="K253" s="9">
        <v>0</v>
      </c>
      <c r="L253" s="9">
        <v>4</v>
      </c>
      <c r="M253" s="9" t="str">
        <f t="shared" si="154"/>
        <v>-</v>
      </c>
      <c r="N253" s="9">
        <v>0</v>
      </c>
      <c r="O253" s="78">
        <v>0</v>
      </c>
      <c r="P253" s="74" t="str">
        <f t="shared" si="155"/>
        <v>-</v>
      </c>
      <c r="Q253" s="9">
        <v>0</v>
      </c>
      <c r="R253" s="78">
        <v>0</v>
      </c>
      <c r="S253" s="74" t="str">
        <f t="shared" si="156"/>
        <v>-</v>
      </c>
      <c r="T253" s="9">
        <v>0</v>
      </c>
      <c r="U253" s="9">
        <v>0</v>
      </c>
      <c r="V253" s="78" t="s">
        <v>13</v>
      </c>
    </row>
    <row r="254" spans="2:22" ht="13.5" customHeight="1" hidden="1">
      <c r="B254" s="11" t="s">
        <v>38</v>
      </c>
      <c r="C254" s="74">
        <f t="shared" si="151"/>
        <v>1</v>
      </c>
      <c r="D254" s="9">
        <v>1</v>
      </c>
      <c r="E254" s="76">
        <v>0</v>
      </c>
      <c r="F254" s="88">
        <v>3</v>
      </c>
      <c r="G254" s="74">
        <f t="shared" si="152"/>
        <v>5</v>
      </c>
      <c r="H254" s="9">
        <v>2</v>
      </c>
      <c r="I254" s="78">
        <v>3</v>
      </c>
      <c r="J254" s="74">
        <f t="shared" si="153"/>
        <v>4</v>
      </c>
      <c r="K254" s="9">
        <v>0</v>
      </c>
      <c r="L254" s="9">
        <v>4</v>
      </c>
      <c r="M254" s="9" t="str">
        <f t="shared" si="154"/>
        <v>-</v>
      </c>
      <c r="N254" s="9">
        <v>0</v>
      </c>
      <c r="O254" s="78">
        <v>0</v>
      </c>
      <c r="P254" s="74" t="str">
        <f t="shared" si="155"/>
        <v>-</v>
      </c>
      <c r="Q254" s="9">
        <v>0</v>
      </c>
      <c r="R254" s="78">
        <v>0</v>
      </c>
      <c r="S254" s="74">
        <f t="shared" si="156"/>
        <v>4</v>
      </c>
      <c r="T254" s="9">
        <v>2</v>
      </c>
      <c r="U254" s="9">
        <v>2</v>
      </c>
      <c r="V254" s="78" t="s">
        <v>13</v>
      </c>
    </row>
    <row r="255" spans="2:22" ht="13.5" customHeight="1" hidden="1">
      <c r="B255" s="11" t="s">
        <v>51</v>
      </c>
      <c r="C255" s="74">
        <f t="shared" si="151"/>
        <v>1</v>
      </c>
      <c r="D255" s="9">
        <v>1</v>
      </c>
      <c r="E255" s="76">
        <v>0</v>
      </c>
      <c r="F255" s="11">
        <v>3</v>
      </c>
      <c r="G255" s="74">
        <f t="shared" si="152"/>
        <v>39</v>
      </c>
      <c r="H255" s="9">
        <v>20</v>
      </c>
      <c r="I255" s="78">
        <v>19</v>
      </c>
      <c r="J255" s="74">
        <f t="shared" si="153"/>
        <v>8</v>
      </c>
      <c r="K255" s="9">
        <v>1</v>
      </c>
      <c r="L255" s="9">
        <v>7</v>
      </c>
      <c r="M255" s="9">
        <f t="shared" si="154"/>
        <v>1</v>
      </c>
      <c r="N255" s="9">
        <v>0</v>
      </c>
      <c r="O255" s="78">
        <v>1</v>
      </c>
      <c r="P255" s="74" t="str">
        <f t="shared" si="155"/>
        <v>-</v>
      </c>
      <c r="Q255" s="9">
        <v>0</v>
      </c>
      <c r="R255" s="78">
        <v>0</v>
      </c>
      <c r="S255" s="74">
        <f t="shared" si="156"/>
        <v>16</v>
      </c>
      <c r="T255" s="9">
        <v>7</v>
      </c>
      <c r="U255" s="9">
        <v>9</v>
      </c>
      <c r="V255" s="78" t="s">
        <v>13</v>
      </c>
    </row>
    <row r="256" spans="2:22" ht="13.5" customHeight="1">
      <c r="B256" s="11" t="s">
        <v>18</v>
      </c>
      <c r="C256" s="74">
        <f>SUM(C257:C260)</f>
        <v>4</v>
      </c>
      <c r="D256" s="9">
        <f>SUM(D257:D260)</f>
        <v>4</v>
      </c>
      <c r="E256" s="12">
        <v>0</v>
      </c>
      <c r="F256" s="13">
        <f>SUM(F257:F260)</f>
        <v>13</v>
      </c>
      <c r="G256" s="74">
        <f>SUM(G257:G260)</f>
        <v>41</v>
      </c>
      <c r="H256" s="9">
        <f>SUM(H257:H260)</f>
        <v>17</v>
      </c>
      <c r="I256" s="12">
        <f>SUM(I257:I260)</f>
        <v>24</v>
      </c>
      <c r="J256" s="74">
        <f aca="true" t="shared" si="157" ref="J256:U256">SUM(J257:J260)</f>
        <v>17</v>
      </c>
      <c r="K256" s="9">
        <f t="shared" si="157"/>
        <v>0</v>
      </c>
      <c r="L256" s="9">
        <f t="shared" si="157"/>
        <v>17</v>
      </c>
      <c r="M256" s="9">
        <f t="shared" si="157"/>
        <v>0</v>
      </c>
      <c r="N256" s="9">
        <f t="shared" si="157"/>
        <v>0</v>
      </c>
      <c r="O256" s="12">
        <f t="shared" si="157"/>
        <v>0</v>
      </c>
      <c r="P256" s="74">
        <f t="shared" si="157"/>
        <v>0</v>
      </c>
      <c r="Q256" s="9">
        <f t="shared" si="157"/>
        <v>0</v>
      </c>
      <c r="R256" s="12">
        <f t="shared" si="157"/>
        <v>0</v>
      </c>
      <c r="S256" s="74">
        <f t="shared" si="157"/>
        <v>24</v>
      </c>
      <c r="T256" s="9">
        <f t="shared" si="157"/>
        <v>12</v>
      </c>
      <c r="U256" s="9">
        <f t="shared" si="157"/>
        <v>12</v>
      </c>
      <c r="V256" s="78" t="s">
        <v>13</v>
      </c>
    </row>
    <row r="257" spans="2:22" ht="13.5" customHeight="1" hidden="1">
      <c r="B257" s="11" t="s">
        <v>39</v>
      </c>
      <c r="C257" s="74">
        <f>IF(SUM(D257:E257)=0,"-",SUM(D257:E257))</f>
        <v>1</v>
      </c>
      <c r="D257" s="9">
        <v>1</v>
      </c>
      <c r="E257" s="76">
        <v>0</v>
      </c>
      <c r="F257" s="11">
        <v>4</v>
      </c>
      <c r="G257" s="74">
        <f>IF(SUM(H257:I257)=0,"-",SUM(H257:I257))</f>
        <v>23</v>
      </c>
      <c r="H257" s="9">
        <v>11</v>
      </c>
      <c r="I257" s="78">
        <v>12</v>
      </c>
      <c r="J257" s="74">
        <f>IF(SUM(K257:L257)=0,"-",SUM(K257:L257))</f>
        <v>5</v>
      </c>
      <c r="K257" s="9">
        <v>0</v>
      </c>
      <c r="L257" s="9">
        <v>5</v>
      </c>
      <c r="M257" s="9" t="str">
        <f>IF(SUM(N257:O257)=0,"-",SUM(N257:O257))</f>
        <v>-</v>
      </c>
      <c r="N257" s="9">
        <v>0</v>
      </c>
      <c r="O257" s="78">
        <v>0</v>
      </c>
      <c r="P257" s="74" t="str">
        <f>IF(SUM(Q257:R257)=0,"-",SUM(Q257:R257))</f>
        <v>-</v>
      </c>
      <c r="Q257" s="9">
        <v>0</v>
      </c>
      <c r="R257" s="78">
        <v>0</v>
      </c>
      <c r="S257" s="74">
        <f>IF(SUM(T257:U257)=0,"-",SUM(T257:U257))</f>
        <v>13</v>
      </c>
      <c r="T257" s="9">
        <v>9</v>
      </c>
      <c r="U257" s="9">
        <v>4</v>
      </c>
      <c r="V257" s="78" t="s">
        <v>13</v>
      </c>
    </row>
    <row r="258" spans="2:22" ht="13.5" customHeight="1" hidden="1">
      <c r="B258" s="11" t="s">
        <v>40</v>
      </c>
      <c r="C258" s="74">
        <f>IF(SUM(D258:E258)=0,"-",SUM(D258:E258))</f>
        <v>1</v>
      </c>
      <c r="D258" s="9">
        <v>1</v>
      </c>
      <c r="E258" s="76">
        <v>0</v>
      </c>
      <c r="F258" s="11">
        <v>3</v>
      </c>
      <c r="G258" s="74">
        <f>IF(SUM(H258:I258)=0,"-",SUM(H258:I258))</f>
        <v>3</v>
      </c>
      <c r="H258" s="9">
        <v>2</v>
      </c>
      <c r="I258" s="78">
        <v>1</v>
      </c>
      <c r="J258" s="74">
        <f>IF(SUM(K258:L258)=0,"-",SUM(K258:L258))</f>
        <v>4</v>
      </c>
      <c r="K258" s="9">
        <v>0</v>
      </c>
      <c r="L258" s="9">
        <v>4</v>
      </c>
      <c r="M258" s="9" t="str">
        <f>IF(SUM(N258:O258)=0,"-",SUM(N258:O258))</f>
        <v>-</v>
      </c>
      <c r="N258" s="9">
        <v>0</v>
      </c>
      <c r="O258" s="78">
        <v>0</v>
      </c>
      <c r="P258" s="74" t="str">
        <f>IF(SUM(Q258:R258)=0,"-",SUM(Q258:R258))</f>
        <v>-</v>
      </c>
      <c r="Q258" s="9">
        <v>0</v>
      </c>
      <c r="R258" s="78">
        <v>0</v>
      </c>
      <c r="S258" s="74">
        <f>IF(SUM(T258:U258)=0,"-",SUM(T258:U258))</f>
        <v>4</v>
      </c>
      <c r="T258" s="9">
        <v>0</v>
      </c>
      <c r="U258" s="9">
        <v>4</v>
      </c>
      <c r="V258" s="78" t="s">
        <v>13</v>
      </c>
    </row>
    <row r="259" spans="2:22" ht="13.5" customHeight="1" hidden="1">
      <c r="B259" s="11" t="s">
        <v>41</v>
      </c>
      <c r="C259" s="74">
        <f>IF(SUM(D259:E259)=0,"-",SUM(D259:E259))</f>
        <v>1</v>
      </c>
      <c r="D259" s="9">
        <v>1</v>
      </c>
      <c r="E259" s="76">
        <v>0</v>
      </c>
      <c r="F259" s="11">
        <v>2</v>
      </c>
      <c r="G259" s="74">
        <f>IF(SUM(H259:I259)=0,"-",SUM(H259:I259))</f>
        <v>4</v>
      </c>
      <c r="H259" s="9">
        <v>1</v>
      </c>
      <c r="I259" s="78">
        <v>3</v>
      </c>
      <c r="J259" s="74">
        <f>IF(SUM(K259:L259)=0,"-",SUM(K259:L259))</f>
        <v>3</v>
      </c>
      <c r="K259" s="9">
        <v>0</v>
      </c>
      <c r="L259" s="9">
        <v>3</v>
      </c>
      <c r="M259" s="9" t="str">
        <f>IF(SUM(N259:O259)=0,"-",SUM(N259:O259))</f>
        <v>-</v>
      </c>
      <c r="N259" s="9">
        <v>0</v>
      </c>
      <c r="O259" s="78">
        <v>0</v>
      </c>
      <c r="P259" s="74" t="str">
        <f>IF(SUM(Q259:R259)=0,"-",SUM(Q259:R259))</f>
        <v>-</v>
      </c>
      <c r="Q259" s="9">
        <v>0</v>
      </c>
      <c r="R259" s="78">
        <v>0</v>
      </c>
      <c r="S259" s="74" t="str">
        <f>IF(SUM(T259:U259)=0,"-",SUM(T259:U259))</f>
        <v>-</v>
      </c>
      <c r="T259" s="9">
        <v>0</v>
      </c>
      <c r="U259" s="9">
        <v>0</v>
      </c>
      <c r="V259" s="78" t="s">
        <v>13</v>
      </c>
    </row>
    <row r="260" spans="2:22" ht="13.5" customHeight="1" hidden="1">
      <c r="B260" s="11" t="s">
        <v>42</v>
      </c>
      <c r="C260" s="74">
        <f>IF(SUM(D260:E260)=0,"-",SUM(D260:E260))</f>
        <v>1</v>
      </c>
      <c r="D260" s="9">
        <v>1</v>
      </c>
      <c r="E260" s="76">
        <v>0</v>
      </c>
      <c r="F260" s="11">
        <v>4</v>
      </c>
      <c r="G260" s="74">
        <f>IF(SUM(H260:I260)=0,"-",SUM(H260:I260))</f>
        <v>11</v>
      </c>
      <c r="H260" s="9">
        <v>3</v>
      </c>
      <c r="I260" s="78">
        <v>8</v>
      </c>
      <c r="J260" s="74">
        <f>IF(SUM(K260:L260)=0,"-",SUM(K260:L260))</f>
        <v>5</v>
      </c>
      <c r="K260" s="9">
        <v>0</v>
      </c>
      <c r="L260" s="9">
        <v>5</v>
      </c>
      <c r="M260" s="9" t="str">
        <f>IF(SUM(N260:O260)=0,"-",SUM(N260:O260))</f>
        <v>-</v>
      </c>
      <c r="N260" s="9">
        <v>0</v>
      </c>
      <c r="O260" s="78">
        <v>0</v>
      </c>
      <c r="P260" s="74" t="str">
        <f>IF(SUM(Q260:R260)=0,"-",SUM(Q260:R260))</f>
        <v>-</v>
      </c>
      <c r="Q260" s="9">
        <v>0</v>
      </c>
      <c r="R260" s="78">
        <v>0</v>
      </c>
      <c r="S260" s="74">
        <f>IF(SUM(T260:U260)=0,"-",SUM(T260:U260))</f>
        <v>7</v>
      </c>
      <c r="T260" s="9">
        <v>3</v>
      </c>
      <c r="U260" s="9">
        <v>4</v>
      </c>
      <c r="V260" s="78" t="s">
        <v>13</v>
      </c>
    </row>
    <row r="261" spans="2:22" ht="13.5" customHeight="1">
      <c r="B261" s="18" t="s">
        <v>19</v>
      </c>
      <c r="C261" s="75" t="s">
        <v>13</v>
      </c>
      <c r="D261" s="16" t="s">
        <v>13</v>
      </c>
      <c r="E261" s="19" t="s">
        <v>13</v>
      </c>
      <c r="F261" s="20" t="s">
        <v>13</v>
      </c>
      <c r="G261" s="75" t="s">
        <v>13</v>
      </c>
      <c r="H261" s="16" t="s">
        <v>13</v>
      </c>
      <c r="I261" s="19" t="s">
        <v>13</v>
      </c>
      <c r="J261" s="20" t="s">
        <v>13</v>
      </c>
      <c r="K261" s="16" t="s">
        <v>13</v>
      </c>
      <c r="L261" s="16" t="s">
        <v>13</v>
      </c>
      <c r="M261" s="16" t="s">
        <v>13</v>
      </c>
      <c r="N261" s="16" t="s">
        <v>13</v>
      </c>
      <c r="O261" s="21" t="s">
        <v>13</v>
      </c>
      <c r="P261" s="16" t="s">
        <v>13</v>
      </c>
      <c r="Q261" s="16" t="s">
        <v>13</v>
      </c>
      <c r="R261" s="77" t="s">
        <v>13</v>
      </c>
      <c r="S261" s="20" t="s">
        <v>13</v>
      </c>
      <c r="T261" s="16" t="s">
        <v>13</v>
      </c>
      <c r="U261" s="16" t="s">
        <v>13</v>
      </c>
      <c r="V261" s="79" t="s">
        <v>13</v>
      </c>
    </row>
    <row r="262" spans="2:22" ht="13.5" customHeight="1" hidden="1">
      <c r="B262" s="11" t="s">
        <v>65</v>
      </c>
      <c r="C262" s="13" t="str">
        <f>IF(SUM(D262:E262)=0,"-",SUM(D262:E262))</f>
        <v>-</v>
      </c>
      <c r="D262" s="9"/>
      <c r="E262" s="14"/>
      <c r="F262" s="11"/>
      <c r="G262" s="13" t="str">
        <f>IF(SUM(H262:I262)=0,"-",SUM(H262:I262))</f>
        <v>-</v>
      </c>
      <c r="H262" s="9"/>
      <c r="I262" s="14"/>
      <c r="J262" s="13" t="str">
        <f>IF(SUM(K262:L262)=0,"-",SUM(K262:L262))</f>
        <v>-</v>
      </c>
      <c r="K262" s="9"/>
      <c r="L262" s="9"/>
      <c r="M262" s="9" t="str">
        <f>IF(SUM(N262:O262)=0,"-",SUM(N262:O262))</f>
        <v>-</v>
      </c>
      <c r="N262" s="9"/>
      <c r="O262" s="14"/>
      <c r="P262" s="13" t="str">
        <f>IF(SUM(Q262:R262)=0,"-",SUM(Q262:R262))</f>
        <v>-</v>
      </c>
      <c r="Q262" s="9"/>
      <c r="R262" s="14"/>
      <c r="S262" s="13" t="str">
        <f>IF(SUM(T262:U262)=0,"-",SUM(T262:U262))</f>
        <v>-</v>
      </c>
      <c r="T262" s="9"/>
      <c r="U262" s="9"/>
      <c r="V262" s="14"/>
    </row>
    <row r="263" spans="2:22" ht="13.5" customHeight="1" hidden="1">
      <c r="B263" s="11" t="s">
        <v>66</v>
      </c>
      <c r="C263" s="13" t="str">
        <f>IF(SUM(D263:E263)=0,"-",SUM(D263:E263))</f>
        <v>-</v>
      </c>
      <c r="D263" s="9"/>
      <c r="E263" s="14"/>
      <c r="F263" s="11"/>
      <c r="G263" s="13" t="str">
        <f>IF(SUM(H263:I263)=0,"-",SUM(H263:I263))</f>
        <v>-</v>
      </c>
      <c r="H263" s="9"/>
      <c r="I263" s="14"/>
      <c r="J263" s="13" t="str">
        <f>IF(SUM(K263:L263)=0,"-",SUM(K263:L263))</f>
        <v>-</v>
      </c>
      <c r="K263" s="9"/>
      <c r="L263" s="9"/>
      <c r="M263" s="9" t="str">
        <f>IF(SUM(N263:O263)=0,"-",SUM(N263:O263))</f>
        <v>-</v>
      </c>
      <c r="N263" s="9"/>
      <c r="O263" s="14"/>
      <c r="P263" s="13" t="str">
        <f>IF(SUM(Q263:R263)=0,"-",SUM(Q263:R263))</f>
        <v>-</v>
      </c>
      <c r="Q263" s="9"/>
      <c r="R263" s="14"/>
      <c r="S263" s="13" t="str">
        <f>IF(SUM(T263:U263)=0,"-",SUM(T263:U263))</f>
        <v>-</v>
      </c>
      <c r="T263" s="9"/>
      <c r="U263" s="9"/>
      <c r="V263" s="14"/>
    </row>
    <row r="264" spans="2:22" ht="13.5" customHeight="1" hidden="1">
      <c r="B264" s="18" t="s">
        <v>67</v>
      </c>
      <c r="C264" s="20" t="str">
        <f>IF(SUM(D264:E264)=0,"-",SUM(D264:E264))</f>
        <v>-</v>
      </c>
      <c r="D264" s="16"/>
      <c r="E264" s="21"/>
      <c r="F264" s="18"/>
      <c r="G264" s="20" t="str">
        <f>IF(SUM(H264:I264)=0,"-",SUM(H264:I264))</f>
        <v>-</v>
      </c>
      <c r="H264" s="16"/>
      <c r="I264" s="21"/>
      <c r="J264" s="20" t="str">
        <f>IF(SUM(K264:L264)=0,"-",SUM(K264:L264))</f>
        <v>-</v>
      </c>
      <c r="K264" s="16"/>
      <c r="L264" s="16"/>
      <c r="M264" s="16" t="str">
        <f>IF(SUM(N264:O264)=0,"-",SUM(N264:O264))</f>
        <v>-</v>
      </c>
      <c r="N264" s="16"/>
      <c r="O264" s="21"/>
      <c r="P264" s="20" t="str">
        <f>IF(SUM(Q264:R264)=0,"-",SUM(Q264:R264))</f>
        <v>-</v>
      </c>
      <c r="Q264" s="16"/>
      <c r="R264" s="21"/>
      <c r="S264" s="20" t="str">
        <f>IF(SUM(T264:U264)=0,"-",SUM(T264:U264))</f>
        <v>-</v>
      </c>
      <c r="T264" s="16"/>
      <c r="U264" s="16"/>
      <c r="V264" s="21"/>
    </row>
    <row r="265" spans="2:22" ht="13.5" customHeight="1">
      <c r="B265" s="107" t="s">
        <v>77</v>
      </c>
      <c r="V265" s="73"/>
    </row>
    <row r="266" ht="13.5" customHeight="1">
      <c r="V266" s="73"/>
    </row>
  </sheetData>
  <sheetProtection/>
  <mergeCells count="14">
    <mergeCell ref="C98:E98"/>
    <mergeCell ref="S4:U5"/>
    <mergeCell ref="V4:V5"/>
    <mergeCell ref="P4:R4"/>
    <mergeCell ref="P5:R5"/>
    <mergeCell ref="C4:E4"/>
    <mergeCell ref="D5:D6"/>
    <mergeCell ref="E5:E6"/>
    <mergeCell ref="J4:O4"/>
    <mergeCell ref="G4:I4"/>
    <mergeCell ref="F4:F6"/>
    <mergeCell ref="C5:C6"/>
    <mergeCell ref="J5:L5"/>
    <mergeCell ref="M5:O5"/>
  </mergeCells>
  <printOptions/>
  <pageMargins left="0.5905511811023623" right="0.5905511811023623" top="0.7874015748031497" bottom="0.5905511811023623" header="0.3937007874015748" footer="0.3937007874015748"/>
  <pageSetup horizontalDpi="600" verticalDpi="600" orientation="portrait" paperSize="9" r:id="rId3"/>
  <headerFooter alignWithMargins="0">
    <oddHeader>&amp;R&amp;"ＭＳ Ｐゴシック,標準"&amp;11 10.教      育</oddHeader>
    <oddFooter>&amp;C&amp;"ＭＳ Ｐゴシック,標準"&amp;11-57-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showGridLines="0" zoomScalePageLayoutView="0" workbookViewId="0" topLeftCell="A1">
      <selection activeCell="D22" sqref="D22"/>
    </sheetView>
  </sheetViews>
  <sheetFormatPr defaultColWidth="9.00390625" defaultRowHeight="12.75"/>
  <cols>
    <col min="1" max="1" width="4.125" style="111" customWidth="1"/>
    <col min="2" max="2" width="28.125" style="111" customWidth="1"/>
    <col min="3" max="3" width="10.875" style="111" customWidth="1"/>
    <col min="4" max="4" width="17.875" style="111" customWidth="1"/>
    <col min="5" max="5" width="8.75390625" style="111" customWidth="1"/>
    <col min="6" max="6" width="14.375" style="388" customWidth="1"/>
    <col min="7" max="7" width="12.125" style="388" customWidth="1"/>
    <col min="8" max="16384" width="9.125" style="111" customWidth="1"/>
  </cols>
  <sheetData>
    <row r="1" ht="30" customHeight="1">
      <c r="A1" s="147" t="s">
        <v>389</v>
      </c>
    </row>
    <row r="2" ht="7.5" customHeight="1">
      <c r="A2" s="147"/>
    </row>
    <row r="3" ht="15" customHeight="1">
      <c r="B3" s="412" t="s">
        <v>388</v>
      </c>
    </row>
    <row r="4" spans="2:7" ht="22.5" customHeight="1">
      <c r="B4" s="445" t="s">
        <v>234</v>
      </c>
      <c r="C4" s="445" t="s">
        <v>387</v>
      </c>
      <c r="D4" s="445"/>
      <c r="E4" s="445"/>
      <c r="F4" s="445"/>
      <c r="G4" s="446" t="s">
        <v>386</v>
      </c>
    </row>
    <row r="5" spans="2:7" ht="22.5" customHeight="1">
      <c r="B5" s="445"/>
      <c r="C5" s="148" t="s">
        <v>229</v>
      </c>
      <c r="D5" s="148" t="s">
        <v>228</v>
      </c>
      <c r="E5" s="148" t="s">
        <v>230</v>
      </c>
      <c r="F5" s="326" t="s">
        <v>227</v>
      </c>
      <c r="G5" s="447"/>
    </row>
    <row r="6" spans="2:7" ht="22.5" customHeight="1">
      <c r="B6" s="411" t="s">
        <v>385</v>
      </c>
      <c r="C6" s="410" t="s">
        <v>384</v>
      </c>
      <c r="D6" s="398" t="s">
        <v>363</v>
      </c>
      <c r="E6" s="409">
        <v>2</v>
      </c>
      <c r="F6" s="408">
        <v>954</v>
      </c>
      <c r="G6" s="408">
        <v>2054</v>
      </c>
    </row>
    <row r="7" spans="2:7" ht="22.5" customHeight="1">
      <c r="B7" s="407" t="s">
        <v>383</v>
      </c>
      <c r="C7" s="406" t="s">
        <v>382</v>
      </c>
      <c r="D7" s="398" t="s">
        <v>363</v>
      </c>
      <c r="E7" s="405">
        <v>2</v>
      </c>
      <c r="F7" s="390">
        <v>850</v>
      </c>
      <c r="G7" s="390">
        <v>1196</v>
      </c>
    </row>
    <row r="8" spans="2:7" ht="26.25" customHeight="1" hidden="1">
      <c r="B8" s="404" t="s">
        <v>381</v>
      </c>
      <c r="C8" s="403" t="s">
        <v>380</v>
      </c>
      <c r="D8" s="402" t="s">
        <v>363</v>
      </c>
      <c r="E8" s="401">
        <v>1</v>
      </c>
      <c r="F8" s="400">
        <v>974</v>
      </c>
      <c r="G8" s="400">
        <v>3586</v>
      </c>
    </row>
    <row r="9" spans="2:7" ht="22.5" customHeight="1">
      <c r="B9" s="394" t="s">
        <v>379</v>
      </c>
      <c r="C9" s="399" t="s">
        <v>378</v>
      </c>
      <c r="D9" s="398" t="s">
        <v>363</v>
      </c>
      <c r="E9" s="397">
        <v>1</v>
      </c>
      <c r="F9" s="390">
        <v>959</v>
      </c>
      <c r="G9" s="390">
        <v>3018</v>
      </c>
    </row>
    <row r="10" spans="2:7" ht="22.5" customHeight="1">
      <c r="B10" s="394" t="s">
        <v>377</v>
      </c>
      <c r="C10" s="393" t="s">
        <v>376</v>
      </c>
      <c r="D10" s="395" t="s">
        <v>363</v>
      </c>
      <c r="E10" s="391">
        <v>1</v>
      </c>
      <c r="F10" s="390">
        <v>600</v>
      </c>
      <c r="G10" s="390">
        <v>2000</v>
      </c>
    </row>
    <row r="11" spans="2:7" ht="22.5" customHeight="1">
      <c r="B11" s="394" t="s">
        <v>375</v>
      </c>
      <c r="C11" s="393" t="s">
        <v>374</v>
      </c>
      <c r="D11" s="395" t="s">
        <v>363</v>
      </c>
      <c r="E11" s="391">
        <v>2</v>
      </c>
      <c r="F11" s="390">
        <v>597</v>
      </c>
      <c r="G11" s="396" t="s">
        <v>360</v>
      </c>
    </row>
    <row r="12" spans="2:7" ht="22.5" customHeight="1">
      <c r="B12" s="394" t="s">
        <v>373</v>
      </c>
      <c r="C12" s="393" t="s">
        <v>372</v>
      </c>
      <c r="D12" s="395" t="s">
        <v>363</v>
      </c>
      <c r="E12" s="391">
        <v>1</v>
      </c>
      <c r="F12" s="390">
        <v>514</v>
      </c>
      <c r="G12" s="396" t="s">
        <v>360</v>
      </c>
    </row>
    <row r="13" spans="2:7" ht="22.5" customHeight="1">
      <c r="B13" s="394" t="s">
        <v>371</v>
      </c>
      <c r="C13" s="393" t="s">
        <v>370</v>
      </c>
      <c r="D13" s="395" t="s">
        <v>363</v>
      </c>
      <c r="E13" s="391">
        <v>1</v>
      </c>
      <c r="F13" s="390">
        <v>134</v>
      </c>
      <c r="G13" s="396" t="s">
        <v>360</v>
      </c>
    </row>
    <row r="14" spans="2:7" ht="22.5" customHeight="1">
      <c r="B14" s="394" t="s">
        <v>369</v>
      </c>
      <c r="C14" s="393" t="s">
        <v>368</v>
      </c>
      <c r="D14" s="395" t="s">
        <v>363</v>
      </c>
      <c r="E14" s="391">
        <v>2</v>
      </c>
      <c r="F14" s="390">
        <v>1003</v>
      </c>
      <c r="G14" s="396">
        <v>3119</v>
      </c>
    </row>
    <row r="15" spans="2:7" ht="22.5" customHeight="1">
      <c r="B15" s="394" t="s">
        <v>367</v>
      </c>
      <c r="C15" s="393" t="s">
        <v>366</v>
      </c>
      <c r="D15" s="395" t="s">
        <v>363</v>
      </c>
      <c r="E15" s="391">
        <v>1</v>
      </c>
      <c r="F15" s="390">
        <v>349</v>
      </c>
      <c r="G15" s="390" t="s">
        <v>360</v>
      </c>
    </row>
    <row r="16" spans="2:7" ht="22.5" customHeight="1">
      <c r="B16" s="394" t="s">
        <v>365</v>
      </c>
      <c r="C16" s="393" t="s">
        <v>364</v>
      </c>
      <c r="D16" s="395" t="s">
        <v>363</v>
      </c>
      <c r="E16" s="391">
        <v>1</v>
      </c>
      <c r="F16" s="390">
        <v>425</v>
      </c>
      <c r="G16" s="390" t="s">
        <v>360</v>
      </c>
    </row>
    <row r="17" spans="2:7" ht="22.5" customHeight="1">
      <c r="B17" s="394" t="s">
        <v>362</v>
      </c>
      <c r="C17" s="393" t="s">
        <v>361</v>
      </c>
      <c r="D17" s="392" t="s">
        <v>216</v>
      </c>
      <c r="E17" s="391">
        <v>2</v>
      </c>
      <c r="F17" s="390">
        <v>921</v>
      </c>
      <c r="G17" s="390" t="s">
        <v>360</v>
      </c>
    </row>
    <row r="18" spans="2:7" ht="15" customHeight="1">
      <c r="B18" s="115" t="s">
        <v>359</v>
      </c>
      <c r="E18" s="389"/>
      <c r="G18" s="310"/>
    </row>
    <row r="19" ht="15" customHeight="1">
      <c r="B19" s="115" t="s">
        <v>209</v>
      </c>
    </row>
  </sheetData>
  <sheetProtection/>
  <mergeCells count="3">
    <mergeCell ref="B4:B5"/>
    <mergeCell ref="G4:G5"/>
    <mergeCell ref="C4:F4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&amp;R10.教      育</oddHeader>
    <oddFooter>&amp;C-58-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99"/>
  <sheetViews>
    <sheetView showGridLines="0" zoomScaleSheetLayoutView="100" zoomScalePageLayoutView="0" workbookViewId="0" topLeftCell="A1">
      <selection activeCell="V7" sqref="V7"/>
    </sheetView>
  </sheetViews>
  <sheetFormatPr defaultColWidth="7.625" defaultRowHeight="20.25" customHeight="1"/>
  <cols>
    <col min="1" max="1" width="2.125" style="107" customWidth="1"/>
    <col min="2" max="2" width="8.125" style="107" customWidth="1"/>
    <col min="3" max="3" width="4.75390625" style="329" customWidth="1"/>
    <col min="4" max="4" width="4.125" style="329" customWidth="1"/>
    <col min="5" max="5" width="3.875" style="329" customWidth="1"/>
    <col min="6" max="7" width="4.75390625" style="329" customWidth="1"/>
    <col min="8" max="8" width="4.00390625" style="329" customWidth="1"/>
    <col min="9" max="9" width="4.125" style="329" customWidth="1"/>
    <col min="10" max="10" width="7.375" style="329" customWidth="1"/>
    <col min="11" max="12" width="6.00390625" style="329" customWidth="1"/>
    <col min="13" max="13" width="5.75390625" style="329" customWidth="1"/>
    <col min="14" max="15" width="4.75390625" style="329" customWidth="1"/>
    <col min="16" max="21" width="3.75390625" style="329" customWidth="1"/>
    <col min="22" max="16384" width="7.625" style="329" customWidth="1"/>
  </cols>
  <sheetData>
    <row r="1" spans="1:21" s="107" customFormat="1" ht="30" customHeight="1">
      <c r="A1" s="58" t="s">
        <v>358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</row>
    <row r="2" spans="1:21" s="107" customFormat="1" ht="7.5" customHeight="1">
      <c r="A2" s="58"/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</row>
    <row r="3" spans="1:21" s="377" customFormat="1" ht="15" customHeight="1">
      <c r="A3" s="212"/>
      <c r="B3" s="59" t="s">
        <v>207</v>
      </c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</row>
    <row r="4" spans="1:21" s="385" customFormat="1" ht="22.5" customHeight="1">
      <c r="A4" s="59">
        <v>1</v>
      </c>
      <c r="B4" s="59" t="s">
        <v>275</v>
      </c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386"/>
    </row>
    <row r="5" spans="1:22" s="377" customFormat="1" ht="15" customHeight="1">
      <c r="A5" s="360"/>
      <c r="B5" s="34"/>
      <c r="C5" s="450" t="s">
        <v>357</v>
      </c>
      <c r="D5" s="454"/>
      <c r="E5" s="455"/>
      <c r="F5" s="451" t="s">
        <v>331</v>
      </c>
      <c r="G5" s="454"/>
      <c r="H5" s="454"/>
      <c r="I5" s="454"/>
      <c r="J5" s="450" t="s">
        <v>356</v>
      </c>
      <c r="K5" s="454"/>
      <c r="L5" s="455"/>
      <c r="M5" s="453" t="s">
        <v>329</v>
      </c>
      <c r="N5" s="454"/>
      <c r="O5" s="454"/>
      <c r="P5" s="454"/>
      <c r="Q5" s="454"/>
      <c r="R5" s="455"/>
      <c r="S5" s="450" t="s">
        <v>355</v>
      </c>
      <c r="T5" s="451"/>
      <c r="U5" s="452"/>
      <c r="V5" s="360"/>
    </row>
    <row r="6" spans="1:22" s="377" customFormat="1" ht="15" customHeight="1">
      <c r="A6" s="360"/>
      <c r="B6" s="372" t="s">
        <v>107</v>
      </c>
      <c r="C6" s="483" t="s">
        <v>354</v>
      </c>
      <c r="D6" s="482" t="s">
        <v>327</v>
      </c>
      <c r="E6" s="474" t="s">
        <v>326</v>
      </c>
      <c r="F6" s="463" t="s">
        <v>344</v>
      </c>
      <c r="G6" s="482" t="s">
        <v>325</v>
      </c>
      <c r="H6" s="486" t="s">
        <v>353</v>
      </c>
      <c r="I6" s="480" t="s">
        <v>352</v>
      </c>
      <c r="J6" s="483" t="s">
        <v>351</v>
      </c>
      <c r="K6" s="476" t="s">
        <v>346</v>
      </c>
      <c r="L6" s="492" t="s">
        <v>350</v>
      </c>
      <c r="M6" s="456" t="s">
        <v>349</v>
      </c>
      <c r="N6" s="490"/>
      <c r="O6" s="491"/>
      <c r="P6" s="478" t="s">
        <v>348</v>
      </c>
      <c r="Q6" s="457"/>
      <c r="R6" s="479"/>
      <c r="S6" s="459" t="s">
        <v>347</v>
      </c>
      <c r="T6" s="488"/>
      <c r="U6" s="489"/>
      <c r="V6" s="360"/>
    </row>
    <row r="7" spans="1:22" s="377" customFormat="1" ht="15" customHeight="1">
      <c r="A7" s="360"/>
      <c r="B7" s="44"/>
      <c r="C7" s="483"/>
      <c r="D7" s="477"/>
      <c r="E7" s="475"/>
      <c r="F7" s="463"/>
      <c r="G7" s="477"/>
      <c r="H7" s="487"/>
      <c r="I7" s="481"/>
      <c r="J7" s="483"/>
      <c r="K7" s="477"/>
      <c r="L7" s="475"/>
      <c r="M7" s="363" t="s">
        <v>344</v>
      </c>
      <c r="N7" s="384" t="s">
        <v>346</v>
      </c>
      <c r="O7" s="384" t="s">
        <v>342</v>
      </c>
      <c r="P7" s="365" t="s">
        <v>344</v>
      </c>
      <c r="Q7" s="364" t="s">
        <v>345</v>
      </c>
      <c r="R7" s="361" t="s">
        <v>317</v>
      </c>
      <c r="S7" s="363" t="s">
        <v>344</v>
      </c>
      <c r="T7" s="384" t="s">
        <v>343</v>
      </c>
      <c r="U7" s="369" t="s">
        <v>342</v>
      </c>
      <c r="V7" s="360"/>
    </row>
    <row r="8" spans="1:22" s="349" customFormat="1" ht="12.75" customHeight="1" hidden="1">
      <c r="A8" s="350"/>
      <c r="B8" s="28" t="s">
        <v>22</v>
      </c>
      <c r="C8" s="340">
        <f>SUM(C9:C12)</f>
        <v>19</v>
      </c>
      <c r="D8" s="23">
        <f>SUM(D9:D12)</f>
        <v>19</v>
      </c>
      <c r="E8" s="26" t="s">
        <v>341</v>
      </c>
      <c r="F8" s="341">
        <f aca="true" t="shared" si="0" ref="F8:U8">SUM(F9:F12)</f>
        <v>224</v>
      </c>
      <c r="G8" s="23">
        <f t="shared" si="0"/>
        <v>209</v>
      </c>
      <c r="H8" s="23">
        <f t="shared" si="0"/>
        <v>2</v>
      </c>
      <c r="I8" s="23">
        <f t="shared" si="0"/>
        <v>13</v>
      </c>
      <c r="J8" s="340">
        <f t="shared" si="0"/>
        <v>6287</v>
      </c>
      <c r="K8" s="23">
        <f t="shared" si="0"/>
        <v>3259</v>
      </c>
      <c r="L8" s="26">
        <f t="shared" si="0"/>
        <v>3028</v>
      </c>
      <c r="M8" s="340">
        <f t="shared" si="0"/>
        <v>345</v>
      </c>
      <c r="N8" s="23">
        <f t="shared" si="0"/>
        <v>120</v>
      </c>
      <c r="O8" s="23">
        <f t="shared" si="0"/>
        <v>225</v>
      </c>
      <c r="P8" s="23">
        <f t="shared" si="0"/>
        <v>29</v>
      </c>
      <c r="Q8" s="23">
        <f t="shared" si="0"/>
        <v>7</v>
      </c>
      <c r="R8" s="26">
        <f t="shared" si="0"/>
        <v>22</v>
      </c>
      <c r="S8" s="340">
        <f t="shared" si="0"/>
        <v>72</v>
      </c>
      <c r="T8" s="23">
        <f t="shared" si="0"/>
        <v>0</v>
      </c>
      <c r="U8" s="26">
        <f t="shared" si="0"/>
        <v>72</v>
      </c>
      <c r="V8" s="350"/>
    </row>
    <row r="9" spans="1:22" s="377" customFormat="1" ht="18" customHeight="1" hidden="1">
      <c r="A9" s="360"/>
      <c r="B9" s="11" t="s">
        <v>292</v>
      </c>
      <c r="C9" s="74">
        <v>5</v>
      </c>
      <c r="D9" s="10">
        <v>5</v>
      </c>
      <c r="E9" s="14" t="s">
        <v>338</v>
      </c>
      <c r="F9" s="76">
        <v>55</v>
      </c>
      <c r="G9" s="10">
        <v>53</v>
      </c>
      <c r="H9" s="10" t="s">
        <v>21</v>
      </c>
      <c r="I9" s="10">
        <v>2</v>
      </c>
      <c r="J9" s="74">
        <v>1474</v>
      </c>
      <c r="K9" s="10">
        <v>751</v>
      </c>
      <c r="L9" s="14">
        <v>723</v>
      </c>
      <c r="M9" s="74">
        <v>88</v>
      </c>
      <c r="N9" s="10">
        <v>28</v>
      </c>
      <c r="O9" s="10">
        <v>60</v>
      </c>
      <c r="P9" s="10">
        <v>4</v>
      </c>
      <c r="Q9" s="10">
        <v>2</v>
      </c>
      <c r="R9" s="14">
        <v>2</v>
      </c>
      <c r="S9" s="74">
        <v>7</v>
      </c>
      <c r="T9" s="10" t="s">
        <v>339</v>
      </c>
      <c r="U9" s="14">
        <v>7</v>
      </c>
      <c r="V9" s="360"/>
    </row>
    <row r="10" spans="1:22" s="377" customFormat="1" ht="18" customHeight="1" hidden="1">
      <c r="A10" s="360"/>
      <c r="B10" s="11" t="s">
        <v>336</v>
      </c>
      <c r="C10" s="74">
        <v>7</v>
      </c>
      <c r="D10" s="10">
        <v>7</v>
      </c>
      <c r="E10" s="14" t="s">
        <v>340</v>
      </c>
      <c r="F10" s="76">
        <v>82</v>
      </c>
      <c r="G10" s="10">
        <v>74</v>
      </c>
      <c r="H10" s="10">
        <v>2</v>
      </c>
      <c r="I10" s="10">
        <v>6</v>
      </c>
      <c r="J10" s="74">
        <v>2252</v>
      </c>
      <c r="K10" s="10">
        <v>1162</v>
      </c>
      <c r="L10" s="14">
        <v>1090</v>
      </c>
      <c r="M10" s="74">
        <v>126</v>
      </c>
      <c r="N10" s="10">
        <v>41</v>
      </c>
      <c r="O10" s="10">
        <v>85</v>
      </c>
      <c r="P10" s="10">
        <v>7</v>
      </c>
      <c r="Q10" s="10">
        <v>3</v>
      </c>
      <c r="R10" s="14">
        <v>4</v>
      </c>
      <c r="S10" s="74">
        <v>41</v>
      </c>
      <c r="T10" s="10" t="s">
        <v>21</v>
      </c>
      <c r="U10" s="14">
        <v>41</v>
      </c>
      <c r="V10" s="360"/>
    </row>
    <row r="11" spans="1:22" s="377" customFormat="1" ht="18" customHeight="1" hidden="1">
      <c r="A11" s="360"/>
      <c r="B11" s="11" t="s">
        <v>295</v>
      </c>
      <c r="C11" s="74">
        <v>3</v>
      </c>
      <c r="D11" s="10">
        <v>3</v>
      </c>
      <c r="E11" s="14" t="s">
        <v>339</v>
      </c>
      <c r="F11" s="76">
        <v>53</v>
      </c>
      <c r="G11" s="10">
        <v>49</v>
      </c>
      <c r="H11" s="10" t="s">
        <v>21</v>
      </c>
      <c r="I11" s="10">
        <v>4</v>
      </c>
      <c r="J11" s="74">
        <v>1660</v>
      </c>
      <c r="K11" s="10">
        <v>859</v>
      </c>
      <c r="L11" s="14">
        <v>801</v>
      </c>
      <c r="M11" s="74">
        <v>75</v>
      </c>
      <c r="N11" s="10">
        <v>25</v>
      </c>
      <c r="O11" s="10">
        <v>50</v>
      </c>
      <c r="P11" s="10">
        <v>14</v>
      </c>
      <c r="Q11" s="10">
        <v>1</v>
      </c>
      <c r="R11" s="14">
        <v>13</v>
      </c>
      <c r="S11" s="74">
        <v>13</v>
      </c>
      <c r="T11" s="10" t="s">
        <v>21</v>
      </c>
      <c r="U11" s="14">
        <v>13</v>
      </c>
      <c r="V11" s="360"/>
    </row>
    <row r="12" spans="1:22" s="377" customFormat="1" ht="18" customHeight="1" hidden="1">
      <c r="A12" s="360"/>
      <c r="B12" s="18" t="s">
        <v>294</v>
      </c>
      <c r="C12" s="75">
        <v>4</v>
      </c>
      <c r="D12" s="17">
        <v>4</v>
      </c>
      <c r="E12" s="21" t="s">
        <v>160</v>
      </c>
      <c r="F12" s="77">
        <v>34</v>
      </c>
      <c r="G12" s="17">
        <v>33</v>
      </c>
      <c r="H12" s="17" t="s">
        <v>21</v>
      </c>
      <c r="I12" s="17">
        <v>1</v>
      </c>
      <c r="J12" s="75">
        <v>901</v>
      </c>
      <c r="K12" s="17">
        <v>487</v>
      </c>
      <c r="L12" s="21">
        <v>414</v>
      </c>
      <c r="M12" s="75">
        <v>56</v>
      </c>
      <c r="N12" s="17">
        <v>26</v>
      </c>
      <c r="O12" s="17">
        <v>30</v>
      </c>
      <c r="P12" s="17">
        <v>4</v>
      </c>
      <c r="Q12" s="17">
        <v>1</v>
      </c>
      <c r="R12" s="21">
        <v>3</v>
      </c>
      <c r="S12" s="75">
        <v>11</v>
      </c>
      <c r="T12" s="17" t="s">
        <v>21</v>
      </c>
      <c r="U12" s="21">
        <v>11</v>
      </c>
      <c r="V12" s="360"/>
    </row>
    <row r="13" spans="1:22" s="349" customFormat="1" ht="12.75" customHeight="1" hidden="1">
      <c r="A13" s="352"/>
      <c r="B13" s="351" t="s">
        <v>20</v>
      </c>
      <c r="C13" s="271">
        <f>SUM(C14:C17)</f>
        <v>19</v>
      </c>
      <c r="D13" s="68">
        <f>SUM(D14:D17)</f>
        <v>19</v>
      </c>
      <c r="E13" s="71" t="s">
        <v>340</v>
      </c>
      <c r="F13" s="271">
        <f aca="true" t="shared" si="1" ref="F13:U13">SUM(F14:F17)</f>
        <v>226</v>
      </c>
      <c r="G13" s="68">
        <f t="shared" si="1"/>
        <v>212</v>
      </c>
      <c r="H13" s="68">
        <f t="shared" si="1"/>
        <v>2</v>
      </c>
      <c r="I13" s="71">
        <f t="shared" si="1"/>
        <v>12</v>
      </c>
      <c r="J13" s="271">
        <f t="shared" si="1"/>
        <v>6309</v>
      </c>
      <c r="K13" s="68">
        <f t="shared" si="1"/>
        <v>3224</v>
      </c>
      <c r="L13" s="71">
        <f t="shared" si="1"/>
        <v>3085</v>
      </c>
      <c r="M13" s="271">
        <f t="shared" si="1"/>
        <v>349</v>
      </c>
      <c r="N13" s="68">
        <f t="shared" si="1"/>
        <v>119</v>
      </c>
      <c r="O13" s="68">
        <f t="shared" si="1"/>
        <v>230</v>
      </c>
      <c r="P13" s="68">
        <f t="shared" si="1"/>
        <v>21</v>
      </c>
      <c r="Q13" s="68">
        <f t="shared" si="1"/>
        <v>7</v>
      </c>
      <c r="R13" s="71">
        <f t="shared" si="1"/>
        <v>14</v>
      </c>
      <c r="S13" s="271">
        <f t="shared" si="1"/>
        <v>74</v>
      </c>
      <c r="T13" s="68">
        <f t="shared" si="1"/>
        <v>2</v>
      </c>
      <c r="U13" s="71">
        <f t="shared" si="1"/>
        <v>72</v>
      </c>
      <c r="V13" s="350"/>
    </row>
    <row r="14" spans="1:22" s="377" customFormat="1" ht="18" customHeight="1" hidden="1">
      <c r="A14" s="383"/>
      <c r="B14" s="76" t="s">
        <v>337</v>
      </c>
      <c r="C14" s="74">
        <f aca="true" t="shared" si="2" ref="C14:C22">SUM(D14:E14)</f>
        <v>5</v>
      </c>
      <c r="D14" s="10">
        <v>5</v>
      </c>
      <c r="E14" s="14" t="s">
        <v>339</v>
      </c>
      <c r="F14" s="74">
        <f aca="true" t="shared" si="3" ref="F14:F22">SUM(G14:I14)</f>
        <v>55</v>
      </c>
      <c r="G14" s="10">
        <v>53</v>
      </c>
      <c r="H14" s="10" t="s">
        <v>339</v>
      </c>
      <c r="I14" s="14">
        <v>2</v>
      </c>
      <c r="J14" s="74">
        <f aca="true" t="shared" si="4" ref="J14:J22">SUM(K14:L14)</f>
        <v>1438</v>
      </c>
      <c r="K14" s="10">
        <v>733</v>
      </c>
      <c r="L14" s="14">
        <v>705</v>
      </c>
      <c r="M14" s="74">
        <f aca="true" t="shared" si="5" ref="M14:M22">SUM(N14:O14)</f>
        <v>85</v>
      </c>
      <c r="N14" s="10">
        <v>29</v>
      </c>
      <c r="O14" s="10">
        <v>56</v>
      </c>
      <c r="P14" s="10">
        <f aca="true" t="shared" si="6" ref="P14:P22">SUM(Q14:R14)</f>
        <v>1</v>
      </c>
      <c r="Q14" s="10" t="s">
        <v>338</v>
      </c>
      <c r="R14" s="14">
        <v>1</v>
      </c>
      <c r="S14" s="74">
        <f aca="true" t="shared" si="7" ref="S14:S22">SUM(T14:U14)</f>
        <v>8</v>
      </c>
      <c r="T14" s="10" t="s">
        <v>338</v>
      </c>
      <c r="U14" s="14">
        <v>8</v>
      </c>
      <c r="V14" s="360"/>
    </row>
    <row r="15" spans="1:22" s="377" customFormat="1" ht="18" customHeight="1" hidden="1">
      <c r="A15" s="383"/>
      <c r="B15" s="76" t="s">
        <v>299</v>
      </c>
      <c r="C15" s="74">
        <f t="shared" si="2"/>
        <v>7</v>
      </c>
      <c r="D15" s="10">
        <v>7</v>
      </c>
      <c r="E15" s="14" t="s">
        <v>338</v>
      </c>
      <c r="F15" s="74">
        <f t="shared" si="3"/>
        <v>83</v>
      </c>
      <c r="G15" s="10">
        <v>75</v>
      </c>
      <c r="H15" s="10">
        <v>2</v>
      </c>
      <c r="I15" s="14">
        <v>6</v>
      </c>
      <c r="J15" s="74">
        <f t="shared" si="4"/>
        <v>2288</v>
      </c>
      <c r="K15" s="10">
        <v>1166</v>
      </c>
      <c r="L15" s="14">
        <v>1122</v>
      </c>
      <c r="M15" s="74">
        <f t="shared" si="5"/>
        <v>128</v>
      </c>
      <c r="N15" s="10">
        <v>41</v>
      </c>
      <c r="O15" s="10">
        <v>87</v>
      </c>
      <c r="P15" s="10">
        <f t="shared" si="6"/>
        <v>9</v>
      </c>
      <c r="Q15" s="10">
        <v>5</v>
      </c>
      <c r="R15" s="14">
        <v>4</v>
      </c>
      <c r="S15" s="74">
        <f t="shared" si="7"/>
        <v>40</v>
      </c>
      <c r="T15" s="10">
        <v>1</v>
      </c>
      <c r="U15" s="14">
        <v>39</v>
      </c>
      <c r="V15" s="360"/>
    </row>
    <row r="16" spans="1:22" s="377" customFormat="1" ht="18" customHeight="1" hidden="1">
      <c r="A16" s="383"/>
      <c r="B16" s="76" t="s">
        <v>291</v>
      </c>
      <c r="C16" s="74">
        <f t="shared" si="2"/>
        <v>3</v>
      </c>
      <c r="D16" s="10">
        <v>3</v>
      </c>
      <c r="E16" s="14" t="s">
        <v>339</v>
      </c>
      <c r="F16" s="74">
        <f t="shared" si="3"/>
        <v>53</v>
      </c>
      <c r="G16" s="10">
        <v>50</v>
      </c>
      <c r="H16" s="10" t="s">
        <v>339</v>
      </c>
      <c r="I16" s="14">
        <v>3</v>
      </c>
      <c r="J16" s="74">
        <f t="shared" si="4"/>
        <v>1656</v>
      </c>
      <c r="K16" s="10">
        <v>844</v>
      </c>
      <c r="L16" s="14">
        <v>812</v>
      </c>
      <c r="M16" s="74">
        <f t="shared" si="5"/>
        <v>77</v>
      </c>
      <c r="N16" s="10">
        <v>24</v>
      </c>
      <c r="O16" s="10">
        <v>53</v>
      </c>
      <c r="P16" s="10">
        <f t="shared" si="6"/>
        <v>6</v>
      </c>
      <c r="Q16" s="10" t="s">
        <v>339</v>
      </c>
      <c r="R16" s="14">
        <v>6</v>
      </c>
      <c r="S16" s="74">
        <f t="shared" si="7"/>
        <v>13</v>
      </c>
      <c r="T16" s="10" t="s">
        <v>338</v>
      </c>
      <c r="U16" s="14">
        <v>13</v>
      </c>
      <c r="V16" s="360"/>
    </row>
    <row r="17" spans="1:22" s="377" customFormat="1" ht="18" customHeight="1" hidden="1">
      <c r="A17" s="383"/>
      <c r="B17" s="77" t="s">
        <v>334</v>
      </c>
      <c r="C17" s="75">
        <f t="shared" si="2"/>
        <v>4</v>
      </c>
      <c r="D17" s="17">
        <v>4</v>
      </c>
      <c r="E17" s="21" t="s">
        <v>339</v>
      </c>
      <c r="F17" s="75">
        <f t="shared" si="3"/>
        <v>35</v>
      </c>
      <c r="G17" s="17">
        <v>34</v>
      </c>
      <c r="H17" s="17" t="s">
        <v>338</v>
      </c>
      <c r="I17" s="21">
        <v>1</v>
      </c>
      <c r="J17" s="75">
        <f t="shared" si="4"/>
        <v>927</v>
      </c>
      <c r="K17" s="17">
        <v>481</v>
      </c>
      <c r="L17" s="21">
        <v>446</v>
      </c>
      <c r="M17" s="75">
        <f t="shared" si="5"/>
        <v>59</v>
      </c>
      <c r="N17" s="17">
        <v>25</v>
      </c>
      <c r="O17" s="17">
        <v>34</v>
      </c>
      <c r="P17" s="17">
        <f t="shared" si="6"/>
        <v>5</v>
      </c>
      <c r="Q17" s="17">
        <v>2</v>
      </c>
      <c r="R17" s="21">
        <v>3</v>
      </c>
      <c r="S17" s="75">
        <f t="shared" si="7"/>
        <v>13</v>
      </c>
      <c r="T17" s="17">
        <v>1</v>
      </c>
      <c r="U17" s="21">
        <v>12</v>
      </c>
      <c r="V17" s="360"/>
    </row>
    <row r="18" spans="1:22" s="349" customFormat="1" ht="12.75" customHeight="1" hidden="1">
      <c r="A18" s="352"/>
      <c r="B18" s="382" t="s">
        <v>5</v>
      </c>
      <c r="C18" s="381">
        <f t="shared" si="2"/>
        <v>19</v>
      </c>
      <c r="D18" s="380">
        <v>19</v>
      </c>
      <c r="E18" s="379" t="s">
        <v>340</v>
      </c>
      <c r="F18" s="266">
        <f t="shared" si="3"/>
        <v>228</v>
      </c>
      <c r="G18" s="380">
        <v>214</v>
      </c>
      <c r="H18" s="380">
        <v>2</v>
      </c>
      <c r="I18" s="379">
        <v>12</v>
      </c>
      <c r="J18" s="266">
        <f t="shared" si="4"/>
        <v>6319</v>
      </c>
      <c r="K18" s="380">
        <v>3241</v>
      </c>
      <c r="L18" s="380">
        <v>3078</v>
      </c>
      <c r="M18" s="381">
        <f t="shared" si="5"/>
        <v>357</v>
      </c>
      <c r="N18" s="380">
        <v>120</v>
      </c>
      <c r="O18" s="380">
        <v>237</v>
      </c>
      <c r="P18" s="380">
        <f t="shared" si="6"/>
        <v>26</v>
      </c>
      <c r="Q18" s="380">
        <v>8</v>
      </c>
      <c r="R18" s="379">
        <v>18</v>
      </c>
      <c r="S18" s="381">
        <f t="shared" si="7"/>
        <v>67</v>
      </c>
      <c r="T18" s="380">
        <v>2</v>
      </c>
      <c r="U18" s="379">
        <v>65</v>
      </c>
      <c r="V18" s="350"/>
    </row>
    <row r="19" spans="1:22" s="377" customFormat="1" ht="18" customHeight="1" hidden="1">
      <c r="A19" s="378"/>
      <c r="B19" s="76" t="s">
        <v>297</v>
      </c>
      <c r="C19" s="74">
        <f t="shared" si="2"/>
        <v>5</v>
      </c>
      <c r="D19" s="10">
        <v>5</v>
      </c>
      <c r="E19" s="14" t="s">
        <v>339</v>
      </c>
      <c r="F19" s="76">
        <f t="shared" si="3"/>
        <v>57</v>
      </c>
      <c r="G19" s="10">
        <v>55</v>
      </c>
      <c r="H19" s="10" t="s">
        <v>341</v>
      </c>
      <c r="I19" s="14">
        <v>2</v>
      </c>
      <c r="J19" s="76">
        <f t="shared" si="4"/>
        <v>1460</v>
      </c>
      <c r="K19" s="10">
        <v>758</v>
      </c>
      <c r="L19" s="10">
        <v>702</v>
      </c>
      <c r="M19" s="74">
        <f t="shared" si="5"/>
        <v>85</v>
      </c>
      <c r="N19" s="10">
        <v>30</v>
      </c>
      <c r="O19" s="10">
        <v>55</v>
      </c>
      <c r="P19" s="10">
        <f t="shared" si="6"/>
        <v>7</v>
      </c>
      <c r="Q19" s="10">
        <v>1</v>
      </c>
      <c r="R19" s="14">
        <v>6</v>
      </c>
      <c r="S19" s="74">
        <f t="shared" si="7"/>
        <v>7</v>
      </c>
      <c r="T19" s="10" t="s">
        <v>338</v>
      </c>
      <c r="U19" s="14">
        <v>7</v>
      </c>
      <c r="V19" s="360"/>
    </row>
    <row r="20" spans="1:22" s="377" customFormat="1" ht="18" customHeight="1" hidden="1">
      <c r="A20" s="378"/>
      <c r="B20" s="76" t="s">
        <v>288</v>
      </c>
      <c r="C20" s="74">
        <f t="shared" si="2"/>
        <v>7</v>
      </c>
      <c r="D20" s="10">
        <v>7</v>
      </c>
      <c r="E20" s="14" t="s">
        <v>341</v>
      </c>
      <c r="F20" s="76">
        <f t="shared" si="3"/>
        <v>83</v>
      </c>
      <c r="G20" s="10">
        <v>75</v>
      </c>
      <c r="H20" s="10">
        <v>2</v>
      </c>
      <c r="I20" s="14">
        <v>6</v>
      </c>
      <c r="J20" s="76">
        <f t="shared" si="4"/>
        <v>2277</v>
      </c>
      <c r="K20" s="10">
        <v>1154</v>
      </c>
      <c r="L20" s="10">
        <v>1123</v>
      </c>
      <c r="M20" s="74">
        <f t="shared" si="5"/>
        <v>128</v>
      </c>
      <c r="N20" s="10">
        <v>40</v>
      </c>
      <c r="O20" s="10">
        <v>88</v>
      </c>
      <c r="P20" s="10">
        <f t="shared" si="6"/>
        <v>8</v>
      </c>
      <c r="Q20" s="10">
        <v>7</v>
      </c>
      <c r="R20" s="14">
        <v>1</v>
      </c>
      <c r="S20" s="74">
        <f t="shared" si="7"/>
        <v>38</v>
      </c>
      <c r="T20" s="10">
        <v>1</v>
      </c>
      <c r="U20" s="14">
        <v>37</v>
      </c>
      <c r="V20" s="360"/>
    </row>
    <row r="21" spans="1:22" s="377" customFormat="1" ht="18" customHeight="1" hidden="1">
      <c r="A21" s="378"/>
      <c r="B21" s="76" t="s">
        <v>295</v>
      </c>
      <c r="C21" s="74">
        <f t="shared" si="2"/>
        <v>3</v>
      </c>
      <c r="D21" s="10">
        <v>3</v>
      </c>
      <c r="E21" s="14" t="s">
        <v>338</v>
      </c>
      <c r="F21" s="76">
        <f t="shared" si="3"/>
        <v>52</v>
      </c>
      <c r="G21" s="10">
        <v>49</v>
      </c>
      <c r="H21" s="10" t="s">
        <v>341</v>
      </c>
      <c r="I21" s="14">
        <v>3</v>
      </c>
      <c r="J21" s="76">
        <f t="shared" si="4"/>
        <v>1640</v>
      </c>
      <c r="K21" s="10">
        <v>853</v>
      </c>
      <c r="L21" s="10">
        <v>787</v>
      </c>
      <c r="M21" s="74">
        <f t="shared" si="5"/>
        <v>80</v>
      </c>
      <c r="N21" s="10">
        <v>25</v>
      </c>
      <c r="O21" s="10">
        <v>55</v>
      </c>
      <c r="P21" s="10">
        <f t="shared" si="6"/>
        <v>7</v>
      </c>
      <c r="Q21" s="10" t="s">
        <v>340</v>
      </c>
      <c r="R21" s="14">
        <v>7</v>
      </c>
      <c r="S21" s="74">
        <f t="shared" si="7"/>
        <v>14</v>
      </c>
      <c r="T21" s="10">
        <v>1</v>
      </c>
      <c r="U21" s="14">
        <v>13</v>
      </c>
      <c r="V21" s="360"/>
    </row>
    <row r="22" spans="1:22" s="377" customFormat="1" ht="18" customHeight="1" hidden="1">
      <c r="A22" s="378"/>
      <c r="B22" s="77" t="s">
        <v>334</v>
      </c>
      <c r="C22" s="75">
        <f t="shared" si="2"/>
        <v>4</v>
      </c>
      <c r="D22" s="17">
        <v>4</v>
      </c>
      <c r="E22" s="21" t="s">
        <v>339</v>
      </c>
      <c r="F22" s="77">
        <f t="shared" si="3"/>
        <v>36</v>
      </c>
      <c r="G22" s="17">
        <v>35</v>
      </c>
      <c r="H22" s="17" t="s">
        <v>338</v>
      </c>
      <c r="I22" s="21">
        <v>1</v>
      </c>
      <c r="J22" s="77">
        <f t="shared" si="4"/>
        <v>942</v>
      </c>
      <c r="K22" s="17">
        <v>476</v>
      </c>
      <c r="L22" s="17">
        <v>466</v>
      </c>
      <c r="M22" s="75">
        <f t="shared" si="5"/>
        <v>64</v>
      </c>
      <c r="N22" s="17">
        <v>25</v>
      </c>
      <c r="O22" s="17">
        <v>39</v>
      </c>
      <c r="P22" s="17">
        <f t="shared" si="6"/>
        <v>4</v>
      </c>
      <c r="Q22" s="17" t="s">
        <v>160</v>
      </c>
      <c r="R22" s="21">
        <v>4</v>
      </c>
      <c r="S22" s="75">
        <f t="shared" si="7"/>
        <v>8</v>
      </c>
      <c r="T22" s="17" t="s">
        <v>160</v>
      </c>
      <c r="U22" s="21">
        <v>8</v>
      </c>
      <c r="V22" s="360"/>
    </row>
    <row r="23" spans="1:22" s="349" customFormat="1" ht="12.75" customHeight="1" hidden="1">
      <c r="A23" s="352"/>
      <c r="B23" s="351" t="s">
        <v>189</v>
      </c>
      <c r="C23" s="271">
        <v>20</v>
      </c>
      <c r="D23" s="68">
        <v>20</v>
      </c>
      <c r="E23" s="71" t="s">
        <v>21</v>
      </c>
      <c r="F23" s="376">
        <v>233</v>
      </c>
      <c r="G23" s="68">
        <v>215</v>
      </c>
      <c r="H23" s="68">
        <v>3</v>
      </c>
      <c r="I23" s="71">
        <v>15</v>
      </c>
      <c r="J23" s="376">
        <v>6210</v>
      </c>
      <c r="K23" s="68">
        <v>3174</v>
      </c>
      <c r="L23" s="68">
        <v>3036</v>
      </c>
      <c r="M23" s="271">
        <v>366</v>
      </c>
      <c r="N23" s="68">
        <v>129</v>
      </c>
      <c r="O23" s="68">
        <v>237</v>
      </c>
      <c r="P23" s="68">
        <v>18</v>
      </c>
      <c r="Q23" s="68">
        <v>2</v>
      </c>
      <c r="R23" s="71">
        <v>16</v>
      </c>
      <c r="S23" s="271">
        <v>62</v>
      </c>
      <c r="T23" s="68">
        <v>1</v>
      </c>
      <c r="U23" s="71">
        <v>61</v>
      </c>
      <c r="V23" s="350"/>
    </row>
    <row r="24" spans="1:22" s="349" customFormat="1" ht="12.75" customHeight="1" hidden="1">
      <c r="A24" s="352"/>
      <c r="B24" s="351" t="s">
        <v>188</v>
      </c>
      <c r="C24" s="271">
        <v>20</v>
      </c>
      <c r="D24" s="68">
        <v>20</v>
      </c>
      <c r="E24" s="71" t="s">
        <v>21</v>
      </c>
      <c r="F24" s="376">
        <v>239</v>
      </c>
      <c r="G24" s="68">
        <v>222</v>
      </c>
      <c r="H24" s="68">
        <v>2</v>
      </c>
      <c r="I24" s="71">
        <v>15</v>
      </c>
      <c r="J24" s="376">
        <v>6220</v>
      </c>
      <c r="K24" s="68">
        <v>3172</v>
      </c>
      <c r="L24" s="68">
        <v>3048</v>
      </c>
      <c r="M24" s="271">
        <v>365</v>
      </c>
      <c r="N24" s="68">
        <v>123</v>
      </c>
      <c r="O24" s="68">
        <v>242</v>
      </c>
      <c r="P24" s="68">
        <v>26</v>
      </c>
      <c r="Q24" s="68">
        <v>3</v>
      </c>
      <c r="R24" s="71">
        <v>23</v>
      </c>
      <c r="S24" s="271">
        <v>56</v>
      </c>
      <c r="T24" s="68">
        <v>2</v>
      </c>
      <c r="U24" s="71">
        <v>54</v>
      </c>
      <c r="V24" s="350"/>
    </row>
    <row r="25" spans="2:22" ht="12.75" customHeight="1" hidden="1">
      <c r="B25" s="342" t="s">
        <v>187</v>
      </c>
      <c r="C25" s="340">
        <f aca="true" t="shared" si="8" ref="C25:U25">C26+C32+C40+C45</f>
        <v>20</v>
      </c>
      <c r="D25" s="23">
        <f t="shared" si="8"/>
        <v>20</v>
      </c>
      <c r="E25" s="23">
        <f t="shared" si="8"/>
        <v>0</v>
      </c>
      <c r="F25" s="340">
        <f t="shared" si="8"/>
        <v>230</v>
      </c>
      <c r="G25" s="23">
        <f t="shared" si="8"/>
        <v>209</v>
      </c>
      <c r="H25" s="22">
        <f t="shared" si="8"/>
        <v>3</v>
      </c>
      <c r="I25" s="26">
        <f t="shared" si="8"/>
        <v>18</v>
      </c>
      <c r="J25" s="341">
        <f t="shared" si="8"/>
        <v>6025</v>
      </c>
      <c r="K25" s="23">
        <f t="shared" si="8"/>
        <v>3053</v>
      </c>
      <c r="L25" s="23">
        <f t="shared" si="8"/>
        <v>2972</v>
      </c>
      <c r="M25" s="340">
        <f t="shared" si="8"/>
        <v>357</v>
      </c>
      <c r="N25" s="23">
        <f t="shared" si="8"/>
        <v>123</v>
      </c>
      <c r="O25" s="23">
        <f t="shared" si="8"/>
        <v>234</v>
      </c>
      <c r="P25" s="23">
        <f t="shared" si="8"/>
        <v>35</v>
      </c>
      <c r="Q25" s="23">
        <f t="shared" si="8"/>
        <v>7</v>
      </c>
      <c r="R25" s="26">
        <f t="shared" si="8"/>
        <v>28</v>
      </c>
      <c r="S25" s="340">
        <f t="shared" si="8"/>
        <v>57</v>
      </c>
      <c r="T25" s="23">
        <f t="shared" si="8"/>
        <v>1</v>
      </c>
      <c r="U25" s="26">
        <f t="shared" si="8"/>
        <v>56</v>
      </c>
      <c r="V25" s="211"/>
    </row>
    <row r="26" spans="2:22" s="5" customFormat="1" ht="15" customHeight="1" hidden="1">
      <c r="B26" s="11" t="s">
        <v>293</v>
      </c>
      <c r="C26" s="74">
        <f aca="true" t="shared" si="9" ref="C26:C31">IF(SUM(D26:E26)=0,"-",SUM(D26:E26))</f>
        <v>5</v>
      </c>
      <c r="D26" s="9">
        <f>SUM(D27:D31)</f>
        <v>5</v>
      </c>
      <c r="E26" s="12">
        <f>SUM(E27:E31)</f>
        <v>0</v>
      </c>
      <c r="F26" s="74">
        <f aca="true" t="shared" si="10" ref="F26:F31">SUM(G26:I26)</f>
        <v>54</v>
      </c>
      <c r="G26" s="9">
        <f>SUM(G27:G31)</f>
        <v>51</v>
      </c>
      <c r="H26" s="9">
        <f>SUM(H27:H31)</f>
        <v>0</v>
      </c>
      <c r="I26" s="12">
        <f>SUM(I27:I31)</f>
        <v>3</v>
      </c>
      <c r="J26" s="74">
        <f aca="true" t="shared" si="11" ref="J26:J31">IF(SUM(K26:L26)=0,"-",SUM(K26:L26))</f>
        <v>1303</v>
      </c>
      <c r="K26" s="9">
        <f>SUM(K27:K31)</f>
        <v>661</v>
      </c>
      <c r="L26" s="10">
        <f>SUM(L27:L31)</f>
        <v>642</v>
      </c>
      <c r="M26" s="13">
        <f aca="true" t="shared" si="12" ref="M26:M31">IF(SUM(N26:O26)=0,"-",SUM(N26:O26))</f>
        <v>82</v>
      </c>
      <c r="N26" s="9">
        <f aca="true" t="shared" si="13" ref="N26:U26">SUM(N27:N31)</f>
        <v>30</v>
      </c>
      <c r="O26" s="12">
        <f t="shared" si="13"/>
        <v>52</v>
      </c>
      <c r="P26" s="76">
        <f t="shared" si="13"/>
        <v>7</v>
      </c>
      <c r="Q26" s="9">
        <f t="shared" si="13"/>
        <v>3</v>
      </c>
      <c r="R26" s="12">
        <f t="shared" si="13"/>
        <v>4</v>
      </c>
      <c r="S26" s="74">
        <f t="shared" si="13"/>
        <v>8</v>
      </c>
      <c r="T26" s="9">
        <f t="shared" si="13"/>
        <v>0</v>
      </c>
      <c r="U26" s="14">
        <f t="shared" si="13"/>
        <v>8</v>
      </c>
      <c r="V26" s="6"/>
    </row>
    <row r="27" spans="2:22" s="5" customFormat="1" ht="18" customHeight="1" hidden="1">
      <c r="B27" s="11" t="s">
        <v>33</v>
      </c>
      <c r="C27" s="74">
        <f t="shared" si="9"/>
        <v>1</v>
      </c>
      <c r="D27" s="9">
        <v>1</v>
      </c>
      <c r="E27" s="76"/>
      <c r="F27" s="74">
        <f t="shared" si="10"/>
        <v>12</v>
      </c>
      <c r="G27" s="10">
        <v>11</v>
      </c>
      <c r="H27" s="9">
        <v>0</v>
      </c>
      <c r="I27" s="78">
        <v>1</v>
      </c>
      <c r="J27" s="74">
        <f t="shared" si="11"/>
        <v>288</v>
      </c>
      <c r="K27" s="9">
        <v>165</v>
      </c>
      <c r="L27" s="10">
        <v>123</v>
      </c>
      <c r="M27" s="13">
        <f t="shared" si="12"/>
        <v>17</v>
      </c>
      <c r="N27" s="9">
        <v>7</v>
      </c>
      <c r="O27" s="12">
        <v>10</v>
      </c>
      <c r="P27" s="76">
        <f>IF(SUM(Q27:R27)=0,"-",SUM(Q27:R27))</f>
        <v>2</v>
      </c>
      <c r="Q27" s="9">
        <v>2</v>
      </c>
      <c r="R27" s="78">
        <v>0</v>
      </c>
      <c r="S27" s="74">
        <f>IF(SUM(T27:U27)=0,"-",SUM(T27:U27))</f>
        <v>1</v>
      </c>
      <c r="T27" s="9">
        <v>0</v>
      </c>
      <c r="U27" s="14">
        <v>1</v>
      </c>
      <c r="V27" s="6"/>
    </row>
    <row r="28" spans="2:22" s="5" customFormat="1" ht="18" customHeight="1" hidden="1">
      <c r="B28" s="11" t="s">
        <v>47</v>
      </c>
      <c r="C28" s="74">
        <f t="shared" si="9"/>
        <v>1</v>
      </c>
      <c r="D28" s="9">
        <v>1</v>
      </c>
      <c r="E28" s="76"/>
      <c r="F28" s="74">
        <f t="shared" si="10"/>
        <v>9</v>
      </c>
      <c r="G28" s="10">
        <v>9</v>
      </c>
      <c r="H28" s="9">
        <v>0</v>
      </c>
      <c r="I28" s="78">
        <v>0</v>
      </c>
      <c r="J28" s="74">
        <f t="shared" si="11"/>
        <v>215</v>
      </c>
      <c r="K28" s="9">
        <v>111</v>
      </c>
      <c r="L28" s="10">
        <v>104</v>
      </c>
      <c r="M28" s="13">
        <f t="shared" si="12"/>
        <v>15</v>
      </c>
      <c r="N28" s="9">
        <v>4</v>
      </c>
      <c r="O28" s="12">
        <v>11</v>
      </c>
      <c r="P28" s="76" t="str">
        <f>IF(SUM(Q28:R28)=0,"-",SUM(Q28:R28))</f>
        <v>-</v>
      </c>
      <c r="Q28" s="9">
        <v>0</v>
      </c>
      <c r="R28" s="78">
        <v>0</v>
      </c>
      <c r="S28" s="74">
        <f>IF(SUM(T28:U28)=0,"-",SUM(T28:U28))</f>
        <v>1</v>
      </c>
      <c r="T28" s="9">
        <v>0</v>
      </c>
      <c r="U28" s="14">
        <v>1</v>
      </c>
      <c r="V28" s="6"/>
    </row>
    <row r="29" spans="2:22" s="5" customFormat="1" ht="18" customHeight="1" hidden="1">
      <c r="B29" s="11" t="s">
        <v>48</v>
      </c>
      <c r="C29" s="74">
        <f t="shared" si="9"/>
        <v>1</v>
      </c>
      <c r="D29" s="9">
        <v>1</v>
      </c>
      <c r="E29" s="76"/>
      <c r="F29" s="74">
        <f t="shared" si="10"/>
        <v>11</v>
      </c>
      <c r="G29" s="10">
        <v>10</v>
      </c>
      <c r="H29" s="9">
        <v>0</v>
      </c>
      <c r="I29" s="78">
        <v>1</v>
      </c>
      <c r="J29" s="74">
        <f t="shared" si="11"/>
        <v>269</v>
      </c>
      <c r="K29" s="9">
        <v>128</v>
      </c>
      <c r="L29" s="10">
        <v>141</v>
      </c>
      <c r="M29" s="13">
        <f t="shared" si="12"/>
        <v>16</v>
      </c>
      <c r="N29" s="9">
        <v>7</v>
      </c>
      <c r="O29" s="12">
        <v>9</v>
      </c>
      <c r="P29" s="76">
        <f>IF(SUM(Q29:R29)=0,"-",SUM(Q29:R29))</f>
        <v>2</v>
      </c>
      <c r="Q29" s="9">
        <v>0</v>
      </c>
      <c r="R29" s="78">
        <v>2</v>
      </c>
      <c r="S29" s="74">
        <f>IF(SUM(T29:U29)=0,"-",SUM(T29:U29))</f>
        <v>2</v>
      </c>
      <c r="T29" s="9">
        <v>0</v>
      </c>
      <c r="U29" s="14">
        <v>2</v>
      </c>
      <c r="V29" s="6"/>
    </row>
    <row r="30" spans="2:22" s="5" customFormat="1" ht="18" customHeight="1" hidden="1">
      <c r="B30" s="11" t="s">
        <v>49</v>
      </c>
      <c r="C30" s="74">
        <f t="shared" si="9"/>
        <v>1</v>
      </c>
      <c r="D30" s="9">
        <v>1</v>
      </c>
      <c r="E30" s="76"/>
      <c r="F30" s="74">
        <f t="shared" si="10"/>
        <v>12</v>
      </c>
      <c r="G30" s="10">
        <v>12</v>
      </c>
      <c r="H30" s="9">
        <v>0</v>
      </c>
      <c r="I30" s="78">
        <v>0</v>
      </c>
      <c r="J30" s="74">
        <f t="shared" si="11"/>
        <v>303</v>
      </c>
      <c r="K30" s="9">
        <v>145</v>
      </c>
      <c r="L30" s="10">
        <v>158</v>
      </c>
      <c r="M30" s="13">
        <f t="shared" si="12"/>
        <v>18</v>
      </c>
      <c r="N30" s="9">
        <v>7</v>
      </c>
      <c r="O30" s="12">
        <v>11</v>
      </c>
      <c r="P30" s="76">
        <f>IF(SUM(Q30:R30)=0,"-",SUM(Q30:R30))</f>
        <v>2</v>
      </c>
      <c r="Q30" s="9">
        <v>1</v>
      </c>
      <c r="R30" s="78">
        <v>1</v>
      </c>
      <c r="S30" s="74">
        <f>IF(SUM(T30:U30)=0,"-",SUM(T30:U30))</f>
        <v>3</v>
      </c>
      <c r="T30" s="9">
        <v>0</v>
      </c>
      <c r="U30" s="14">
        <v>3</v>
      </c>
      <c r="V30" s="6"/>
    </row>
    <row r="31" spans="2:22" s="5" customFormat="1" ht="18" customHeight="1" hidden="1">
      <c r="B31" s="11" t="s">
        <v>50</v>
      </c>
      <c r="C31" s="74">
        <f t="shared" si="9"/>
        <v>1</v>
      </c>
      <c r="D31" s="9">
        <v>1</v>
      </c>
      <c r="E31" s="76"/>
      <c r="F31" s="74">
        <f t="shared" si="10"/>
        <v>10</v>
      </c>
      <c r="G31" s="10">
        <v>9</v>
      </c>
      <c r="H31" s="9">
        <v>0</v>
      </c>
      <c r="I31" s="78">
        <v>1</v>
      </c>
      <c r="J31" s="74">
        <f t="shared" si="11"/>
        <v>228</v>
      </c>
      <c r="K31" s="9">
        <v>112</v>
      </c>
      <c r="L31" s="10">
        <v>116</v>
      </c>
      <c r="M31" s="13">
        <f t="shared" si="12"/>
        <v>16</v>
      </c>
      <c r="N31" s="9">
        <v>5</v>
      </c>
      <c r="O31" s="12">
        <v>11</v>
      </c>
      <c r="P31" s="76">
        <f>IF(SUM(Q31:R31)=0,"-",SUM(Q31:R31))</f>
        <v>1</v>
      </c>
      <c r="Q31" s="9">
        <v>0</v>
      </c>
      <c r="R31" s="78">
        <v>1</v>
      </c>
      <c r="S31" s="74">
        <f>IF(SUM(T31:U31)=0,"-",SUM(T31:U31))</f>
        <v>1</v>
      </c>
      <c r="T31" s="9">
        <v>0</v>
      </c>
      <c r="U31" s="14">
        <v>1</v>
      </c>
      <c r="V31" s="6"/>
    </row>
    <row r="32" spans="2:22" s="5" customFormat="1" ht="15" customHeight="1" hidden="1">
      <c r="B32" s="11" t="s">
        <v>296</v>
      </c>
      <c r="C32" s="74">
        <f aca="true" t="shared" si="14" ref="C32:U32">SUM(C33:C39)</f>
        <v>7</v>
      </c>
      <c r="D32" s="9">
        <f t="shared" si="14"/>
        <v>7</v>
      </c>
      <c r="E32" s="12">
        <f t="shared" si="14"/>
        <v>0</v>
      </c>
      <c r="F32" s="74">
        <f t="shared" si="14"/>
        <v>79</v>
      </c>
      <c r="G32" s="10">
        <f t="shared" si="14"/>
        <v>69</v>
      </c>
      <c r="H32" s="9">
        <f t="shared" si="14"/>
        <v>3</v>
      </c>
      <c r="I32" s="12">
        <f t="shared" si="14"/>
        <v>7</v>
      </c>
      <c r="J32" s="74">
        <f t="shared" si="14"/>
        <v>2181</v>
      </c>
      <c r="K32" s="9">
        <f t="shared" si="14"/>
        <v>1093</v>
      </c>
      <c r="L32" s="10">
        <f t="shared" si="14"/>
        <v>1088</v>
      </c>
      <c r="M32" s="13">
        <f t="shared" si="14"/>
        <v>127</v>
      </c>
      <c r="N32" s="9">
        <f t="shared" si="14"/>
        <v>43</v>
      </c>
      <c r="O32" s="12">
        <f t="shared" si="14"/>
        <v>84</v>
      </c>
      <c r="P32" s="76">
        <f t="shared" si="14"/>
        <v>13</v>
      </c>
      <c r="Q32" s="9">
        <f t="shared" si="14"/>
        <v>4</v>
      </c>
      <c r="R32" s="12">
        <f t="shared" si="14"/>
        <v>9</v>
      </c>
      <c r="S32" s="74">
        <f t="shared" si="14"/>
        <v>35</v>
      </c>
      <c r="T32" s="9">
        <f t="shared" si="14"/>
        <v>1</v>
      </c>
      <c r="U32" s="14">
        <f t="shared" si="14"/>
        <v>34</v>
      </c>
      <c r="V32" s="6"/>
    </row>
    <row r="33" spans="2:22" s="5" customFormat="1" ht="18" customHeight="1" hidden="1">
      <c r="B33" s="11" t="s">
        <v>34</v>
      </c>
      <c r="C33" s="74">
        <f aca="true" t="shared" si="15" ref="C33:C39">IF(SUM(D33:E33)=0,"-",SUM(D33:E33))</f>
        <v>1</v>
      </c>
      <c r="D33" s="9">
        <v>1</v>
      </c>
      <c r="E33" s="76"/>
      <c r="F33" s="74">
        <f aca="true" t="shared" si="16" ref="F33:F39">SUM(G33:I33)</f>
        <v>15</v>
      </c>
      <c r="G33" s="10">
        <v>13</v>
      </c>
      <c r="H33" s="9">
        <v>0</v>
      </c>
      <c r="I33" s="78">
        <v>2</v>
      </c>
      <c r="J33" s="74">
        <f aca="true" t="shared" si="17" ref="J33:J39">IF(SUM(K33:L33)=0,"-",SUM(K33:L33))</f>
        <v>411</v>
      </c>
      <c r="K33" s="9">
        <v>217</v>
      </c>
      <c r="L33" s="10">
        <v>194</v>
      </c>
      <c r="M33" s="13">
        <f aca="true" t="shared" si="18" ref="M33:M39">IF(SUM(N33:O33)=0,"-",SUM(N33:O33))</f>
        <v>22</v>
      </c>
      <c r="N33" s="9">
        <v>6</v>
      </c>
      <c r="O33" s="12">
        <v>16</v>
      </c>
      <c r="P33" s="76">
        <f aca="true" t="shared" si="19" ref="P33:P39">IF(SUM(Q33:R33)=0,"-",SUM(Q33:R33))</f>
        <v>2</v>
      </c>
      <c r="Q33" s="9">
        <v>1</v>
      </c>
      <c r="R33" s="78">
        <v>1</v>
      </c>
      <c r="S33" s="74">
        <f aca="true" t="shared" si="20" ref="S33:S39">IF(SUM(T33:U33)=0,"-",SUM(T33:U33))</f>
        <v>5</v>
      </c>
      <c r="T33" s="9">
        <v>0</v>
      </c>
      <c r="U33" s="14">
        <v>5</v>
      </c>
      <c r="V33" s="6"/>
    </row>
    <row r="34" spans="2:22" s="5" customFormat="1" ht="18" customHeight="1" hidden="1">
      <c r="B34" s="11" t="s">
        <v>35</v>
      </c>
      <c r="C34" s="74">
        <f t="shared" si="15"/>
        <v>1</v>
      </c>
      <c r="D34" s="9">
        <v>1</v>
      </c>
      <c r="E34" s="76"/>
      <c r="F34" s="74">
        <f t="shared" si="16"/>
        <v>13</v>
      </c>
      <c r="G34" s="10">
        <v>12</v>
      </c>
      <c r="H34" s="9">
        <v>0</v>
      </c>
      <c r="I34" s="78">
        <v>1</v>
      </c>
      <c r="J34" s="74">
        <f t="shared" si="17"/>
        <v>392</v>
      </c>
      <c r="K34" s="9">
        <v>202</v>
      </c>
      <c r="L34" s="10">
        <v>190</v>
      </c>
      <c r="M34" s="13">
        <f t="shared" si="18"/>
        <v>23</v>
      </c>
      <c r="N34" s="9">
        <v>8</v>
      </c>
      <c r="O34" s="12">
        <v>15</v>
      </c>
      <c r="P34" s="76" t="str">
        <f t="shared" si="19"/>
        <v>-</v>
      </c>
      <c r="Q34" s="9">
        <v>0</v>
      </c>
      <c r="R34" s="78">
        <v>0</v>
      </c>
      <c r="S34" s="74">
        <f t="shared" si="20"/>
        <v>4</v>
      </c>
      <c r="T34" s="9">
        <v>0</v>
      </c>
      <c r="U34" s="14">
        <v>4</v>
      </c>
      <c r="V34" s="6"/>
    </row>
    <row r="35" spans="2:22" s="5" customFormat="1" ht="18" customHeight="1" hidden="1">
      <c r="B35" s="11" t="s">
        <v>36</v>
      </c>
      <c r="C35" s="74">
        <f t="shared" si="15"/>
        <v>1</v>
      </c>
      <c r="D35" s="9">
        <v>1</v>
      </c>
      <c r="E35" s="76"/>
      <c r="F35" s="74">
        <f t="shared" si="16"/>
        <v>19</v>
      </c>
      <c r="G35" s="10">
        <v>16</v>
      </c>
      <c r="H35" s="9">
        <v>0</v>
      </c>
      <c r="I35" s="78">
        <v>3</v>
      </c>
      <c r="J35" s="74">
        <f t="shared" si="17"/>
        <v>546</v>
      </c>
      <c r="K35" s="9">
        <v>260</v>
      </c>
      <c r="L35" s="10">
        <v>286</v>
      </c>
      <c r="M35" s="13">
        <f t="shared" si="18"/>
        <v>30</v>
      </c>
      <c r="N35" s="9">
        <v>6</v>
      </c>
      <c r="O35" s="12">
        <v>24</v>
      </c>
      <c r="P35" s="76">
        <f t="shared" si="19"/>
        <v>5</v>
      </c>
      <c r="Q35" s="9">
        <v>2</v>
      </c>
      <c r="R35" s="78">
        <v>3</v>
      </c>
      <c r="S35" s="74">
        <f t="shared" si="20"/>
        <v>7</v>
      </c>
      <c r="T35" s="9">
        <v>0</v>
      </c>
      <c r="U35" s="14">
        <v>7</v>
      </c>
      <c r="V35" s="6"/>
    </row>
    <row r="36" spans="2:22" s="5" customFormat="1" ht="18" customHeight="1" hidden="1">
      <c r="B36" s="11" t="s">
        <v>37</v>
      </c>
      <c r="C36" s="74">
        <f t="shared" si="15"/>
        <v>1</v>
      </c>
      <c r="D36" s="9">
        <v>1</v>
      </c>
      <c r="E36" s="76"/>
      <c r="F36" s="74">
        <f t="shared" si="16"/>
        <v>6</v>
      </c>
      <c r="G36" s="10">
        <v>6</v>
      </c>
      <c r="H36" s="9">
        <v>0</v>
      </c>
      <c r="I36" s="78">
        <v>0</v>
      </c>
      <c r="J36" s="74">
        <f t="shared" si="17"/>
        <v>145</v>
      </c>
      <c r="K36" s="9">
        <v>64</v>
      </c>
      <c r="L36" s="10">
        <v>81</v>
      </c>
      <c r="M36" s="13">
        <f t="shared" si="18"/>
        <v>10</v>
      </c>
      <c r="N36" s="9">
        <v>5</v>
      </c>
      <c r="O36" s="12">
        <v>5</v>
      </c>
      <c r="P36" s="76">
        <f t="shared" si="19"/>
        <v>4</v>
      </c>
      <c r="Q36" s="9">
        <v>1</v>
      </c>
      <c r="R36" s="78">
        <v>3</v>
      </c>
      <c r="S36" s="74">
        <f t="shared" si="20"/>
        <v>3</v>
      </c>
      <c r="T36" s="9">
        <v>0</v>
      </c>
      <c r="U36" s="14">
        <v>3</v>
      </c>
      <c r="V36" s="6"/>
    </row>
    <row r="37" spans="2:22" s="5" customFormat="1" ht="18" customHeight="1" hidden="1">
      <c r="B37" s="11" t="s">
        <v>38</v>
      </c>
      <c r="C37" s="74">
        <f t="shared" si="15"/>
        <v>1</v>
      </c>
      <c r="D37" s="9">
        <v>1</v>
      </c>
      <c r="E37" s="76"/>
      <c r="F37" s="74">
        <f t="shared" si="16"/>
        <v>16</v>
      </c>
      <c r="G37" s="10">
        <v>15</v>
      </c>
      <c r="H37" s="9">
        <v>0</v>
      </c>
      <c r="I37" s="78">
        <v>1</v>
      </c>
      <c r="J37" s="74">
        <f t="shared" si="17"/>
        <v>488</v>
      </c>
      <c r="K37" s="9">
        <v>241</v>
      </c>
      <c r="L37" s="10">
        <v>247</v>
      </c>
      <c r="M37" s="13">
        <f t="shared" si="18"/>
        <v>24</v>
      </c>
      <c r="N37" s="9">
        <v>10</v>
      </c>
      <c r="O37" s="12">
        <v>14</v>
      </c>
      <c r="P37" s="76">
        <f t="shared" si="19"/>
        <v>2</v>
      </c>
      <c r="Q37" s="9">
        <v>0</v>
      </c>
      <c r="R37" s="78">
        <v>2</v>
      </c>
      <c r="S37" s="74">
        <f t="shared" si="20"/>
        <v>7</v>
      </c>
      <c r="T37" s="9">
        <v>0</v>
      </c>
      <c r="U37" s="14">
        <v>7</v>
      </c>
      <c r="V37" s="6"/>
    </row>
    <row r="38" spans="2:22" s="5" customFormat="1" ht="18" customHeight="1" hidden="1">
      <c r="B38" s="11" t="s">
        <v>52</v>
      </c>
      <c r="C38" s="74">
        <f t="shared" si="15"/>
        <v>1</v>
      </c>
      <c r="D38" s="9">
        <v>1</v>
      </c>
      <c r="E38" s="76"/>
      <c r="F38" s="74">
        <f t="shared" si="16"/>
        <v>7</v>
      </c>
      <c r="G38" s="10">
        <v>7</v>
      </c>
      <c r="H38" s="9">
        <v>0</v>
      </c>
      <c r="I38" s="78">
        <v>0</v>
      </c>
      <c r="J38" s="74">
        <f t="shared" si="17"/>
        <v>180</v>
      </c>
      <c r="K38" s="9">
        <v>98</v>
      </c>
      <c r="L38" s="10">
        <v>82</v>
      </c>
      <c r="M38" s="13">
        <f t="shared" si="18"/>
        <v>12</v>
      </c>
      <c r="N38" s="9">
        <v>5</v>
      </c>
      <c r="O38" s="12">
        <v>7</v>
      </c>
      <c r="P38" s="76" t="str">
        <f t="shared" si="19"/>
        <v>-</v>
      </c>
      <c r="Q38" s="9">
        <v>0</v>
      </c>
      <c r="R38" s="78">
        <v>0</v>
      </c>
      <c r="S38" s="74">
        <f t="shared" si="20"/>
        <v>4</v>
      </c>
      <c r="T38" s="9">
        <v>0</v>
      </c>
      <c r="U38" s="14">
        <v>4</v>
      </c>
      <c r="V38" s="6"/>
    </row>
    <row r="39" spans="2:22" s="5" customFormat="1" ht="18" customHeight="1" hidden="1">
      <c r="B39" s="11" t="s">
        <v>151</v>
      </c>
      <c r="C39" s="74">
        <f t="shared" si="15"/>
        <v>1</v>
      </c>
      <c r="D39" s="9">
        <v>1</v>
      </c>
      <c r="E39" s="76"/>
      <c r="F39" s="74">
        <f t="shared" si="16"/>
        <v>3</v>
      </c>
      <c r="G39" s="10">
        <v>0</v>
      </c>
      <c r="H39" s="9">
        <v>3</v>
      </c>
      <c r="I39" s="78">
        <v>0</v>
      </c>
      <c r="J39" s="74">
        <f t="shared" si="17"/>
        <v>19</v>
      </c>
      <c r="K39" s="9">
        <v>11</v>
      </c>
      <c r="L39" s="10">
        <v>8</v>
      </c>
      <c r="M39" s="13">
        <f t="shared" si="18"/>
        <v>6</v>
      </c>
      <c r="N39" s="9">
        <v>3</v>
      </c>
      <c r="O39" s="12">
        <v>3</v>
      </c>
      <c r="P39" s="76" t="str">
        <f t="shared" si="19"/>
        <v>-</v>
      </c>
      <c r="Q39" s="9">
        <v>0</v>
      </c>
      <c r="R39" s="78">
        <v>0</v>
      </c>
      <c r="S39" s="74">
        <f t="shared" si="20"/>
        <v>5</v>
      </c>
      <c r="T39" s="9">
        <v>1</v>
      </c>
      <c r="U39" s="14">
        <v>4</v>
      </c>
      <c r="V39" s="6"/>
    </row>
    <row r="40" spans="2:22" s="5" customFormat="1" ht="15" customHeight="1" hidden="1">
      <c r="B40" s="11" t="s">
        <v>335</v>
      </c>
      <c r="C40" s="74">
        <f aca="true" t="shared" si="21" ref="C40:U40">SUM(C41:C44)</f>
        <v>4</v>
      </c>
      <c r="D40" s="9">
        <f t="shared" si="21"/>
        <v>4</v>
      </c>
      <c r="E40" s="12">
        <f t="shared" si="21"/>
        <v>0</v>
      </c>
      <c r="F40" s="74">
        <f t="shared" si="21"/>
        <v>59</v>
      </c>
      <c r="G40" s="10">
        <f t="shared" si="21"/>
        <v>53</v>
      </c>
      <c r="H40" s="9">
        <f t="shared" si="21"/>
        <v>0</v>
      </c>
      <c r="I40" s="12">
        <f t="shared" si="21"/>
        <v>6</v>
      </c>
      <c r="J40" s="74">
        <f t="shared" si="21"/>
        <v>1618</v>
      </c>
      <c r="K40" s="9">
        <f t="shared" si="21"/>
        <v>846</v>
      </c>
      <c r="L40" s="10">
        <f t="shared" si="21"/>
        <v>772</v>
      </c>
      <c r="M40" s="13">
        <f t="shared" si="21"/>
        <v>84</v>
      </c>
      <c r="N40" s="9">
        <f t="shared" si="21"/>
        <v>27</v>
      </c>
      <c r="O40" s="12">
        <f t="shared" si="21"/>
        <v>57</v>
      </c>
      <c r="P40" s="76">
        <f t="shared" si="21"/>
        <v>11</v>
      </c>
      <c r="Q40" s="9">
        <f t="shared" si="21"/>
        <v>0</v>
      </c>
      <c r="R40" s="12">
        <f t="shared" si="21"/>
        <v>11</v>
      </c>
      <c r="S40" s="74">
        <f t="shared" si="21"/>
        <v>5</v>
      </c>
      <c r="T40" s="9">
        <f t="shared" si="21"/>
        <v>0</v>
      </c>
      <c r="U40" s="14">
        <f t="shared" si="21"/>
        <v>5</v>
      </c>
      <c r="V40" s="6"/>
    </row>
    <row r="41" spans="2:22" s="5" customFormat="1" ht="18" customHeight="1" hidden="1">
      <c r="B41" s="11" t="s">
        <v>39</v>
      </c>
      <c r="C41" s="74">
        <f>IF(SUM(D41:E41)=0,"-",SUM(D41:E41))</f>
        <v>1</v>
      </c>
      <c r="D41" s="9">
        <v>1</v>
      </c>
      <c r="E41" s="76"/>
      <c r="F41" s="74">
        <f>SUM(G41:I41)</f>
        <v>18</v>
      </c>
      <c r="G41" s="10">
        <v>16</v>
      </c>
      <c r="H41" s="9">
        <v>0</v>
      </c>
      <c r="I41" s="78">
        <v>2</v>
      </c>
      <c r="J41" s="74">
        <f>IF(SUM(K41:L41)=0,"-",SUM(K41:L41))</f>
        <v>559</v>
      </c>
      <c r="K41" s="9">
        <v>291</v>
      </c>
      <c r="L41" s="10">
        <v>268</v>
      </c>
      <c r="M41" s="13">
        <f>IF(SUM(N41:O41)=0,"-",SUM(N41:O41))</f>
        <v>26</v>
      </c>
      <c r="N41" s="9">
        <v>10</v>
      </c>
      <c r="O41" s="12">
        <v>16</v>
      </c>
      <c r="P41" s="76">
        <f>IF(SUM(Q41:R41)=0,"-",SUM(Q41:R41))</f>
        <v>6</v>
      </c>
      <c r="Q41" s="9">
        <v>0</v>
      </c>
      <c r="R41" s="78">
        <v>6</v>
      </c>
      <c r="S41" s="74">
        <f>IF(SUM(T41:U41)=0,"-",SUM(T41:U41))</f>
        <v>2</v>
      </c>
      <c r="T41" s="9">
        <v>0</v>
      </c>
      <c r="U41" s="14">
        <v>2</v>
      </c>
      <c r="V41" s="6"/>
    </row>
    <row r="42" spans="2:22" s="5" customFormat="1" ht="18" customHeight="1" hidden="1">
      <c r="B42" s="11" t="s">
        <v>40</v>
      </c>
      <c r="C42" s="74">
        <f>IF(SUM(D42:E42)=0,"-",SUM(D42:E42))</f>
        <v>1</v>
      </c>
      <c r="D42" s="9">
        <v>1</v>
      </c>
      <c r="E42" s="76"/>
      <c r="F42" s="74">
        <f>SUM(G42:I42)</f>
        <v>14</v>
      </c>
      <c r="G42" s="10">
        <v>13</v>
      </c>
      <c r="H42" s="9">
        <v>0</v>
      </c>
      <c r="I42" s="78">
        <v>1</v>
      </c>
      <c r="J42" s="74">
        <f>IF(SUM(K42:L42)=0,"-",SUM(K42:L42))</f>
        <v>430</v>
      </c>
      <c r="K42" s="9">
        <v>224</v>
      </c>
      <c r="L42" s="10">
        <v>206</v>
      </c>
      <c r="M42" s="13">
        <f>IF(SUM(N42:O42)=0,"-",SUM(N42:O42))</f>
        <v>22</v>
      </c>
      <c r="N42" s="9">
        <v>5</v>
      </c>
      <c r="O42" s="12">
        <v>17</v>
      </c>
      <c r="P42" s="76">
        <f>IF(SUM(Q42:R42)=0,"-",SUM(Q42:R42))</f>
        <v>3</v>
      </c>
      <c r="Q42" s="9">
        <v>0</v>
      </c>
      <c r="R42" s="78">
        <v>3</v>
      </c>
      <c r="S42" s="74">
        <f>IF(SUM(T42:U42)=0,"-",SUM(T42:U42))</f>
        <v>1</v>
      </c>
      <c r="T42" s="9">
        <v>0</v>
      </c>
      <c r="U42" s="14">
        <v>1</v>
      </c>
      <c r="V42" s="6"/>
    </row>
    <row r="43" spans="2:22" s="5" customFormat="1" ht="18" customHeight="1" hidden="1">
      <c r="B43" s="11" t="s">
        <v>41</v>
      </c>
      <c r="C43" s="74">
        <f>IF(SUM(D43:E43)=0,"-",SUM(D43:E43))</f>
        <v>1</v>
      </c>
      <c r="D43" s="9">
        <v>1</v>
      </c>
      <c r="E43" s="76"/>
      <c r="F43" s="74">
        <f>SUM(G43:I43)</f>
        <v>13</v>
      </c>
      <c r="G43" s="10">
        <v>12</v>
      </c>
      <c r="H43" s="9">
        <v>0</v>
      </c>
      <c r="I43" s="78">
        <v>1</v>
      </c>
      <c r="J43" s="74">
        <f>IF(SUM(K43:L43)=0,"-",SUM(K43:L43))</f>
        <v>278</v>
      </c>
      <c r="K43" s="9">
        <v>144</v>
      </c>
      <c r="L43" s="10">
        <v>134</v>
      </c>
      <c r="M43" s="13">
        <f>IF(SUM(N43:O43)=0,"-",SUM(N43:O43))</f>
        <v>17</v>
      </c>
      <c r="N43" s="9">
        <v>6</v>
      </c>
      <c r="O43" s="12">
        <v>11</v>
      </c>
      <c r="P43" s="76">
        <f>IF(SUM(Q43:R43)=0,"-",SUM(Q43:R43))</f>
        <v>1</v>
      </c>
      <c r="Q43" s="9">
        <v>0</v>
      </c>
      <c r="R43" s="78">
        <v>1</v>
      </c>
      <c r="S43" s="74">
        <f>IF(SUM(T43:U43)=0,"-",SUM(T43:U43))</f>
        <v>1</v>
      </c>
      <c r="T43" s="9">
        <v>0</v>
      </c>
      <c r="U43" s="14">
        <v>1</v>
      </c>
      <c r="V43" s="6"/>
    </row>
    <row r="44" spans="2:22" s="5" customFormat="1" ht="18" customHeight="1" hidden="1">
      <c r="B44" s="11" t="s">
        <v>42</v>
      </c>
      <c r="C44" s="74">
        <f>IF(SUM(D44:E44)=0,"-",SUM(D44:E44))</f>
        <v>1</v>
      </c>
      <c r="D44" s="9">
        <v>1</v>
      </c>
      <c r="E44" s="76"/>
      <c r="F44" s="74">
        <f>SUM(G44:I44)</f>
        <v>14</v>
      </c>
      <c r="G44" s="10">
        <v>12</v>
      </c>
      <c r="H44" s="9">
        <v>0</v>
      </c>
      <c r="I44" s="78">
        <v>2</v>
      </c>
      <c r="J44" s="74">
        <f>IF(SUM(K44:L44)=0,"-",SUM(K44:L44))</f>
        <v>351</v>
      </c>
      <c r="K44" s="9">
        <v>187</v>
      </c>
      <c r="L44" s="10">
        <v>164</v>
      </c>
      <c r="M44" s="13">
        <f>IF(SUM(N44:O44)=0,"-",SUM(N44:O44))</f>
        <v>19</v>
      </c>
      <c r="N44" s="9">
        <v>6</v>
      </c>
      <c r="O44" s="12">
        <v>13</v>
      </c>
      <c r="P44" s="76">
        <f>IF(SUM(Q44:R44)=0,"-",SUM(Q44:R44))</f>
        <v>1</v>
      </c>
      <c r="Q44" s="9">
        <v>0</v>
      </c>
      <c r="R44" s="78">
        <v>1</v>
      </c>
      <c r="S44" s="74">
        <f>IF(SUM(T44:U44)=0,"-",SUM(T44:U44))</f>
        <v>1</v>
      </c>
      <c r="T44" s="9">
        <v>0</v>
      </c>
      <c r="U44" s="14">
        <v>1</v>
      </c>
      <c r="V44" s="6"/>
    </row>
    <row r="45" spans="2:22" s="5" customFormat="1" ht="15" customHeight="1" hidden="1">
      <c r="B45" s="18" t="s">
        <v>162</v>
      </c>
      <c r="C45" s="75">
        <f aca="true" t="shared" si="22" ref="C45:U45">SUM(C46:C49)</f>
        <v>4</v>
      </c>
      <c r="D45" s="16">
        <f t="shared" si="22"/>
        <v>4</v>
      </c>
      <c r="E45" s="19">
        <f t="shared" si="22"/>
        <v>0</v>
      </c>
      <c r="F45" s="75">
        <f t="shared" si="22"/>
        <v>38</v>
      </c>
      <c r="G45" s="17">
        <f t="shared" si="22"/>
        <v>36</v>
      </c>
      <c r="H45" s="16">
        <f t="shared" si="22"/>
        <v>0</v>
      </c>
      <c r="I45" s="19">
        <f t="shared" si="22"/>
        <v>2</v>
      </c>
      <c r="J45" s="75">
        <f t="shared" si="22"/>
        <v>923</v>
      </c>
      <c r="K45" s="16">
        <f t="shared" si="22"/>
        <v>453</v>
      </c>
      <c r="L45" s="17">
        <f t="shared" si="22"/>
        <v>470</v>
      </c>
      <c r="M45" s="20">
        <f t="shared" si="22"/>
        <v>64</v>
      </c>
      <c r="N45" s="16">
        <f t="shared" si="22"/>
        <v>23</v>
      </c>
      <c r="O45" s="19">
        <f t="shared" si="22"/>
        <v>41</v>
      </c>
      <c r="P45" s="77">
        <f t="shared" si="22"/>
        <v>4</v>
      </c>
      <c r="Q45" s="16">
        <f t="shared" si="22"/>
        <v>0</v>
      </c>
      <c r="R45" s="19">
        <f t="shared" si="22"/>
        <v>4</v>
      </c>
      <c r="S45" s="75">
        <f t="shared" si="22"/>
        <v>9</v>
      </c>
      <c r="T45" s="16">
        <f t="shared" si="22"/>
        <v>0</v>
      </c>
      <c r="U45" s="21">
        <f t="shared" si="22"/>
        <v>9</v>
      </c>
      <c r="V45" s="6"/>
    </row>
    <row r="46" spans="2:22" s="5" customFormat="1" ht="18" customHeight="1" hidden="1">
      <c r="B46" s="84" t="s">
        <v>43</v>
      </c>
      <c r="C46" s="74">
        <f>IF(SUM(D46:E46)=0,"-",SUM(D46:E46))</f>
        <v>1</v>
      </c>
      <c r="D46" s="9">
        <v>1</v>
      </c>
      <c r="E46" s="76"/>
      <c r="F46" s="74">
        <f>SUM(G46:I46)</f>
        <v>15</v>
      </c>
      <c r="G46" s="10">
        <v>14</v>
      </c>
      <c r="H46" s="9">
        <v>0</v>
      </c>
      <c r="I46" s="78">
        <v>1</v>
      </c>
      <c r="J46" s="74">
        <f>IF(SUM(K46:L46)=0,"-",SUM(K46:L46))</f>
        <v>430</v>
      </c>
      <c r="K46" s="9">
        <v>215</v>
      </c>
      <c r="L46" s="10">
        <v>215</v>
      </c>
      <c r="M46" s="13">
        <f>IF(SUM(N46:O46)=0,"-",SUM(N46:O46))</f>
        <v>26</v>
      </c>
      <c r="N46" s="9">
        <v>8</v>
      </c>
      <c r="O46" s="12">
        <v>18</v>
      </c>
      <c r="P46" s="76">
        <f>IF(SUM(Q46:R46)=0,"-",SUM(Q46:R46))</f>
        <v>2</v>
      </c>
      <c r="Q46" s="9">
        <v>0</v>
      </c>
      <c r="R46" s="78">
        <v>2</v>
      </c>
      <c r="S46" s="74">
        <f>IF(SUM(T46:U46)=0,"-",SUM(T46:U46))</f>
        <v>3</v>
      </c>
      <c r="T46" s="9">
        <v>0</v>
      </c>
      <c r="U46" s="14">
        <v>3</v>
      </c>
      <c r="V46" s="6"/>
    </row>
    <row r="47" spans="2:22" s="5" customFormat="1" ht="18" customHeight="1" hidden="1">
      <c r="B47" s="84" t="s">
        <v>44</v>
      </c>
      <c r="C47" s="74">
        <f>IF(SUM(D47:E47)=0,"-",SUM(D47:E47))</f>
        <v>1</v>
      </c>
      <c r="D47" s="9">
        <v>1</v>
      </c>
      <c r="E47" s="76"/>
      <c r="F47" s="74">
        <f>SUM(G47:I47)</f>
        <v>11</v>
      </c>
      <c r="G47" s="10">
        <v>10</v>
      </c>
      <c r="H47" s="9">
        <v>0</v>
      </c>
      <c r="I47" s="78">
        <v>1</v>
      </c>
      <c r="J47" s="74">
        <f>IF(SUM(K47:L47)=0,"-",SUM(K47:L47))</f>
        <v>261</v>
      </c>
      <c r="K47" s="9">
        <v>122</v>
      </c>
      <c r="L47" s="10">
        <v>139</v>
      </c>
      <c r="M47" s="13">
        <f>IF(SUM(N47:O47)=0,"-",SUM(N47:O47))</f>
        <v>16</v>
      </c>
      <c r="N47" s="9">
        <v>5</v>
      </c>
      <c r="O47" s="12">
        <v>11</v>
      </c>
      <c r="P47" s="76">
        <f>IF(SUM(Q47:R47)=0,"-",SUM(Q47:R47))</f>
        <v>1</v>
      </c>
      <c r="Q47" s="9">
        <v>0</v>
      </c>
      <c r="R47" s="78">
        <v>1</v>
      </c>
      <c r="S47" s="74">
        <f>IF(SUM(T47:U47)=0,"-",SUM(T47:U47))</f>
        <v>2</v>
      </c>
      <c r="T47" s="9">
        <v>0</v>
      </c>
      <c r="U47" s="14">
        <v>2</v>
      </c>
      <c r="V47" s="6"/>
    </row>
    <row r="48" spans="2:22" s="5" customFormat="1" ht="18" customHeight="1" hidden="1">
      <c r="B48" s="84" t="s">
        <v>45</v>
      </c>
      <c r="C48" s="74">
        <f>IF(SUM(D48:E48)=0,"-",SUM(D48:E48))</f>
        <v>1</v>
      </c>
      <c r="D48" s="9">
        <v>1</v>
      </c>
      <c r="E48" s="76"/>
      <c r="F48" s="74">
        <f>SUM(G48:I48)</f>
        <v>6</v>
      </c>
      <c r="G48" s="10">
        <v>6</v>
      </c>
      <c r="H48" s="9">
        <v>0</v>
      </c>
      <c r="I48" s="78">
        <v>0</v>
      </c>
      <c r="J48" s="74">
        <f>IF(SUM(K48:L48)=0,"-",SUM(K48:L48))</f>
        <v>137</v>
      </c>
      <c r="K48" s="9">
        <v>71</v>
      </c>
      <c r="L48" s="10">
        <v>66</v>
      </c>
      <c r="M48" s="13">
        <f>IF(SUM(N48:O48)=0,"-",SUM(N48:O48))</f>
        <v>11</v>
      </c>
      <c r="N48" s="9">
        <v>5</v>
      </c>
      <c r="O48" s="12">
        <v>6</v>
      </c>
      <c r="P48" s="76" t="str">
        <f>IF(SUM(Q48:R48)=0,"-",SUM(Q48:R48))</f>
        <v>-</v>
      </c>
      <c r="Q48" s="9">
        <v>0</v>
      </c>
      <c r="R48" s="78">
        <v>0</v>
      </c>
      <c r="S48" s="74">
        <f>IF(SUM(T48:U48)=0,"-",SUM(T48:U48))</f>
        <v>2</v>
      </c>
      <c r="T48" s="9">
        <v>0</v>
      </c>
      <c r="U48" s="14">
        <v>2</v>
      </c>
      <c r="V48" s="6"/>
    </row>
    <row r="49" spans="2:22" s="5" customFormat="1" ht="18" customHeight="1" hidden="1">
      <c r="B49" s="85" t="s">
        <v>46</v>
      </c>
      <c r="C49" s="75">
        <f>IF(SUM(D49:E49)=0,"-",SUM(D49:E49))</f>
        <v>1</v>
      </c>
      <c r="D49" s="16">
        <v>1</v>
      </c>
      <c r="E49" s="77"/>
      <c r="F49" s="75">
        <f>SUM(G49:I49)</f>
        <v>6</v>
      </c>
      <c r="G49" s="17">
        <v>6</v>
      </c>
      <c r="H49" s="16">
        <v>0</v>
      </c>
      <c r="I49" s="79">
        <v>0</v>
      </c>
      <c r="J49" s="75">
        <f>IF(SUM(K49:L49)=0,"-",SUM(K49:L49))</f>
        <v>95</v>
      </c>
      <c r="K49" s="16">
        <v>45</v>
      </c>
      <c r="L49" s="17">
        <v>50</v>
      </c>
      <c r="M49" s="20">
        <f>IF(SUM(N49:O49)=0,"-",SUM(N49:O49))</f>
        <v>11</v>
      </c>
      <c r="N49" s="16">
        <v>5</v>
      </c>
      <c r="O49" s="19">
        <v>6</v>
      </c>
      <c r="P49" s="77">
        <f>IF(SUM(Q49:R49)=0,"-",SUM(Q49:R49))</f>
        <v>1</v>
      </c>
      <c r="Q49" s="16">
        <v>0</v>
      </c>
      <c r="R49" s="79">
        <v>1</v>
      </c>
      <c r="S49" s="75">
        <f>IF(SUM(T49:U49)=0,"-",SUM(T49:U49))</f>
        <v>2</v>
      </c>
      <c r="T49" s="16">
        <v>0</v>
      </c>
      <c r="U49" s="21">
        <v>2</v>
      </c>
      <c r="V49" s="6"/>
    </row>
    <row r="50" spans="2:22" ht="12.75" customHeight="1" hidden="1">
      <c r="B50" s="342" t="s">
        <v>186</v>
      </c>
      <c r="C50" s="340">
        <f aca="true" t="shared" si="23" ref="C50:U50">C51+C57+C65+C70</f>
        <v>20</v>
      </c>
      <c r="D50" s="23">
        <f t="shared" si="23"/>
        <v>20</v>
      </c>
      <c r="E50" s="23">
        <f t="shared" si="23"/>
        <v>0</v>
      </c>
      <c r="F50" s="340">
        <f t="shared" si="23"/>
        <v>230</v>
      </c>
      <c r="G50" s="23">
        <f t="shared" si="23"/>
        <v>210</v>
      </c>
      <c r="H50" s="22">
        <f t="shared" si="23"/>
        <v>0</v>
      </c>
      <c r="I50" s="26">
        <f t="shared" si="23"/>
        <v>20</v>
      </c>
      <c r="J50" s="341">
        <f t="shared" si="23"/>
        <v>5924</v>
      </c>
      <c r="K50" s="23">
        <f t="shared" si="23"/>
        <v>3026</v>
      </c>
      <c r="L50" s="23">
        <f t="shared" si="23"/>
        <v>2898</v>
      </c>
      <c r="M50" s="340">
        <f t="shared" si="23"/>
        <v>356</v>
      </c>
      <c r="N50" s="23">
        <f t="shared" si="23"/>
        <v>124</v>
      </c>
      <c r="O50" s="23">
        <f t="shared" si="23"/>
        <v>232</v>
      </c>
      <c r="P50" s="23">
        <f t="shared" si="23"/>
        <v>33</v>
      </c>
      <c r="Q50" s="23">
        <f t="shared" si="23"/>
        <v>7</v>
      </c>
      <c r="R50" s="26">
        <f t="shared" si="23"/>
        <v>26</v>
      </c>
      <c r="S50" s="340">
        <f t="shared" si="23"/>
        <v>80</v>
      </c>
      <c r="T50" s="23">
        <f t="shared" si="23"/>
        <v>3</v>
      </c>
      <c r="U50" s="26">
        <f t="shared" si="23"/>
        <v>77</v>
      </c>
      <c r="V50" s="211"/>
    </row>
    <row r="51" spans="2:22" s="5" customFormat="1" ht="15" customHeight="1" hidden="1">
      <c r="B51" s="11" t="s">
        <v>164</v>
      </c>
      <c r="C51" s="74">
        <f aca="true" t="shared" si="24" ref="C51:C56">IF(SUM(D51:E51)=0,"-",SUM(D51:E51))</f>
        <v>5</v>
      </c>
      <c r="D51" s="9">
        <f>SUM(D52:D56)</f>
        <v>5</v>
      </c>
      <c r="E51" s="12">
        <f>SUM(E52:E56)</f>
        <v>0</v>
      </c>
      <c r="F51" s="74">
        <f aca="true" t="shared" si="25" ref="F51:F56">SUM(G51:I51)</f>
        <v>54</v>
      </c>
      <c r="G51" s="9">
        <f>SUM(G52:G56)</f>
        <v>50</v>
      </c>
      <c r="H51" s="12">
        <f>SUM(H52:H56)</f>
        <v>0</v>
      </c>
      <c r="I51" s="9">
        <f>SUM(I52:I56)</f>
        <v>4</v>
      </c>
      <c r="J51" s="74">
        <f aca="true" t="shared" si="26" ref="J51:J56">IF(SUM(K51:L51)=0,"-",SUM(K51:L51))</f>
        <v>1253</v>
      </c>
      <c r="K51" s="9">
        <f>SUM(K52:K56)</f>
        <v>660</v>
      </c>
      <c r="L51" s="12">
        <f>SUM(L52:L56)</f>
        <v>593</v>
      </c>
      <c r="M51" s="13">
        <f aca="true" t="shared" si="27" ref="M51:M56">IF(SUM(N51:O51)=0,"-",SUM(N51:O51))</f>
        <v>84</v>
      </c>
      <c r="N51" s="9">
        <f aca="true" t="shared" si="28" ref="N51:U51">SUM(N52:N56)</f>
        <v>33</v>
      </c>
      <c r="O51" s="12">
        <f t="shared" si="28"/>
        <v>51</v>
      </c>
      <c r="P51" s="76">
        <f t="shared" si="28"/>
        <v>5</v>
      </c>
      <c r="Q51" s="9">
        <f t="shared" si="28"/>
        <v>2</v>
      </c>
      <c r="R51" s="12">
        <f t="shared" si="28"/>
        <v>3</v>
      </c>
      <c r="S51" s="74">
        <f t="shared" si="28"/>
        <v>13</v>
      </c>
      <c r="T51" s="9">
        <f t="shared" si="28"/>
        <v>0</v>
      </c>
      <c r="U51" s="78">
        <f t="shared" si="28"/>
        <v>13</v>
      </c>
      <c r="V51" s="6"/>
    </row>
    <row r="52" spans="2:22" s="5" customFormat="1" ht="18" customHeight="1" hidden="1">
      <c r="B52" s="11" t="s">
        <v>33</v>
      </c>
      <c r="C52" s="74">
        <f t="shared" si="24"/>
        <v>1</v>
      </c>
      <c r="D52" s="9">
        <v>1</v>
      </c>
      <c r="E52" s="76">
        <v>0</v>
      </c>
      <c r="F52" s="74">
        <f t="shared" si="25"/>
        <v>11</v>
      </c>
      <c r="G52" s="10">
        <v>10</v>
      </c>
      <c r="H52" s="9">
        <v>0</v>
      </c>
      <c r="I52" s="78">
        <v>1</v>
      </c>
      <c r="J52" s="74">
        <f t="shared" si="26"/>
        <v>262</v>
      </c>
      <c r="K52" s="9">
        <v>157</v>
      </c>
      <c r="L52" s="10">
        <v>105</v>
      </c>
      <c r="M52" s="13">
        <f t="shared" si="27"/>
        <v>17</v>
      </c>
      <c r="N52" s="9">
        <v>7</v>
      </c>
      <c r="O52" s="12">
        <v>10</v>
      </c>
      <c r="P52" s="76" t="str">
        <f>IF(SUM(Q52:R52)=0,"-",SUM(Q52:R52))</f>
        <v>-</v>
      </c>
      <c r="Q52" s="9">
        <v>0</v>
      </c>
      <c r="R52" s="78">
        <v>0</v>
      </c>
      <c r="S52" s="74">
        <f>IF(SUM(T52:U52)=0,"-",SUM(T52:U52))</f>
        <v>2</v>
      </c>
      <c r="T52" s="9">
        <v>0</v>
      </c>
      <c r="U52" s="14">
        <v>2</v>
      </c>
      <c r="V52" s="6"/>
    </row>
    <row r="53" spans="2:22" s="5" customFormat="1" ht="18" customHeight="1" hidden="1">
      <c r="B53" s="11" t="s">
        <v>47</v>
      </c>
      <c r="C53" s="74">
        <f t="shared" si="24"/>
        <v>1</v>
      </c>
      <c r="D53" s="9">
        <v>1</v>
      </c>
      <c r="E53" s="76">
        <v>0</v>
      </c>
      <c r="F53" s="74">
        <f t="shared" si="25"/>
        <v>10</v>
      </c>
      <c r="G53" s="10">
        <v>10</v>
      </c>
      <c r="H53" s="9">
        <v>0</v>
      </c>
      <c r="I53" s="78">
        <v>0</v>
      </c>
      <c r="J53" s="74">
        <f t="shared" si="26"/>
        <v>225</v>
      </c>
      <c r="K53" s="9">
        <v>122</v>
      </c>
      <c r="L53" s="10">
        <v>103</v>
      </c>
      <c r="M53" s="13">
        <f t="shared" si="27"/>
        <v>17</v>
      </c>
      <c r="N53" s="9">
        <v>6</v>
      </c>
      <c r="O53" s="12">
        <v>11</v>
      </c>
      <c r="P53" s="76">
        <f>IF(SUM(Q53:R53)=0,"-",SUM(Q53:R53))</f>
        <v>1</v>
      </c>
      <c r="Q53" s="9">
        <v>1</v>
      </c>
      <c r="R53" s="78">
        <v>0</v>
      </c>
      <c r="S53" s="74">
        <f>IF(SUM(T53:U53)=0,"-",SUM(T53:U53))</f>
        <v>2</v>
      </c>
      <c r="T53" s="9">
        <v>0</v>
      </c>
      <c r="U53" s="14">
        <v>2</v>
      </c>
      <c r="V53" s="6"/>
    </row>
    <row r="54" spans="2:22" s="5" customFormat="1" ht="18" customHeight="1" hidden="1">
      <c r="B54" s="11" t="s">
        <v>48</v>
      </c>
      <c r="C54" s="74">
        <f t="shared" si="24"/>
        <v>1</v>
      </c>
      <c r="D54" s="9">
        <v>1</v>
      </c>
      <c r="E54" s="76">
        <v>0</v>
      </c>
      <c r="F54" s="74">
        <f t="shared" si="25"/>
        <v>10</v>
      </c>
      <c r="G54" s="10">
        <v>9</v>
      </c>
      <c r="H54" s="9">
        <v>0</v>
      </c>
      <c r="I54" s="78">
        <v>1</v>
      </c>
      <c r="J54" s="74">
        <f t="shared" si="26"/>
        <v>248</v>
      </c>
      <c r="K54" s="9">
        <v>121</v>
      </c>
      <c r="L54" s="10">
        <v>127</v>
      </c>
      <c r="M54" s="13">
        <f t="shared" si="27"/>
        <v>15</v>
      </c>
      <c r="N54" s="9">
        <v>8</v>
      </c>
      <c r="O54" s="12">
        <v>7</v>
      </c>
      <c r="P54" s="76">
        <f>IF(SUM(Q54:R54)=0,"-",SUM(Q54:R54))</f>
        <v>2</v>
      </c>
      <c r="Q54" s="9">
        <v>0</v>
      </c>
      <c r="R54" s="78">
        <v>2</v>
      </c>
      <c r="S54" s="74">
        <f>IF(SUM(T54:U54)=0,"-",SUM(T54:U54))</f>
        <v>3</v>
      </c>
      <c r="T54" s="9">
        <v>0</v>
      </c>
      <c r="U54" s="14">
        <v>3</v>
      </c>
      <c r="V54" s="6"/>
    </row>
    <row r="55" spans="2:22" s="5" customFormat="1" ht="18" customHeight="1" hidden="1">
      <c r="B55" s="11" t="s">
        <v>49</v>
      </c>
      <c r="C55" s="74">
        <f t="shared" si="24"/>
        <v>1</v>
      </c>
      <c r="D55" s="9">
        <v>1</v>
      </c>
      <c r="E55" s="76">
        <v>0</v>
      </c>
      <c r="F55" s="74">
        <f t="shared" si="25"/>
        <v>13</v>
      </c>
      <c r="G55" s="10">
        <v>12</v>
      </c>
      <c r="H55" s="9">
        <v>0</v>
      </c>
      <c r="I55" s="78">
        <v>1</v>
      </c>
      <c r="J55" s="74">
        <f t="shared" si="26"/>
        <v>303</v>
      </c>
      <c r="K55" s="9">
        <v>150</v>
      </c>
      <c r="L55" s="10">
        <v>153</v>
      </c>
      <c r="M55" s="13">
        <f t="shared" si="27"/>
        <v>20</v>
      </c>
      <c r="N55" s="9">
        <v>7</v>
      </c>
      <c r="O55" s="12">
        <v>13</v>
      </c>
      <c r="P55" s="76" t="str">
        <f>IF(SUM(Q55:R55)=0,"-",SUM(Q55:R55))</f>
        <v>-</v>
      </c>
      <c r="Q55" s="9">
        <v>0</v>
      </c>
      <c r="R55" s="78">
        <v>0</v>
      </c>
      <c r="S55" s="74">
        <f>IF(SUM(T55:U55)=0,"-",SUM(T55:U55))</f>
        <v>4</v>
      </c>
      <c r="T55" s="9">
        <v>0</v>
      </c>
      <c r="U55" s="14">
        <v>4</v>
      </c>
      <c r="V55" s="6"/>
    </row>
    <row r="56" spans="2:22" s="5" customFormat="1" ht="18" customHeight="1" hidden="1">
      <c r="B56" s="11" t="s">
        <v>50</v>
      </c>
      <c r="C56" s="74">
        <f t="shared" si="24"/>
        <v>1</v>
      </c>
      <c r="D56" s="9">
        <v>1</v>
      </c>
      <c r="E56" s="76">
        <v>0</v>
      </c>
      <c r="F56" s="74">
        <f t="shared" si="25"/>
        <v>10</v>
      </c>
      <c r="G56" s="10">
        <v>9</v>
      </c>
      <c r="H56" s="9">
        <v>0</v>
      </c>
      <c r="I56" s="78">
        <v>1</v>
      </c>
      <c r="J56" s="74">
        <f t="shared" si="26"/>
        <v>215</v>
      </c>
      <c r="K56" s="9">
        <v>110</v>
      </c>
      <c r="L56" s="10">
        <v>105</v>
      </c>
      <c r="M56" s="13">
        <f t="shared" si="27"/>
        <v>15</v>
      </c>
      <c r="N56" s="9">
        <v>5</v>
      </c>
      <c r="O56" s="12">
        <v>10</v>
      </c>
      <c r="P56" s="76">
        <f>IF(SUM(Q56:R56)=0,"-",SUM(Q56:R56))</f>
        <v>2</v>
      </c>
      <c r="Q56" s="9">
        <v>1</v>
      </c>
      <c r="R56" s="78">
        <v>1</v>
      </c>
      <c r="S56" s="74">
        <f>IF(SUM(T56:U56)=0,"-",SUM(T56:U56))</f>
        <v>2</v>
      </c>
      <c r="T56" s="9">
        <v>0</v>
      </c>
      <c r="U56" s="14">
        <v>2</v>
      </c>
      <c r="V56" s="6"/>
    </row>
    <row r="57" spans="2:22" s="5" customFormat="1" ht="15" customHeight="1" hidden="1">
      <c r="B57" s="11" t="s">
        <v>152</v>
      </c>
      <c r="C57" s="74">
        <f aca="true" t="shared" si="29" ref="C57:U57">SUM(C58:C64)</f>
        <v>7</v>
      </c>
      <c r="D57" s="9">
        <f t="shared" si="29"/>
        <v>7</v>
      </c>
      <c r="E57" s="12">
        <f t="shared" si="29"/>
        <v>0</v>
      </c>
      <c r="F57" s="74">
        <f t="shared" si="29"/>
        <v>78</v>
      </c>
      <c r="G57" s="10">
        <f t="shared" si="29"/>
        <v>72</v>
      </c>
      <c r="H57" s="9">
        <f t="shared" si="29"/>
        <v>0</v>
      </c>
      <c r="I57" s="12">
        <f t="shared" si="29"/>
        <v>6</v>
      </c>
      <c r="J57" s="74">
        <f t="shared" si="29"/>
        <v>2164</v>
      </c>
      <c r="K57" s="9">
        <f t="shared" si="29"/>
        <v>1099</v>
      </c>
      <c r="L57" s="10">
        <f t="shared" si="29"/>
        <v>1065</v>
      </c>
      <c r="M57" s="13">
        <f t="shared" si="29"/>
        <v>120</v>
      </c>
      <c r="N57" s="9">
        <f t="shared" si="29"/>
        <v>38</v>
      </c>
      <c r="O57" s="12">
        <f t="shared" si="29"/>
        <v>82</v>
      </c>
      <c r="P57" s="76">
        <f t="shared" si="29"/>
        <v>13</v>
      </c>
      <c r="Q57" s="9">
        <f t="shared" si="29"/>
        <v>3</v>
      </c>
      <c r="R57" s="12">
        <f t="shared" si="29"/>
        <v>10</v>
      </c>
      <c r="S57" s="74">
        <f t="shared" si="29"/>
        <v>41</v>
      </c>
      <c r="T57" s="9">
        <f t="shared" si="29"/>
        <v>2</v>
      </c>
      <c r="U57" s="14">
        <f t="shared" si="29"/>
        <v>39</v>
      </c>
      <c r="V57" s="6"/>
    </row>
    <row r="58" spans="2:22" s="5" customFormat="1" ht="18" customHeight="1" hidden="1">
      <c r="B58" s="11" t="s">
        <v>34</v>
      </c>
      <c r="C58" s="74">
        <f aca="true" t="shared" si="30" ref="C58:C64">IF(SUM(D58:E58)=0,"-",SUM(D58:E58))</f>
        <v>1</v>
      </c>
      <c r="D58" s="9">
        <v>1</v>
      </c>
      <c r="E58" s="76">
        <v>0</v>
      </c>
      <c r="F58" s="74">
        <f aca="true" t="shared" si="31" ref="F58:F64">SUM(G58:I58)</f>
        <v>14</v>
      </c>
      <c r="G58" s="10">
        <v>13</v>
      </c>
      <c r="H58" s="9">
        <v>0</v>
      </c>
      <c r="I58" s="78">
        <v>1</v>
      </c>
      <c r="J58" s="74">
        <f aca="true" t="shared" si="32" ref="J58:J64">IF(SUM(K58:L58)=0,"-",SUM(K58:L58))</f>
        <v>412</v>
      </c>
      <c r="K58" s="9">
        <v>222</v>
      </c>
      <c r="L58" s="10">
        <v>190</v>
      </c>
      <c r="M58" s="13">
        <f aca="true" t="shared" si="33" ref="M58:M64">IF(SUM(N58:O58)=0,"-",SUM(N58:O58))</f>
        <v>20</v>
      </c>
      <c r="N58" s="9">
        <v>5</v>
      </c>
      <c r="O58" s="12">
        <v>15</v>
      </c>
      <c r="P58" s="76" t="str">
        <f aca="true" t="shared" si="34" ref="P58:P64">IF(SUM(Q58:R58)=0,"-",SUM(Q58:R58))</f>
        <v>-</v>
      </c>
      <c r="Q58" s="9">
        <v>0</v>
      </c>
      <c r="R58" s="78">
        <v>0</v>
      </c>
      <c r="S58" s="74">
        <f aca="true" t="shared" si="35" ref="S58:S64">IF(SUM(T58:U58)=0,"-",SUM(T58:U58))</f>
        <v>7</v>
      </c>
      <c r="T58" s="9">
        <v>1</v>
      </c>
      <c r="U58" s="14">
        <v>6</v>
      </c>
      <c r="V58" s="6"/>
    </row>
    <row r="59" spans="2:22" s="5" customFormat="1" ht="18" customHeight="1" hidden="1">
      <c r="B59" s="11" t="s">
        <v>35</v>
      </c>
      <c r="C59" s="74">
        <f t="shared" si="30"/>
        <v>1</v>
      </c>
      <c r="D59" s="9">
        <v>1</v>
      </c>
      <c r="E59" s="76">
        <v>0</v>
      </c>
      <c r="F59" s="74">
        <f t="shared" si="31"/>
        <v>14</v>
      </c>
      <c r="G59" s="10">
        <v>13</v>
      </c>
      <c r="H59" s="9">
        <v>0</v>
      </c>
      <c r="I59" s="78">
        <v>1</v>
      </c>
      <c r="J59" s="74">
        <f t="shared" si="32"/>
        <v>395</v>
      </c>
      <c r="K59" s="9">
        <v>204</v>
      </c>
      <c r="L59" s="10">
        <v>191</v>
      </c>
      <c r="M59" s="13">
        <f t="shared" si="33"/>
        <v>23</v>
      </c>
      <c r="N59" s="9">
        <v>8</v>
      </c>
      <c r="O59" s="12">
        <v>15</v>
      </c>
      <c r="P59" s="76">
        <f t="shared" si="34"/>
        <v>2</v>
      </c>
      <c r="Q59" s="9">
        <v>1</v>
      </c>
      <c r="R59" s="78">
        <v>1</v>
      </c>
      <c r="S59" s="74">
        <f t="shared" si="35"/>
        <v>5</v>
      </c>
      <c r="T59" s="9">
        <v>0</v>
      </c>
      <c r="U59" s="14">
        <v>5</v>
      </c>
      <c r="V59" s="6"/>
    </row>
    <row r="60" spans="2:22" s="5" customFormat="1" ht="18" customHeight="1" hidden="1">
      <c r="B60" s="11" t="s">
        <v>36</v>
      </c>
      <c r="C60" s="74">
        <f t="shared" si="30"/>
        <v>1</v>
      </c>
      <c r="D60" s="9">
        <v>1</v>
      </c>
      <c r="E60" s="76">
        <v>0</v>
      </c>
      <c r="F60" s="74">
        <f t="shared" si="31"/>
        <v>20</v>
      </c>
      <c r="G60" s="10">
        <v>17</v>
      </c>
      <c r="H60" s="9">
        <v>0</v>
      </c>
      <c r="I60" s="78">
        <v>3</v>
      </c>
      <c r="J60" s="74">
        <f t="shared" si="32"/>
        <v>532</v>
      </c>
      <c r="K60" s="9">
        <v>251</v>
      </c>
      <c r="L60" s="10">
        <v>281</v>
      </c>
      <c r="M60" s="13">
        <f t="shared" si="33"/>
        <v>31</v>
      </c>
      <c r="N60" s="9">
        <v>7</v>
      </c>
      <c r="O60" s="12">
        <v>24</v>
      </c>
      <c r="P60" s="76">
        <f t="shared" si="34"/>
        <v>4</v>
      </c>
      <c r="Q60" s="9">
        <v>0</v>
      </c>
      <c r="R60" s="78">
        <v>4</v>
      </c>
      <c r="S60" s="74">
        <f t="shared" si="35"/>
        <v>10</v>
      </c>
      <c r="T60" s="9">
        <v>0</v>
      </c>
      <c r="U60" s="14">
        <v>10</v>
      </c>
      <c r="V60" s="6"/>
    </row>
    <row r="61" spans="2:22" s="5" customFormat="1" ht="18" customHeight="1" hidden="1">
      <c r="B61" s="11" t="s">
        <v>37</v>
      </c>
      <c r="C61" s="74">
        <f t="shared" si="30"/>
        <v>1</v>
      </c>
      <c r="D61" s="9">
        <v>1</v>
      </c>
      <c r="E61" s="76">
        <v>0</v>
      </c>
      <c r="F61" s="74">
        <f t="shared" si="31"/>
        <v>6</v>
      </c>
      <c r="G61" s="10">
        <v>6</v>
      </c>
      <c r="H61" s="9">
        <v>0</v>
      </c>
      <c r="I61" s="78">
        <v>0</v>
      </c>
      <c r="J61" s="74">
        <f t="shared" si="32"/>
        <v>144</v>
      </c>
      <c r="K61" s="9">
        <v>67</v>
      </c>
      <c r="L61" s="10">
        <v>77</v>
      </c>
      <c r="M61" s="13">
        <f t="shared" si="33"/>
        <v>10</v>
      </c>
      <c r="N61" s="9">
        <v>4</v>
      </c>
      <c r="O61" s="12">
        <v>6</v>
      </c>
      <c r="P61" s="76">
        <f t="shared" si="34"/>
        <v>3</v>
      </c>
      <c r="Q61" s="9">
        <v>1</v>
      </c>
      <c r="R61" s="78">
        <v>2</v>
      </c>
      <c r="S61" s="74">
        <f t="shared" si="35"/>
        <v>5</v>
      </c>
      <c r="T61" s="9">
        <v>0</v>
      </c>
      <c r="U61" s="14">
        <v>5</v>
      </c>
      <c r="V61" s="6"/>
    </row>
    <row r="62" spans="2:22" s="5" customFormat="1" ht="18" customHeight="1" hidden="1">
      <c r="B62" s="11" t="s">
        <v>38</v>
      </c>
      <c r="C62" s="74">
        <f t="shared" si="30"/>
        <v>1</v>
      </c>
      <c r="D62" s="9">
        <v>1</v>
      </c>
      <c r="E62" s="76">
        <v>0</v>
      </c>
      <c r="F62" s="74">
        <f t="shared" si="31"/>
        <v>17</v>
      </c>
      <c r="G62" s="10">
        <v>16</v>
      </c>
      <c r="H62" s="9">
        <v>0</v>
      </c>
      <c r="I62" s="78">
        <v>1</v>
      </c>
      <c r="J62" s="74">
        <f t="shared" si="32"/>
        <v>509</v>
      </c>
      <c r="K62" s="9">
        <v>261</v>
      </c>
      <c r="L62" s="10">
        <v>248</v>
      </c>
      <c r="M62" s="13">
        <f t="shared" si="33"/>
        <v>24</v>
      </c>
      <c r="N62" s="9">
        <v>9</v>
      </c>
      <c r="O62" s="12">
        <v>15</v>
      </c>
      <c r="P62" s="76">
        <f t="shared" si="34"/>
        <v>4</v>
      </c>
      <c r="Q62" s="9">
        <v>1</v>
      </c>
      <c r="R62" s="78">
        <v>3</v>
      </c>
      <c r="S62" s="74">
        <f t="shared" si="35"/>
        <v>9</v>
      </c>
      <c r="T62" s="9">
        <v>1</v>
      </c>
      <c r="U62" s="14">
        <v>8</v>
      </c>
      <c r="V62" s="6"/>
    </row>
    <row r="63" spans="2:22" s="5" customFormat="1" ht="18" customHeight="1" hidden="1">
      <c r="B63" s="11" t="s">
        <v>52</v>
      </c>
      <c r="C63" s="74">
        <f t="shared" si="30"/>
        <v>1</v>
      </c>
      <c r="D63" s="9">
        <v>1</v>
      </c>
      <c r="E63" s="76">
        <v>0</v>
      </c>
      <c r="F63" s="74">
        <f t="shared" si="31"/>
        <v>7</v>
      </c>
      <c r="G63" s="10">
        <v>7</v>
      </c>
      <c r="H63" s="9">
        <v>0</v>
      </c>
      <c r="I63" s="78">
        <v>0</v>
      </c>
      <c r="J63" s="74">
        <f t="shared" si="32"/>
        <v>172</v>
      </c>
      <c r="K63" s="9">
        <v>94</v>
      </c>
      <c r="L63" s="10">
        <v>78</v>
      </c>
      <c r="M63" s="13">
        <f t="shared" si="33"/>
        <v>12</v>
      </c>
      <c r="N63" s="9">
        <v>5</v>
      </c>
      <c r="O63" s="12">
        <v>7</v>
      </c>
      <c r="P63" s="76" t="str">
        <f t="shared" si="34"/>
        <v>-</v>
      </c>
      <c r="Q63" s="9">
        <v>0</v>
      </c>
      <c r="R63" s="78">
        <v>0</v>
      </c>
      <c r="S63" s="74">
        <f t="shared" si="35"/>
        <v>5</v>
      </c>
      <c r="T63" s="9">
        <v>0</v>
      </c>
      <c r="U63" s="14">
        <v>5</v>
      </c>
      <c r="V63" s="6"/>
    </row>
    <row r="64" spans="2:22" s="5" customFormat="1" ht="18" customHeight="1" hidden="1">
      <c r="B64" s="11" t="s">
        <v>151</v>
      </c>
      <c r="C64" s="74">
        <f t="shared" si="30"/>
        <v>1</v>
      </c>
      <c r="D64" s="9">
        <v>1</v>
      </c>
      <c r="E64" s="76">
        <v>0</v>
      </c>
      <c r="F64" s="74">
        <f t="shared" si="31"/>
        <v>0</v>
      </c>
      <c r="G64" s="10">
        <v>0</v>
      </c>
      <c r="H64" s="9">
        <v>0</v>
      </c>
      <c r="I64" s="78">
        <v>0</v>
      </c>
      <c r="J64" s="74" t="str">
        <f t="shared" si="32"/>
        <v>-</v>
      </c>
      <c r="K64" s="9">
        <v>0</v>
      </c>
      <c r="L64" s="10">
        <v>0</v>
      </c>
      <c r="M64" s="13" t="str">
        <f t="shared" si="33"/>
        <v>-</v>
      </c>
      <c r="N64" s="9">
        <v>0</v>
      </c>
      <c r="O64" s="12">
        <v>0</v>
      </c>
      <c r="P64" s="76" t="str">
        <f t="shared" si="34"/>
        <v>-</v>
      </c>
      <c r="Q64" s="9">
        <v>0</v>
      </c>
      <c r="R64" s="78">
        <v>0</v>
      </c>
      <c r="S64" s="74" t="str">
        <f t="shared" si="35"/>
        <v>-</v>
      </c>
      <c r="T64" s="9">
        <v>0</v>
      </c>
      <c r="U64" s="14">
        <v>0</v>
      </c>
      <c r="V64" s="6"/>
    </row>
    <row r="65" spans="2:22" s="5" customFormat="1" ht="15" customHeight="1" hidden="1">
      <c r="B65" s="11" t="s">
        <v>295</v>
      </c>
      <c r="C65" s="74">
        <f aca="true" t="shared" si="36" ref="C65:U65">SUM(C66:C69)</f>
        <v>4</v>
      </c>
      <c r="D65" s="9">
        <f t="shared" si="36"/>
        <v>4</v>
      </c>
      <c r="E65" s="12">
        <f t="shared" si="36"/>
        <v>0</v>
      </c>
      <c r="F65" s="74">
        <f t="shared" si="36"/>
        <v>59</v>
      </c>
      <c r="G65" s="10">
        <f t="shared" si="36"/>
        <v>52</v>
      </c>
      <c r="H65" s="9">
        <f t="shared" si="36"/>
        <v>0</v>
      </c>
      <c r="I65" s="12">
        <f t="shared" si="36"/>
        <v>7</v>
      </c>
      <c r="J65" s="74">
        <f t="shared" si="36"/>
        <v>1620</v>
      </c>
      <c r="K65" s="9">
        <f t="shared" si="36"/>
        <v>835</v>
      </c>
      <c r="L65" s="10">
        <f t="shared" si="36"/>
        <v>785</v>
      </c>
      <c r="M65" s="13">
        <f t="shared" si="36"/>
        <v>90</v>
      </c>
      <c r="N65" s="9">
        <f t="shared" si="36"/>
        <v>30</v>
      </c>
      <c r="O65" s="12">
        <f t="shared" si="36"/>
        <v>60</v>
      </c>
      <c r="P65" s="76">
        <f t="shared" si="36"/>
        <v>9</v>
      </c>
      <c r="Q65" s="9">
        <f t="shared" si="36"/>
        <v>0</v>
      </c>
      <c r="R65" s="12">
        <f t="shared" si="36"/>
        <v>9</v>
      </c>
      <c r="S65" s="74">
        <f t="shared" si="36"/>
        <v>15</v>
      </c>
      <c r="T65" s="9">
        <f t="shared" si="36"/>
        <v>1</v>
      </c>
      <c r="U65" s="14">
        <f t="shared" si="36"/>
        <v>14</v>
      </c>
      <c r="V65" s="6"/>
    </row>
    <row r="66" spans="2:22" s="5" customFormat="1" ht="18" customHeight="1" hidden="1">
      <c r="B66" s="11" t="s">
        <v>39</v>
      </c>
      <c r="C66" s="74">
        <f>IF(SUM(D66:E66)=0,"-",SUM(D66:E66))</f>
        <v>1</v>
      </c>
      <c r="D66" s="9">
        <v>1</v>
      </c>
      <c r="E66" s="76">
        <v>0</v>
      </c>
      <c r="F66" s="74">
        <f>SUM(G66:I66)</f>
        <v>18</v>
      </c>
      <c r="G66" s="10">
        <v>16</v>
      </c>
      <c r="H66" s="9">
        <v>0</v>
      </c>
      <c r="I66" s="78">
        <v>2</v>
      </c>
      <c r="J66" s="74">
        <f>IF(SUM(K66:L66)=0,"-",SUM(K66:L66))</f>
        <v>564</v>
      </c>
      <c r="K66" s="9">
        <v>281</v>
      </c>
      <c r="L66" s="10">
        <v>283</v>
      </c>
      <c r="M66" s="13">
        <f>IF(SUM(N66:O66)=0,"-",SUM(N66:O66))</f>
        <v>29</v>
      </c>
      <c r="N66" s="9">
        <v>11</v>
      </c>
      <c r="O66" s="12">
        <v>18</v>
      </c>
      <c r="P66" s="76">
        <f>IF(SUM(Q66:R66)=0,"-",SUM(Q66:R66))</f>
        <v>6</v>
      </c>
      <c r="Q66" s="9">
        <v>0</v>
      </c>
      <c r="R66" s="78">
        <v>6</v>
      </c>
      <c r="S66" s="74">
        <f>IF(SUM(T66:U66)=0,"-",SUM(T66:U66))</f>
        <v>5</v>
      </c>
      <c r="T66" s="9">
        <v>0</v>
      </c>
      <c r="U66" s="14">
        <v>5</v>
      </c>
      <c r="V66" s="6"/>
    </row>
    <row r="67" spans="2:22" s="5" customFormat="1" ht="18" customHeight="1" hidden="1">
      <c r="B67" s="11" t="s">
        <v>40</v>
      </c>
      <c r="C67" s="74">
        <f>IF(SUM(D67:E67)=0,"-",SUM(D67:E67))</f>
        <v>1</v>
      </c>
      <c r="D67" s="9">
        <v>1</v>
      </c>
      <c r="E67" s="76">
        <v>0</v>
      </c>
      <c r="F67" s="74">
        <f>SUM(G67:I67)</f>
        <v>14</v>
      </c>
      <c r="G67" s="10">
        <v>12</v>
      </c>
      <c r="H67" s="9">
        <v>0</v>
      </c>
      <c r="I67" s="78">
        <v>2</v>
      </c>
      <c r="J67" s="74">
        <f>IF(SUM(K67:L67)=0,"-",SUM(K67:L67))</f>
        <v>412</v>
      </c>
      <c r="K67" s="9">
        <v>219</v>
      </c>
      <c r="L67" s="10">
        <v>193</v>
      </c>
      <c r="M67" s="13">
        <f>IF(SUM(N67:O67)=0,"-",SUM(N67:O67))</f>
        <v>23</v>
      </c>
      <c r="N67" s="9">
        <v>7</v>
      </c>
      <c r="O67" s="12">
        <v>16</v>
      </c>
      <c r="P67" s="76">
        <f>IF(SUM(Q67:R67)=0,"-",SUM(Q67:R67))</f>
        <v>1</v>
      </c>
      <c r="Q67" s="9">
        <v>0</v>
      </c>
      <c r="R67" s="78">
        <v>1</v>
      </c>
      <c r="S67" s="74">
        <f>IF(SUM(T67:U67)=0,"-",SUM(T67:U67))</f>
        <v>4</v>
      </c>
      <c r="T67" s="9">
        <v>0</v>
      </c>
      <c r="U67" s="14">
        <v>4</v>
      </c>
      <c r="V67" s="6"/>
    </row>
    <row r="68" spans="2:22" s="5" customFormat="1" ht="18" customHeight="1" hidden="1">
      <c r="B68" s="11" t="s">
        <v>41</v>
      </c>
      <c r="C68" s="74">
        <f>IF(SUM(D68:E68)=0,"-",SUM(D68:E68))</f>
        <v>1</v>
      </c>
      <c r="D68" s="9">
        <v>1</v>
      </c>
      <c r="E68" s="76">
        <v>0</v>
      </c>
      <c r="F68" s="74">
        <f>SUM(G68:I68)</f>
        <v>13</v>
      </c>
      <c r="G68" s="10">
        <v>12</v>
      </c>
      <c r="H68" s="9">
        <v>0</v>
      </c>
      <c r="I68" s="78">
        <v>1</v>
      </c>
      <c r="J68" s="74">
        <f>IF(SUM(K68:L68)=0,"-",SUM(K68:L68))</f>
        <v>301</v>
      </c>
      <c r="K68" s="9">
        <v>153</v>
      </c>
      <c r="L68" s="10">
        <v>148</v>
      </c>
      <c r="M68" s="13">
        <f>IF(SUM(N68:O68)=0,"-",SUM(N68:O68))</f>
        <v>18</v>
      </c>
      <c r="N68" s="9">
        <v>6</v>
      </c>
      <c r="O68" s="12">
        <v>12</v>
      </c>
      <c r="P68" s="76">
        <f>IF(SUM(Q68:R68)=0,"-",SUM(Q68:R68))</f>
        <v>1</v>
      </c>
      <c r="Q68" s="9">
        <v>0</v>
      </c>
      <c r="R68" s="78">
        <v>1</v>
      </c>
      <c r="S68" s="74">
        <f>IF(SUM(T68:U68)=0,"-",SUM(T68:U68))</f>
        <v>3</v>
      </c>
      <c r="T68" s="9">
        <v>1</v>
      </c>
      <c r="U68" s="14">
        <v>2</v>
      </c>
      <c r="V68" s="6"/>
    </row>
    <row r="69" spans="2:22" s="5" customFormat="1" ht="18" customHeight="1" hidden="1">
      <c r="B69" s="11" t="s">
        <v>42</v>
      </c>
      <c r="C69" s="74">
        <f>IF(SUM(D69:E69)=0,"-",SUM(D69:E69))</f>
        <v>1</v>
      </c>
      <c r="D69" s="9">
        <v>1</v>
      </c>
      <c r="E69" s="76">
        <v>0</v>
      </c>
      <c r="F69" s="74">
        <f>SUM(G69:I69)</f>
        <v>14</v>
      </c>
      <c r="G69" s="10">
        <v>12</v>
      </c>
      <c r="H69" s="9">
        <v>0</v>
      </c>
      <c r="I69" s="78">
        <v>2</v>
      </c>
      <c r="J69" s="74">
        <f>IF(SUM(K69:L69)=0,"-",SUM(K69:L69))</f>
        <v>343</v>
      </c>
      <c r="K69" s="9">
        <v>182</v>
      </c>
      <c r="L69" s="10">
        <v>161</v>
      </c>
      <c r="M69" s="13">
        <f>IF(SUM(N69:O69)=0,"-",SUM(N69:O69))</f>
        <v>20</v>
      </c>
      <c r="N69" s="9">
        <v>6</v>
      </c>
      <c r="O69" s="12">
        <v>14</v>
      </c>
      <c r="P69" s="76">
        <f>IF(SUM(Q69:R69)=0,"-",SUM(Q69:R69))</f>
        <v>1</v>
      </c>
      <c r="Q69" s="9">
        <v>0</v>
      </c>
      <c r="R69" s="78">
        <v>1</v>
      </c>
      <c r="S69" s="74">
        <f>IF(SUM(T69:U69)=0,"-",SUM(T69:U69))</f>
        <v>3</v>
      </c>
      <c r="T69" s="9">
        <v>0</v>
      </c>
      <c r="U69" s="14">
        <v>3</v>
      </c>
      <c r="V69" s="6"/>
    </row>
    <row r="70" spans="2:22" s="5" customFormat="1" ht="15" customHeight="1" hidden="1">
      <c r="B70" s="18" t="s">
        <v>294</v>
      </c>
      <c r="C70" s="75">
        <f aca="true" t="shared" si="37" ref="C70:U70">SUM(C71:C74)</f>
        <v>4</v>
      </c>
      <c r="D70" s="16">
        <f t="shared" si="37"/>
        <v>4</v>
      </c>
      <c r="E70" s="19">
        <f t="shared" si="37"/>
        <v>0</v>
      </c>
      <c r="F70" s="75">
        <f t="shared" si="37"/>
        <v>39</v>
      </c>
      <c r="G70" s="17">
        <f t="shared" si="37"/>
        <v>36</v>
      </c>
      <c r="H70" s="16">
        <f t="shared" si="37"/>
        <v>0</v>
      </c>
      <c r="I70" s="19">
        <f t="shared" si="37"/>
        <v>3</v>
      </c>
      <c r="J70" s="75">
        <f t="shared" si="37"/>
        <v>887</v>
      </c>
      <c r="K70" s="16">
        <f t="shared" si="37"/>
        <v>432</v>
      </c>
      <c r="L70" s="17">
        <f t="shared" si="37"/>
        <v>455</v>
      </c>
      <c r="M70" s="20">
        <f t="shared" si="37"/>
        <v>62</v>
      </c>
      <c r="N70" s="16">
        <f t="shared" si="37"/>
        <v>23</v>
      </c>
      <c r="O70" s="19">
        <f t="shared" si="37"/>
        <v>39</v>
      </c>
      <c r="P70" s="77">
        <f t="shared" si="37"/>
        <v>6</v>
      </c>
      <c r="Q70" s="16">
        <f t="shared" si="37"/>
        <v>2</v>
      </c>
      <c r="R70" s="19">
        <f t="shared" si="37"/>
        <v>4</v>
      </c>
      <c r="S70" s="75">
        <f t="shared" si="37"/>
        <v>11</v>
      </c>
      <c r="T70" s="16">
        <f t="shared" si="37"/>
        <v>0</v>
      </c>
      <c r="U70" s="21">
        <f t="shared" si="37"/>
        <v>11</v>
      </c>
      <c r="V70" s="6"/>
    </row>
    <row r="71" spans="2:22" s="5" customFormat="1" ht="18" customHeight="1" hidden="1">
      <c r="B71" s="84" t="s">
        <v>43</v>
      </c>
      <c r="C71" s="74">
        <f>IF(SUM(D71:E71)=0,"-",SUM(D71:E71))</f>
        <v>1</v>
      </c>
      <c r="D71" s="9">
        <v>1</v>
      </c>
      <c r="E71" s="76">
        <v>0</v>
      </c>
      <c r="F71" s="74">
        <f>SUM(G71:I71)</f>
        <v>16</v>
      </c>
      <c r="G71" s="10">
        <v>14</v>
      </c>
      <c r="H71" s="9">
        <v>0</v>
      </c>
      <c r="I71" s="78">
        <v>2</v>
      </c>
      <c r="J71" s="74">
        <f>IF(SUM(K71:L71)=0,"-",SUM(K71:L71))</f>
        <v>432</v>
      </c>
      <c r="K71" s="9">
        <v>217</v>
      </c>
      <c r="L71" s="10">
        <v>215</v>
      </c>
      <c r="M71" s="13">
        <f>IF(SUM(N71:O71)=0,"-",SUM(N71:O71))</f>
        <v>26</v>
      </c>
      <c r="N71" s="9">
        <v>9</v>
      </c>
      <c r="O71" s="12">
        <v>17</v>
      </c>
      <c r="P71" s="76">
        <f>IF(SUM(Q71:R71)=0,"-",SUM(Q71:R71))</f>
        <v>4</v>
      </c>
      <c r="Q71" s="9">
        <v>1</v>
      </c>
      <c r="R71" s="78">
        <v>3</v>
      </c>
      <c r="S71" s="74">
        <f>IF(SUM(T71:U71)=0,"-",SUM(T71:U71))</f>
        <v>4</v>
      </c>
      <c r="T71" s="9">
        <v>0</v>
      </c>
      <c r="U71" s="14">
        <v>4</v>
      </c>
      <c r="V71" s="6"/>
    </row>
    <row r="72" spans="2:22" s="5" customFormat="1" ht="18" customHeight="1" hidden="1">
      <c r="B72" s="84" t="s">
        <v>44</v>
      </c>
      <c r="C72" s="74">
        <f>IF(SUM(D72:E72)=0,"-",SUM(D72:E72))</f>
        <v>1</v>
      </c>
      <c r="D72" s="9">
        <v>1</v>
      </c>
      <c r="E72" s="76">
        <v>0</v>
      </c>
      <c r="F72" s="74">
        <f>SUM(G72:I72)</f>
        <v>11</v>
      </c>
      <c r="G72" s="10">
        <v>10</v>
      </c>
      <c r="H72" s="9">
        <v>0</v>
      </c>
      <c r="I72" s="78">
        <v>1</v>
      </c>
      <c r="J72" s="74">
        <f>IF(SUM(K72:L72)=0,"-",SUM(K72:L72))</f>
        <v>241</v>
      </c>
      <c r="K72" s="9">
        <v>111</v>
      </c>
      <c r="L72" s="10">
        <v>130</v>
      </c>
      <c r="M72" s="13">
        <f>IF(SUM(N72:O72)=0,"-",SUM(N72:O72))</f>
        <v>15</v>
      </c>
      <c r="N72" s="9">
        <v>5</v>
      </c>
      <c r="O72" s="12">
        <v>10</v>
      </c>
      <c r="P72" s="76">
        <f>IF(SUM(Q72:R72)=0,"-",SUM(Q72:R72))</f>
        <v>2</v>
      </c>
      <c r="Q72" s="9">
        <v>1</v>
      </c>
      <c r="R72" s="78">
        <v>1</v>
      </c>
      <c r="S72" s="74">
        <f>IF(SUM(T72:U72)=0,"-",SUM(T72:U72))</f>
        <v>3</v>
      </c>
      <c r="T72" s="9">
        <v>0</v>
      </c>
      <c r="U72" s="14">
        <v>3</v>
      </c>
      <c r="V72" s="6"/>
    </row>
    <row r="73" spans="2:22" s="5" customFormat="1" ht="18" customHeight="1" hidden="1">
      <c r="B73" s="84" t="s">
        <v>45</v>
      </c>
      <c r="C73" s="74">
        <f>IF(SUM(D73:E73)=0,"-",SUM(D73:E73))</f>
        <v>1</v>
      </c>
      <c r="D73" s="9">
        <v>1</v>
      </c>
      <c r="E73" s="76">
        <v>0</v>
      </c>
      <c r="F73" s="74">
        <f>SUM(G73:I73)</f>
        <v>6</v>
      </c>
      <c r="G73" s="10">
        <v>6</v>
      </c>
      <c r="H73" s="9">
        <v>0</v>
      </c>
      <c r="I73" s="78">
        <v>0</v>
      </c>
      <c r="J73" s="74">
        <f>IF(SUM(K73:L73)=0,"-",SUM(K73:L73))</f>
        <v>128</v>
      </c>
      <c r="K73" s="9">
        <v>61</v>
      </c>
      <c r="L73" s="10">
        <v>67</v>
      </c>
      <c r="M73" s="13">
        <f>IF(SUM(N73:O73)=0,"-",SUM(N73:O73))</f>
        <v>10</v>
      </c>
      <c r="N73" s="9">
        <v>4</v>
      </c>
      <c r="O73" s="12">
        <v>6</v>
      </c>
      <c r="P73" s="76" t="str">
        <f>IF(SUM(Q73:R73)=0,"-",SUM(Q73:R73))</f>
        <v>-</v>
      </c>
      <c r="Q73" s="9">
        <v>0</v>
      </c>
      <c r="R73" s="78">
        <v>0</v>
      </c>
      <c r="S73" s="74">
        <f>IF(SUM(T73:U73)=0,"-",SUM(T73:U73))</f>
        <v>2</v>
      </c>
      <c r="T73" s="9">
        <v>0</v>
      </c>
      <c r="U73" s="14">
        <v>2</v>
      </c>
      <c r="V73" s="6"/>
    </row>
    <row r="74" spans="2:22" s="5" customFormat="1" ht="18" customHeight="1" hidden="1">
      <c r="B74" s="85" t="s">
        <v>46</v>
      </c>
      <c r="C74" s="75">
        <f>IF(SUM(D74:E74)=0,"-",SUM(D74:E74))</f>
        <v>1</v>
      </c>
      <c r="D74" s="16">
        <v>1</v>
      </c>
      <c r="E74" s="77">
        <v>0</v>
      </c>
      <c r="F74" s="75">
        <f>SUM(G74:I74)</f>
        <v>6</v>
      </c>
      <c r="G74" s="17">
        <v>6</v>
      </c>
      <c r="H74" s="16">
        <v>0</v>
      </c>
      <c r="I74" s="79">
        <v>0</v>
      </c>
      <c r="J74" s="75">
        <f>IF(SUM(K74:L74)=0,"-",SUM(K74:L74))</f>
        <v>86</v>
      </c>
      <c r="K74" s="16">
        <v>43</v>
      </c>
      <c r="L74" s="17">
        <v>43</v>
      </c>
      <c r="M74" s="20">
        <f>IF(SUM(N74:O74)=0,"-",SUM(N74:O74))</f>
        <v>11</v>
      </c>
      <c r="N74" s="16">
        <v>5</v>
      </c>
      <c r="O74" s="19">
        <v>6</v>
      </c>
      <c r="P74" s="77" t="str">
        <f>IF(SUM(Q74:R74)=0,"-",SUM(Q74:R74))</f>
        <v>-</v>
      </c>
      <c r="Q74" s="16">
        <v>0</v>
      </c>
      <c r="R74" s="79">
        <v>0</v>
      </c>
      <c r="S74" s="75">
        <f>IF(SUM(T74:U74)=0,"-",SUM(T74:U74))</f>
        <v>2</v>
      </c>
      <c r="T74" s="16">
        <v>0</v>
      </c>
      <c r="U74" s="21">
        <v>2</v>
      </c>
      <c r="V74" s="6"/>
    </row>
    <row r="75" spans="2:22" ht="12.75" customHeight="1" hidden="1">
      <c r="B75" s="342" t="s">
        <v>185</v>
      </c>
      <c r="C75" s="340">
        <f aca="true" t="shared" si="38" ref="C75:U75">C76+C82+C90+C95</f>
        <v>20</v>
      </c>
      <c r="D75" s="23">
        <f t="shared" si="38"/>
        <v>20</v>
      </c>
      <c r="E75" s="23">
        <f t="shared" si="38"/>
        <v>0</v>
      </c>
      <c r="F75" s="340">
        <f t="shared" si="38"/>
        <v>233</v>
      </c>
      <c r="G75" s="23">
        <f t="shared" si="38"/>
        <v>210</v>
      </c>
      <c r="H75" s="22">
        <f t="shared" si="38"/>
        <v>0</v>
      </c>
      <c r="I75" s="26">
        <f t="shared" si="38"/>
        <v>23</v>
      </c>
      <c r="J75" s="341">
        <f t="shared" si="38"/>
        <v>5764</v>
      </c>
      <c r="K75" s="23">
        <f t="shared" si="38"/>
        <v>2948</v>
      </c>
      <c r="L75" s="23">
        <f t="shared" si="38"/>
        <v>2816</v>
      </c>
      <c r="M75" s="340">
        <f t="shared" si="38"/>
        <v>351</v>
      </c>
      <c r="N75" s="23">
        <f t="shared" si="38"/>
        <v>122</v>
      </c>
      <c r="O75" s="23">
        <f t="shared" si="38"/>
        <v>229</v>
      </c>
      <c r="P75" s="23">
        <f t="shared" si="38"/>
        <v>24</v>
      </c>
      <c r="Q75" s="23">
        <f t="shared" si="38"/>
        <v>5</v>
      </c>
      <c r="R75" s="26">
        <f t="shared" si="38"/>
        <v>19</v>
      </c>
      <c r="S75" s="340">
        <f t="shared" si="38"/>
        <v>72</v>
      </c>
      <c r="T75" s="23">
        <f t="shared" si="38"/>
        <v>0</v>
      </c>
      <c r="U75" s="26">
        <f t="shared" si="38"/>
        <v>72</v>
      </c>
      <c r="V75" s="211"/>
    </row>
    <row r="76" spans="2:22" s="5" customFormat="1" ht="13.5" customHeight="1" hidden="1">
      <c r="B76" s="11" t="s">
        <v>337</v>
      </c>
      <c r="C76" s="74">
        <f aca="true" t="shared" si="39" ref="C76:C81">IF(SUM(D76:E76)=0,"-",SUM(D76:E76))</f>
        <v>5</v>
      </c>
      <c r="D76" s="9">
        <f>SUM(D77:D81)</f>
        <v>5</v>
      </c>
      <c r="E76" s="12">
        <f>SUM(E77:E81)</f>
        <v>0</v>
      </c>
      <c r="F76" s="74">
        <f aca="true" t="shared" si="40" ref="F76:F81">SUM(G76:I76)</f>
        <v>56</v>
      </c>
      <c r="G76" s="9">
        <f>SUM(G77:G81)</f>
        <v>51</v>
      </c>
      <c r="H76" s="12">
        <f>SUM(H77:H81)</f>
        <v>0</v>
      </c>
      <c r="I76" s="9">
        <f>SUM(I77:I81)</f>
        <v>5</v>
      </c>
      <c r="J76" s="74">
        <f aca="true" t="shared" si="41" ref="J76:J81">IF(SUM(K76:L76)=0,"-",SUM(K76:L76))</f>
        <v>1221</v>
      </c>
      <c r="K76" s="9">
        <f>SUM(K77:K81)</f>
        <v>628</v>
      </c>
      <c r="L76" s="12">
        <f>SUM(L77:L81)</f>
        <v>593</v>
      </c>
      <c r="M76" s="13">
        <f aca="true" t="shared" si="42" ref="M76:M81">IF(SUM(N76:O76)=0,"-",SUM(N76:O76))</f>
        <v>82</v>
      </c>
      <c r="N76" s="9">
        <f aca="true" t="shared" si="43" ref="N76:U76">SUM(N77:N81)</f>
        <v>31</v>
      </c>
      <c r="O76" s="12">
        <f t="shared" si="43"/>
        <v>51</v>
      </c>
      <c r="P76" s="76">
        <f t="shared" si="43"/>
        <v>4</v>
      </c>
      <c r="Q76" s="9">
        <f t="shared" si="43"/>
        <v>1</v>
      </c>
      <c r="R76" s="12">
        <f t="shared" si="43"/>
        <v>3</v>
      </c>
      <c r="S76" s="74">
        <f t="shared" si="43"/>
        <v>9</v>
      </c>
      <c r="T76" s="9">
        <f t="shared" si="43"/>
        <v>0</v>
      </c>
      <c r="U76" s="78">
        <f t="shared" si="43"/>
        <v>9</v>
      </c>
      <c r="V76" s="6"/>
    </row>
    <row r="77" spans="2:22" s="5" customFormat="1" ht="18" customHeight="1" hidden="1">
      <c r="B77" s="11" t="s">
        <v>33</v>
      </c>
      <c r="C77" s="74">
        <f t="shared" si="39"/>
        <v>1</v>
      </c>
      <c r="D77" s="9">
        <v>1</v>
      </c>
      <c r="E77" s="76">
        <v>0</v>
      </c>
      <c r="F77" s="74">
        <f t="shared" si="40"/>
        <v>12</v>
      </c>
      <c r="G77" s="10">
        <v>11</v>
      </c>
      <c r="H77" s="9">
        <v>0</v>
      </c>
      <c r="I77" s="78">
        <v>1</v>
      </c>
      <c r="J77" s="74">
        <f t="shared" si="41"/>
        <v>258</v>
      </c>
      <c r="K77" s="9">
        <v>149</v>
      </c>
      <c r="L77" s="10">
        <v>109</v>
      </c>
      <c r="M77" s="13">
        <f t="shared" si="42"/>
        <v>18</v>
      </c>
      <c r="N77" s="9">
        <v>7</v>
      </c>
      <c r="O77" s="12">
        <v>11</v>
      </c>
      <c r="P77" s="76" t="str">
        <f>IF(SUM(Q77:R77)=0,"-",SUM(Q77:R77))</f>
        <v>-</v>
      </c>
      <c r="Q77" s="373">
        <v>0</v>
      </c>
      <c r="R77" s="374">
        <v>0</v>
      </c>
      <c r="S77" s="74">
        <f>IF(SUM(T77:U77)=0,"-",SUM(T77:U77))</f>
        <v>1</v>
      </c>
      <c r="T77" s="9">
        <v>0</v>
      </c>
      <c r="U77" s="14">
        <v>1</v>
      </c>
      <c r="V77" s="6"/>
    </row>
    <row r="78" spans="2:22" s="5" customFormat="1" ht="18" customHeight="1" hidden="1">
      <c r="B78" s="11" t="s">
        <v>47</v>
      </c>
      <c r="C78" s="74">
        <f t="shared" si="39"/>
        <v>1</v>
      </c>
      <c r="D78" s="9">
        <v>1</v>
      </c>
      <c r="E78" s="76">
        <v>0</v>
      </c>
      <c r="F78" s="74">
        <f t="shared" si="40"/>
        <v>12</v>
      </c>
      <c r="G78" s="10">
        <v>11</v>
      </c>
      <c r="H78" s="9">
        <v>0</v>
      </c>
      <c r="I78" s="78">
        <v>1</v>
      </c>
      <c r="J78" s="74">
        <f t="shared" si="41"/>
        <v>251</v>
      </c>
      <c r="K78" s="9">
        <v>123</v>
      </c>
      <c r="L78" s="10">
        <v>128</v>
      </c>
      <c r="M78" s="13">
        <f t="shared" si="42"/>
        <v>17</v>
      </c>
      <c r="N78" s="9">
        <v>6</v>
      </c>
      <c r="O78" s="12">
        <v>11</v>
      </c>
      <c r="P78" s="76" t="str">
        <f>IF(SUM(Q78:R78)=0,"-",SUM(Q78:R78))</f>
        <v>-</v>
      </c>
      <c r="Q78" s="373">
        <v>0</v>
      </c>
      <c r="R78" s="374">
        <v>0</v>
      </c>
      <c r="S78" s="74">
        <f>IF(SUM(T78:U78)=0,"-",SUM(T78:U78))</f>
        <v>1</v>
      </c>
      <c r="T78" s="9">
        <v>0</v>
      </c>
      <c r="U78" s="14">
        <v>1</v>
      </c>
      <c r="V78" s="6"/>
    </row>
    <row r="79" spans="2:22" s="5" customFormat="1" ht="18" customHeight="1" hidden="1">
      <c r="B79" s="11" t="s">
        <v>48</v>
      </c>
      <c r="C79" s="74">
        <f t="shared" si="39"/>
        <v>1</v>
      </c>
      <c r="D79" s="9">
        <v>1</v>
      </c>
      <c r="E79" s="76">
        <v>0</v>
      </c>
      <c r="F79" s="74">
        <f t="shared" si="40"/>
        <v>9</v>
      </c>
      <c r="G79" s="10">
        <v>8</v>
      </c>
      <c r="H79" s="9">
        <v>0</v>
      </c>
      <c r="I79" s="78">
        <v>1</v>
      </c>
      <c r="J79" s="74">
        <f t="shared" si="41"/>
        <v>226</v>
      </c>
      <c r="K79" s="9">
        <v>115</v>
      </c>
      <c r="L79" s="10">
        <v>111</v>
      </c>
      <c r="M79" s="13">
        <f t="shared" si="42"/>
        <v>14</v>
      </c>
      <c r="N79" s="9">
        <v>6</v>
      </c>
      <c r="O79" s="12">
        <v>8</v>
      </c>
      <c r="P79" s="76">
        <f>IF(SUM(Q79:R79)=0,"-",SUM(Q79:R79))</f>
        <v>3</v>
      </c>
      <c r="Q79" s="373">
        <v>1</v>
      </c>
      <c r="R79" s="374">
        <v>2</v>
      </c>
      <c r="S79" s="74">
        <f>IF(SUM(T79:U79)=0,"-",SUM(T79:U79))</f>
        <v>1</v>
      </c>
      <c r="T79" s="9">
        <v>0</v>
      </c>
      <c r="U79" s="14">
        <v>1</v>
      </c>
      <c r="V79" s="6"/>
    </row>
    <row r="80" spans="2:22" s="5" customFormat="1" ht="18" customHeight="1" hidden="1">
      <c r="B80" s="11" t="s">
        <v>49</v>
      </c>
      <c r="C80" s="74">
        <f t="shared" si="39"/>
        <v>1</v>
      </c>
      <c r="D80" s="9">
        <v>1</v>
      </c>
      <c r="E80" s="76">
        <v>0</v>
      </c>
      <c r="F80" s="74">
        <f t="shared" si="40"/>
        <v>13</v>
      </c>
      <c r="G80" s="10">
        <v>12</v>
      </c>
      <c r="H80" s="9">
        <v>0</v>
      </c>
      <c r="I80" s="78">
        <v>1</v>
      </c>
      <c r="J80" s="74">
        <f t="shared" si="41"/>
        <v>284</v>
      </c>
      <c r="K80" s="9">
        <v>142</v>
      </c>
      <c r="L80" s="10">
        <v>142</v>
      </c>
      <c r="M80" s="13">
        <f t="shared" si="42"/>
        <v>19</v>
      </c>
      <c r="N80" s="9">
        <v>7</v>
      </c>
      <c r="O80" s="12">
        <v>12</v>
      </c>
      <c r="P80" s="76" t="str">
        <f>IF(SUM(Q80:R80)=0,"-",SUM(Q80:R80))</f>
        <v>-</v>
      </c>
      <c r="Q80" s="373">
        <v>0</v>
      </c>
      <c r="R80" s="374">
        <v>0</v>
      </c>
      <c r="S80" s="74">
        <f>IF(SUM(T80:U80)=0,"-",SUM(T80:U80))</f>
        <v>4</v>
      </c>
      <c r="T80" s="9">
        <v>0</v>
      </c>
      <c r="U80" s="14">
        <v>4</v>
      </c>
      <c r="V80" s="6"/>
    </row>
    <row r="81" spans="2:22" s="5" customFormat="1" ht="18" customHeight="1" hidden="1">
      <c r="B81" s="11" t="s">
        <v>50</v>
      </c>
      <c r="C81" s="74">
        <f t="shared" si="39"/>
        <v>1</v>
      </c>
      <c r="D81" s="9">
        <v>1</v>
      </c>
      <c r="E81" s="76">
        <v>0</v>
      </c>
      <c r="F81" s="74">
        <f t="shared" si="40"/>
        <v>10</v>
      </c>
      <c r="G81" s="10">
        <v>9</v>
      </c>
      <c r="H81" s="9">
        <v>0</v>
      </c>
      <c r="I81" s="78">
        <v>1</v>
      </c>
      <c r="J81" s="74">
        <f t="shared" si="41"/>
        <v>202</v>
      </c>
      <c r="K81" s="9">
        <v>99</v>
      </c>
      <c r="L81" s="10">
        <v>103</v>
      </c>
      <c r="M81" s="13">
        <f t="shared" si="42"/>
        <v>14</v>
      </c>
      <c r="N81" s="9">
        <v>5</v>
      </c>
      <c r="O81" s="12">
        <v>9</v>
      </c>
      <c r="P81" s="76">
        <f>IF(SUM(Q81:R81)=0,"-",SUM(Q81:R81))</f>
        <v>1</v>
      </c>
      <c r="Q81" s="373">
        <v>0</v>
      </c>
      <c r="R81" s="374">
        <v>1</v>
      </c>
      <c r="S81" s="74">
        <f>IF(SUM(T81:U81)=0,"-",SUM(T81:U81))</f>
        <v>2</v>
      </c>
      <c r="T81" s="9">
        <v>0</v>
      </c>
      <c r="U81" s="14">
        <v>2</v>
      </c>
      <c r="V81" s="6"/>
    </row>
    <row r="82" spans="2:22" s="5" customFormat="1" ht="13.5" customHeight="1" hidden="1">
      <c r="B82" s="11" t="s">
        <v>299</v>
      </c>
      <c r="C82" s="74">
        <f aca="true" t="shared" si="44" ref="C82:U82">SUM(C83:C89)</f>
        <v>7</v>
      </c>
      <c r="D82" s="9">
        <f t="shared" si="44"/>
        <v>7</v>
      </c>
      <c r="E82" s="12">
        <f t="shared" si="44"/>
        <v>0</v>
      </c>
      <c r="F82" s="74">
        <f t="shared" si="44"/>
        <v>78</v>
      </c>
      <c r="G82" s="10">
        <f t="shared" si="44"/>
        <v>71</v>
      </c>
      <c r="H82" s="9">
        <f t="shared" si="44"/>
        <v>0</v>
      </c>
      <c r="I82" s="12">
        <f t="shared" si="44"/>
        <v>7</v>
      </c>
      <c r="J82" s="74">
        <f t="shared" si="44"/>
        <v>2084</v>
      </c>
      <c r="K82" s="9">
        <f t="shared" si="44"/>
        <v>1063</v>
      </c>
      <c r="L82" s="10">
        <f t="shared" si="44"/>
        <v>1021</v>
      </c>
      <c r="M82" s="13">
        <f t="shared" si="44"/>
        <v>121</v>
      </c>
      <c r="N82" s="9">
        <f t="shared" si="44"/>
        <v>40</v>
      </c>
      <c r="O82" s="12">
        <f t="shared" si="44"/>
        <v>81</v>
      </c>
      <c r="P82" s="76">
        <f t="shared" si="44"/>
        <v>9</v>
      </c>
      <c r="Q82" s="373">
        <f t="shared" si="44"/>
        <v>2</v>
      </c>
      <c r="R82" s="375">
        <f t="shared" si="44"/>
        <v>7</v>
      </c>
      <c r="S82" s="74">
        <f t="shared" si="44"/>
        <v>39</v>
      </c>
      <c r="T82" s="9">
        <f t="shared" si="44"/>
        <v>0</v>
      </c>
      <c r="U82" s="14">
        <f t="shared" si="44"/>
        <v>39</v>
      </c>
      <c r="V82" s="6"/>
    </row>
    <row r="83" spans="2:22" s="5" customFormat="1" ht="18" customHeight="1" hidden="1">
      <c r="B83" s="11" t="s">
        <v>34</v>
      </c>
      <c r="C83" s="74">
        <f aca="true" t="shared" si="45" ref="C83:C89">IF(SUM(D83:E83)=0,"-",SUM(D83:E83))</f>
        <v>1</v>
      </c>
      <c r="D83" s="9">
        <v>1</v>
      </c>
      <c r="E83" s="76">
        <v>0</v>
      </c>
      <c r="F83" s="74">
        <f aca="true" t="shared" si="46" ref="F83:F89">SUM(G83:I83)</f>
        <v>13</v>
      </c>
      <c r="G83" s="10">
        <v>12</v>
      </c>
      <c r="H83" s="9">
        <v>0</v>
      </c>
      <c r="I83" s="78">
        <v>1</v>
      </c>
      <c r="J83" s="74">
        <f aca="true" t="shared" si="47" ref="J83:J89">IF(SUM(K83:L83)=0,"-",SUM(K83:L83))</f>
        <v>371</v>
      </c>
      <c r="K83" s="9">
        <v>193</v>
      </c>
      <c r="L83" s="10">
        <v>178</v>
      </c>
      <c r="M83" s="13">
        <f aca="true" t="shared" si="48" ref="M83:M89">IF(SUM(N83:O83)=0,"-",SUM(N83:O83))</f>
        <v>20</v>
      </c>
      <c r="N83" s="9">
        <v>6</v>
      </c>
      <c r="O83" s="12">
        <v>14</v>
      </c>
      <c r="P83" s="76">
        <f aca="true" t="shared" si="49" ref="P83:P89">IF(SUM(Q83:R83)=0,"-",SUM(Q83:R83))</f>
        <v>2</v>
      </c>
      <c r="Q83" s="373">
        <v>1</v>
      </c>
      <c r="R83" s="374">
        <v>1</v>
      </c>
      <c r="S83" s="74">
        <f aca="true" t="shared" si="50" ref="S83:S89">IF(SUM(T83:U83)=0,"-",SUM(T83:U83))</f>
        <v>6</v>
      </c>
      <c r="T83" s="9">
        <v>0</v>
      </c>
      <c r="U83" s="14">
        <v>6</v>
      </c>
      <c r="V83" s="6"/>
    </row>
    <row r="84" spans="2:22" s="5" customFormat="1" ht="18" customHeight="1" hidden="1">
      <c r="B84" s="11" t="s">
        <v>35</v>
      </c>
      <c r="C84" s="74">
        <f t="shared" si="45"/>
        <v>1</v>
      </c>
      <c r="D84" s="9">
        <v>1</v>
      </c>
      <c r="E84" s="76">
        <v>0</v>
      </c>
      <c r="F84" s="74">
        <f t="shared" si="46"/>
        <v>13</v>
      </c>
      <c r="G84" s="10">
        <v>12</v>
      </c>
      <c r="H84" s="9">
        <v>0</v>
      </c>
      <c r="I84" s="78">
        <v>1</v>
      </c>
      <c r="J84" s="74">
        <f t="shared" si="47"/>
        <v>379</v>
      </c>
      <c r="K84" s="9">
        <v>199</v>
      </c>
      <c r="L84" s="10">
        <v>180</v>
      </c>
      <c r="M84" s="13">
        <f t="shared" si="48"/>
        <v>20</v>
      </c>
      <c r="N84" s="9">
        <v>7</v>
      </c>
      <c r="O84" s="12">
        <v>13</v>
      </c>
      <c r="P84" s="76">
        <f t="shared" si="49"/>
        <v>2</v>
      </c>
      <c r="Q84" s="373">
        <v>1</v>
      </c>
      <c r="R84" s="374">
        <v>1</v>
      </c>
      <c r="S84" s="74">
        <f t="shared" si="50"/>
        <v>5</v>
      </c>
      <c r="T84" s="9">
        <v>0</v>
      </c>
      <c r="U84" s="14">
        <v>5</v>
      </c>
      <c r="V84" s="6"/>
    </row>
    <row r="85" spans="2:22" s="5" customFormat="1" ht="18" customHeight="1" hidden="1">
      <c r="B85" s="11" t="s">
        <v>36</v>
      </c>
      <c r="C85" s="74">
        <f t="shared" si="45"/>
        <v>1</v>
      </c>
      <c r="D85" s="9">
        <v>1</v>
      </c>
      <c r="E85" s="76">
        <v>0</v>
      </c>
      <c r="F85" s="74">
        <f t="shared" si="46"/>
        <v>21</v>
      </c>
      <c r="G85" s="10">
        <v>18</v>
      </c>
      <c r="H85" s="9">
        <v>0</v>
      </c>
      <c r="I85" s="78">
        <v>3</v>
      </c>
      <c r="J85" s="74">
        <f t="shared" si="47"/>
        <v>524</v>
      </c>
      <c r="K85" s="9">
        <v>258</v>
      </c>
      <c r="L85" s="10">
        <v>266</v>
      </c>
      <c r="M85" s="13">
        <f t="shared" si="48"/>
        <v>32</v>
      </c>
      <c r="N85" s="9">
        <v>8</v>
      </c>
      <c r="O85" s="12">
        <v>24</v>
      </c>
      <c r="P85" s="76" t="str">
        <f t="shared" si="49"/>
        <v>-</v>
      </c>
      <c r="Q85" s="373">
        <v>0</v>
      </c>
      <c r="R85" s="374">
        <v>0</v>
      </c>
      <c r="S85" s="74">
        <f t="shared" si="50"/>
        <v>10</v>
      </c>
      <c r="T85" s="9">
        <v>0</v>
      </c>
      <c r="U85" s="14">
        <v>10</v>
      </c>
      <c r="V85" s="6"/>
    </row>
    <row r="86" spans="2:22" s="5" customFormat="1" ht="18" customHeight="1" hidden="1">
      <c r="B86" s="11" t="s">
        <v>37</v>
      </c>
      <c r="C86" s="74">
        <f t="shared" si="45"/>
        <v>1</v>
      </c>
      <c r="D86" s="9">
        <v>1</v>
      </c>
      <c r="E86" s="76">
        <v>0</v>
      </c>
      <c r="F86" s="74">
        <f t="shared" si="46"/>
        <v>7</v>
      </c>
      <c r="G86" s="10">
        <v>6</v>
      </c>
      <c r="H86" s="9">
        <v>0</v>
      </c>
      <c r="I86" s="78">
        <v>1</v>
      </c>
      <c r="J86" s="74">
        <f t="shared" si="47"/>
        <v>147</v>
      </c>
      <c r="K86" s="9">
        <v>69</v>
      </c>
      <c r="L86" s="10">
        <v>78</v>
      </c>
      <c r="M86" s="13">
        <f t="shared" si="48"/>
        <v>11</v>
      </c>
      <c r="N86" s="9">
        <v>4</v>
      </c>
      <c r="O86" s="12">
        <v>7</v>
      </c>
      <c r="P86" s="76">
        <f t="shared" si="49"/>
        <v>1</v>
      </c>
      <c r="Q86" s="373">
        <v>0</v>
      </c>
      <c r="R86" s="374">
        <v>1</v>
      </c>
      <c r="S86" s="74">
        <f t="shared" si="50"/>
        <v>5</v>
      </c>
      <c r="T86" s="9">
        <v>0</v>
      </c>
      <c r="U86" s="14">
        <v>5</v>
      </c>
      <c r="V86" s="6"/>
    </row>
    <row r="87" spans="2:22" s="5" customFormat="1" ht="18" customHeight="1" hidden="1">
      <c r="B87" s="11" t="s">
        <v>38</v>
      </c>
      <c r="C87" s="74">
        <f t="shared" si="45"/>
        <v>1</v>
      </c>
      <c r="D87" s="9">
        <v>1</v>
      </c>
      <c r="E87" s="76">
        <v>0</v>
      </c>
      <c r="F87" s="74">
        <f t="shared" si="46"/>
        <v>18</v>
      </c>
      <c r="G87" s="10">
        <v>17</v>
      </c>
      <c r="H87" s="9">
        <v>0</v>
      </c>
      <c r="I87" s="78">
        <v>1</v>
      </c>
      <c r="J87" s="74">
        <f t="shared" si="47"/>
        <v>504</v>
      </c>
      <c r="K87" s="9">
        <v>256</v>
      </c>
      <c r="L87" s="10">
        <v>248</v>
      </c>
      <c r="M87" s="13">
        <f t="shared" si="48"/>
        <v>27</v>
      </c>
      <c r="N87" s="9">
        <v>11</v>
      </c>
      <c r="O87" s="12">
        <v>16</v>
      </c>
      <c r="P87" s="76">
        <f t="shared" si="49"/>
        <v>3</v>
      </c>
      <c r="Q87" s="373">
        <v>0</v>
      </c>
      <c r="R87" s="374">
        <v>3</v>
      </c>
      <c r="S87" s="74">
        <f t="shared" si="50"/>
        <v>7</v>
      </c>
      <c r="T87" s="9">
        <v>0</v>
      </c>
      <c r="U87" s="14">
        <v>7</v>
      </c>
      <c r="V87" s="6"/>
    </row>
    <row r="88" spans="2:22" s="5" customFormat="1" ht="18" customHeight="1" hidden="1">
      <c r="B88" s="11" t="s">
        <v>52</v>
      </c>
      <c r="C88" s="74">
        <f t="shared" si="45"/>
        <v>1</v>
      </c>
      <c r="D88" s="9">
        <v>1</v>
      </c>
      <c r="E88" s="76">
        <v>0</v>
      </c>
      <c r="F88" s="74">
        <f t="shared" si="46"/>
        <v>6</v>
      </c>
      <c r="G88" s="10">
        <v>6</v>
      </c>
      <c r="H88" s="9">
        <v>0</v>
      </c>
      <c r="I88" s="78">
        <v>0</v>
      </c>
      <c r="J88" s="74">
        <f t="shared" si="47"/>
        <v>159</v>
      </c>
      <c r="K88" s="9">
        <v>88</v>
      </c>
      <c r="L88" s="10">
        <v>71</v>
      </c>
      <c r="M88" s="13">
        <f t="shared" si="48"/>
        <v>11</v>
      </c>
      <c r="N88" s="9">
        <v>4</v>
      </c>
      <c r="O88" s="12">
        <v>7</v>
      </c>
      <c r="P88" s="76">
        <f t="shared" si="49"/>
        <v>1</v>
      </c>
      <c r="Q88" s="373">
        <v>0</v>
      </c>
      <c r="R88" s="374">
        <v>1</v>
      </c>
      <c r="S88" s="74">
        <f t="shared" si="50"/>
        <v>6</v>
      </c>
      <c r="T88" s="9">
        <v>0</v>
      </c>
      <c r="U88" s="14">
        <v>6</v>
      </c>
      <c r="V88" s="6"/>
    </row>
    <row r="89" spans="2:22" s="5" customFormat="1" ht="18" customHeight="1" hidden="1">
      <c r="B89" s="11" t="s">
        <v>151</v>
      </c>
      <c r="C89" s="74">
        <f t="shared" si="45"/>
        <v>1</v>
      </c>
      <c r="D89" s="9">
        <v>1</v>
      </c>
      <c r="E89" s="76">
        <v>0</v>
      </c>
      <c r="F89" s="74">
        <f t="shared" si="46"/>
        <v>0</v>
      </c>
      <c r="G89" s="10">
        <v>0</v>
      </c>
      <c r="H89" s="9">
        <v>0</v>
      </c>
      <c r="I89" s="78">
        <v>0</v>
      </c>
      <c r="J89" s="74" t="str">
        <f t="shared" si="47"/>
        <v>-</v>
      </c>
      <c r="K89" s="9">
        <v>0</v>
      </c>
      <c r="L89" s="10">
        <v>0</v>
      </c>
      <c r="M89" s="13" t="str">
        <f t="shared" si="48"/>
        <v>-</v>
      </c>
      <c r="N89" s="9">
        <v>0</v>
      </c>
      <c r="O89" s="12">
        <v>0</v>
      </c>
      <c r="P89" s="76" t="str">
        <f t="shared" si="49"/>
        <v>-</v>
      </c>
      <c r="Q89" s="373">
        <v>0</v>
      </c>
      <c r="R89" s="374">
        <v>0</v>
      </c>
      <c r="S89" s="74" t="str">
        <f t="shared" si="50"/>
        <v>-</v>
      </c>
      <c r="T89" s="9">
        <v>0</v>
      </c>
      <c r="U89" s="14">
        <v>0</v>
      </c>
      <c r="V89" s="6"/>
    </row>
    <row r="90" spans="2:22" s="5" customFormat="1" ht="13.5" customHeight="1" hidden="1">
      <c r="B90" s="11" t="s">
        <v>295</v>
      </c>
      <c r="C90" s="74">
        <f aca="true" t="shared" si="51" ref="C90:U90">SUM(C91:C94)</f>
        <v>4</v>
      </c>
      <c r="D90" s="9">
        <f t="shared" si="51"/>
        <v>4</v>
      </c>
      <c r="E90" s="12">
        <f t="shared" si="51"/>
        <v>0</v>
      </c>
      <c r="F90" s="74">
        <f t="shared" si="51"/>
        <v>61</v>
      </c>
      <c r="G90" s="10">
        <f t="shared" si="51"/>
        <v>54</v>
      </c>
      <c r="H90" s="9">
        <f t="shared" si="51"/>
        <v>0</v>
      </c>
      <c r="I90" s="12">
        <f t="shared" si="51"/>
        <v>7</v>
      </c>
      <c r="J90" s="74">
        <f t="shared" si="51"/>
        <v>1597</v>
      </c>
      <c r="K90" s="9">
        <f t="shared" si="51"/>
        <v>827</v>
      </c>
      <c r="L90" s="10">
        <f t="shared" si="51"/>
        <v>770</v>
      </c>
      <c r="M90" s="13">
        <f t="shared" si="51"/>
        <v>88</v>
      </c>
      <c r="N90" s="9">
        <f t="shared" si="51"/>
        <v>28</v>
      </c>
      <c r="O90" s="12">
        <f t="shared" si="51"/>
        <v>60</v>
      </c>
      <c r="P90" s="76">
        <f t="shared" si="51"/>
        <v>7</v>
      </c>
      <c r="Q90" s="373">
        <f t="shared" si="51"/>
        <v>1</v>
      </c>
      <c r="R90" s="375">
        <f t="shared" si="51"/>
        <v>6</v>
      </c>
      <c r="S90" s="74">
        <f t="shared" si="51"/>
        <v>13</v>
      </c>
      <c r="T90" s="9">
        <f t="shared" si="51"/>
        <v>0</v>
      </c>
      <c r="U90" s="14">
        <f t="shared" si="51"/>
        <v>13</v>
      </c>
      <c r="V90" s="6"/>
    </row>
    <row r="91" spans="2:22" s="5" customFormat="1" ht="18" customHeight="1" hidden="1">
      <c r="B91" s="11" t="s">
        <v>39</v>
      </c>
      <c r="C91" s="74">
        <f>IF(SUM(D91:E91)=0,"-",SUM(D91:E91))</f>
        <v>1</v>
      </c>
      <c r="D91" s="9">
        <v>1</v>
      </c>
      <c r="E91" s="76">
        <v>0</v>
      </c>
      <c r="F91" s="74">
        <f>SUM(G91:I91)</f>
        <v>19</v>
      </c>
      <c r="G91" s="10">
        <v>17</v>
      </c>
      <c r="H91" s="9">
        <v>0</v>
      </c>
      <c r="I91" s="78">
        <v>2</v>
      </c>
      <c r="J91" s="74">
        <f>IF(SUM(K91:L91)=0,"-",SUM(K91:L91))</f>
        <v>544</v>
      </c>
      <c r="K91" s="9">
        <v>278</v>
      </c>
      <c r="L91" s="10">
        <v>266</v>
      </c>
      <c r="M91" s="13">
        <f>IF(SUM(N91:O91)=0,"-",SUM(N91:O91))</f>
        <v>29</v>
      </c>
      <c r="N91" s="9">
        <v>10</v>
      </c>
      <c r="O91" s="12">
        <v>19</v>
      </c>
      <c r="P91" s="76">
        <f>IF(SUM(Q91:R91)=0,"-",SUM(Q91:R91))</f>
        <v>4</v>
      </c>
      <c r="Q91" s="373">
        <v>1</v>
      </c>
      <c r="R91" s="374">
        <v>3</v>
      </c>
      <c r="S91" s="74">
        <f>IF(SUM(T91:U91)=0,"-",SUM(T91:U91))</f>
        <v>5</v>
      </c>
      <c r="T91" s="9">
        <v>0</v>
      </c>
      <c r="U91" s="14">
        <v>5</v>
      </c>
      <c r="V91" s="6"/>
    </row>
    <row r="92" spans="2:22" s="5" customFormat="1" ht="18" customHeight="1" hidden="1">
      <c r="B92" s="11" t="s">
        <v>40</v>
      </c>
      <c r="C92" s="74">
        <f>IF(SUM(D92:E92)=0,"-",SUM(D92:E92))</f>
        <v>1</v>
      </c>
      <c r="D92" s="9">
        <v>1</v>
      </c>
      <c r="E92" s="76">
        <v>0</v>
      </c>
      <c r="F92" s="74">
        <f>SUM(G92:I92)</f>
        <v>15</v>
      </c>
      <c r="G92" s="10">
        <v>13</v>
      </c>
      <c r="H92" s="9">
        <v>0</v>
      </c>
      <c r="I92" s="78">
        <v>2</v>
      </c>
      <c r="J92" s="74">
        <f>IF(SUM(K92:L92)=0,"-",SUM(K92:L92))</f>
        <v>403</v>
      </c>
      <c r="K92" s="9">
        <v>218</v>
      </c>
      <c r="L92" s="10">
        <v>185</v>
      </c>
      <c r="M92" s="13">
        <f>IF(SUM(N92:O92)=0,"-",SUM(N92:O92))</f>
        <v>22</v>
      </c>
      <c r="N92" s="9">
        <v>6</v>
      </c>
      <c r="O92" s="12">
        <v>16</v>
      </c>
      <c r="P92" s="76">
        <f>IF(SUM(Q92:R92)=0,"-",SUM(Q92:R92))</f>
        <v>1</v>
      </c>
      <c r="Q92" s="9">
        <v>0</v>
      </c>
      <c r="R92" s="78">
        <v>1</v>
      </c>
      <c r="S92" s="74">
        <f>IF(SUM(T92:U92)=0,"-",SUM(T92:U92))</f>
        <v>1</v>
      </c>
      <c r="T92" s="9">
        <v>0</v>
      </c>
      <c r="U92" s="14">
        <v>1</v>
      </c>
      <c r="V92" s="6"/>
    </row>
    <row r="93" spans="2:22" s="5" customFormat="1" ht="18" customHeight="1" hidden="1">
      <c r="B93" s="11" t="s">
        <v>41</v>
      </c>
      <c r="C93" s="74">
        <f>IF(SUM(D93:E93)=0,"-",SUM(D93:E93))</f>
        <v>1</v>
      </c>
      <c r="D93" s="9">
        <v>1</v>
      </c>
      <c r="E93" s="76">
        <v>0</v>
      </c>
      <c r="F93" s="74">
        <f>SUM(G93:I93)</f>
        <v>13</v>
      </c>
      <c r="G93" s="10">
        <v>12</v>
      </c>
      <c r="H93" s="9">
        <v>0</v>
      </c>
      <c r="I93" s="78">
        <v>1</v>
      </c>
      <c r="J93" s="74">
        <f>IF(SUM(K93:L93)=0,"-",SUM(K93:L93))</f>
        <v>303</v>
      </c>
      <c r="K93" s="9">
        <v>153</v>
      </c>
      <c r="L93" s="10">
        <v>150</v>
      </c>
      <c r="M93" s="13">
        <f>IF(SUM(N93:O93)=0,"-",SUM(N93:O93))</f>
        <v>18</v>
      </c>
      <c r="N93" s="9">
        <v>6</v>
      </c>
      <c r="O93" s="12">
        <v>12</v>
      </c>
      <c r="P93" s="76">
        <f>IF(SUM(Q93:R93)=0,"-",SUM(Q93:R93))</f>
        <v>1</v>
      </c>
      <c r="Q93" s="9">
        <v>0</v>
      </c>
      <c r="R93" s="78">
        <v>1</v>
      </c>
      <c r="S93" s="74">
        <f>IF(SUM(T93:U93)=0,"-",SUM(T93:U93))</f>
        <v>4</v>
      </c>
      <c r="T93" s="9">
        <v>0</v>
      </c>
      <c r="U93" s="14">
        <v>4</v>
      </c>
      <c r="V93" s="6"/>
    </row>
    <row r="94" spans="2:22" s="5" customFormat="1" ht="18" customHeight="1" hidden="1">
      <c r="B94" s="11" t="s">
        <v>42</v>
      </c>
      <c r="C94" s="74">
        <f>IF(SUM(D94:E94)=0,"-",SUM(D94:E94))</f>
        <v>1</v>
      </c>
      <c r="D94" s="9">
        <v>1</v>
      </c>
      <c r="E94" s="76">
        <v>0</v>
      </c>
      <c r="F94" s="74">
        <f>SUM(G94:I94)</f>
        <v>14</v>
      </c>
      <c r="G94" s="10">
        <v>12</v>
      </c>
      <c r="H94" s="9">
        <v>0</v>
      </c>
      <c r="I94" s="78">
        <v>2</v>
      </c>
      <c r="J94" s="74">
        <f>IF(SUM(K94:L94)=0,"-",SUM(K94:L94))</f>
        <v>347</v>
      </c>
      <c r="K94" s="9">
        <v>178</v>
      </c>
      <c r="L94" s="10">
        <v>169</v>
      </c>
      <c r="M94" s="13">
        <f>IF(SUM(N94:O94)=0,"-",SUM(N94:O94))</f>
        <v>19</v>
      </c>
      <c r="N94" s="9">
        <v>6</v>
      </c>
      <c r="O94" s="12">
        <v>13</v>
      </c>
      <c r="P94" s="76">
        <f>IF(SUM(Q94:R94)=0,"-",SUM(Q94:R94))</f>
        <v>1</v>
      </c>
      <c r="Q94" s="9">
        <v>0</v>
      </c>
      <c r="R94" s="78">
        <v>1</v>
      </c>
      <c r="S94" s="74">
        <f>IF(SUM(T94:U94)=0,"-",SUM(T94:U94))</f>
        <v>3</v>
      </c>
      <c r="T94" s="9">
        <v>0</v>
      </c>
      <c r="U94" s="14">
        <v>3</v>
      </c>
      <c r="V94" s="6"/>
    </row>
    <row r="95" spans="2:22" s="5" customFormat="1" ht="13.5" customHeight="1" hidden="1">
      <c r="B95" s="18" t="s">
        <v>162</v>
      </c>
      <c r="C95" s="75">
        <f aca="true" t="shared" si="52" ref="C95:U95">SUM(C96:C99)</f>
        <v>4</v>
      </c>
      <c r="D95" s="16">
        <f t="shared" si="52"/>
        <v>4</v>
      </c>
      <c r="E95" s="19">
        <f t="shared" si="52"/>
        <v>0</v>
      </c>
      <c r="F95" s="75">
        <f t="shared" si="52"/>
        <v>38</v>
      </c>
      <c r="G95" s="17">
        <f t="shared" si="52"/>
        <v>34</v>
      </c>
      <c r="H95" s="16">
        <f t="shared" si="52"/>
        <v>0</v>
      </c>
      <c r="I95" s="19">
        <f t="shared" si="52"/>
        <v>4</v>
      </c>
      <c r="J95" s="75">
        <f t="shared" si="52"/>
        <v>862</v>
      </c>
      <c r="K95" s="16">
        <f t="shared" si="52"/>
        <v>430</v>
      </c>
      <c r="L95" s="17">
        <f t="shared" si="52"/>
        <v>432</v>
      </c>
      <c r="M95" s="20">
        <f t="shared" si="52"/>
        <v>60</v>
      </c>
      <c r="N95" s="16">
        <f t="shared" si="52"/>
        <v>23</v>
      </c>
      <c r="O95" s="19">
        <f t="shared" si="52"/>
        <v>37</v>
      </c>
      <c r="P95" s="77">
        <f t="shared" si="52"/>
        <v>4</v>
      </c>
      <c r="Q95" s="16">
        <f t="shared" si="52"/>
        <v>1</v>
      </c>
      <c r="R95" s="19">
        <f t="shared" si="52"/>
        <v>3</v>
      </c>
      <c r="S95" s="75">
        <f t="shared" si="52"/>
        <v>11</v>
      </c>
      <c r="T95" s="16">
        <f t="shared" si="52"/>
        <v>0</v>
      </c>
      <c r="U95" s="21">
        <f t="shared" si="52"/>
        <v>11</v>
      </c>
      <c r="V95" s="6"/>
    </row>
    <row r="96" spans="2:22" s="5" customFormat="1" ht="15" customHeight="1" hidden="1">
      <c r="B96" s="84" t="s">
        <v>43</v>
      </c>
      <c r="C96" s="74">
        <f>IF(SUM(D96:E96)=0,"-",SUM(D96:E96))</f>
        <v>1</v>
      </c>
      <c r="D96" s="9">
        <v>1</v>
      </c>
      <c r="E96" s="76">
        <v>0</v>
      </c>
      <c r="F96" s="74">
        <f>SUM(G96:I96)</f>
        <v>15</v>
      </c>
      <c r="G96" s="10">
        <v>13</v>
      </c>
      <c r="H96" s="9">
        <v>0</v>
      </c>
      <c r="I96" s="78">
        <v>2</v>
      </c>
      <c r="J96" s="74">
        <f>IF(SUM(K96:L96)=0,"-",SUM(K96:L96))</f>
        <v>418</v>
      </c>
      <c r="K96" s="9">
        <v>218</v>
      </c>
      <c r="L96" s="10">
        <v>200</v>
      </c>
      <c r="M96" s="13">
        <f>IF(SUM(N96:O96)=0,"-",SUM(N96:O96))</f>
        <v>24</v>
      </c>
      <c r="N96" s="9">
        <v>9</v>
      </c>
      <c r="O96" s="12">
        <v>15</v>
      </c>
      <c r="P96" s="76">
        <f>IF(SUM(Q96:R96)=0,"-",SUM(Q96:R96))</f>
        <v>3</v>
      </c>
      <c r="Q96" s="9">
        <v>1</v>
      </c>
      <c r="R96" s="78">
        <v>2</v>
      </c>
      <c r="S96" s="74">
        <f>IF(SUM(T96:U96)=0,"-",SUM(T96:U96))</f>
        <v>6</v>
      </c>
      <c r="T96" s="9">
        <v>0</v>
      </c>
      <c r="U96" s="14">
        <v>6</v>
      </c>
      <c r="V96" s="6"/>
    </row>
    <row r="97" spans="2:22" s="5" customFormat="1" ht="15" customHeight="1" hidden="1">
      <c r="B97" s="84" t="s">
        <v>44</v>
      </c>
      <c r="C97" s="74">
        <f>IF(SUM(D97:E97)=0,"-",SUM(D97:E97))</f>
        <v>1</v>
      </c>
      <c r="D97" s="9">
        <v>1</v>
      </c>
      <c r="E97" s="76">
        <v>0</v>
      </c>
      <c r="F97" s="74">
        <f>SUM(G97:I97)</f>
        <v>10</v>
      </c>
      <c r="G97" s="10">
        <v>9</v>
      </c>
      <c r="H97" s="9">
        <v>0</v>
      </c>
      <c r="I97" s="78">
        <v>1</v>
      </c>
      <c r="J97" s="74">
        <f>IF(SUM(K97:L97)=0,"-",SUM(K97:L97))</f>
        <v>227</v>
      </c>
      <c r="K97" s="9">
        <v>105</v>
      </c>
      <c r="L97" s="10">
        <v>122</v>
      </c>
      <c r="M97" s="13">
        <f>IF(SUM(N97:O97)=0,"-",SUM(N97:O97))</f>
        <v>15</v>
      </c>
      <c r="N97" s="9">
        <v>5</v>
      </c>
      <c r="O97" s="12">
        <v>10</v>
      </c>
      <c r="P97" s="76">
        <f>IF(SUM(Q97:R97)=0,"-",SUM(Q97:R97))</f>
        <v>1</v>
      </c>
      <c r="Q97" s="9">
        <v>0</v>
      </c>
      <c r="R97" s="78">
        <v>1</v>
      </c>
      <c r="S97" s="74">
        <f>IF(SUM(T97:U97)=0,"-",SUM(T97:U97))</f>
        <v>2</v>
      </c>
      <c r="T97" s="9">
        <v>0</v>
      </c>
      <c r="U97" s="14">
        <v>2</v>
      </c>
      <c r="V97" s="6"/>
    </row>
    <row r="98" spans="2:22" s="5" customFormat="1" ht="15" customHeight="1" hidden="1">
      <c r="B98" s="84" t="s">
        <v>45</v>
      </c>
      <c r="C98" s="74">
        <f>IF(SUM(D98:E98)=0,"-",SUM(D98:E98))</f>
        <v>1</v>
      </c>
      <c r="D98" s="9">
        <v>1</v>
      </c>
      <c r="E98" s="76">
        <v>0</v>
      </c>
      <c r="F98" s="74">
        <f>SUM(G98:I98)</f>
        <v>6</v>
      </c>
      <c r="G98" s="10">
        <v>6</v>
      </c>
      <c r="H98" s="9">
        <v>0</v>
      </c>
      <c r="I98" s="78">
        <v>0</v>
      </c>
      <c r="J98" s="74">
        <f>IF(SUM(K98:L98)=0,"-",SUM(K98:L98))</f>
        <v>132</v>
      </c>
      <c r="K98" s="9">
        <v>61</v>
      </c>
      <c r="L98" s="10">
        <v>71</v>
      </c>
      <c r="M98" s="13">
        <f>IF(SUM(N98:O98)=0,"-",SUM(N98:O98))</f>
        <v>10</v>
      </c>
      <c r="N98" s="9">
        <v>4</v>
      </c>
      <c r="O98" s="12">
        <v>6</v>
      </c>
      <c r="P98" s="76" t="str">
        <f>IF(SUM(Q98:R98)=0,"-",SUM(Q98:R98))</f>
        <v>-</v>
      </c>
      <c r="Q98" s="9">
        <v>0</v>
      </c>
      <c r="R98" s="78">
        <v>0</v>
      </c>
      <c r="S98" s="74">
        <f>IF(SUM(T98:U98)=0,"-",SUM(T98:U98))</f>
        <v>1</v>
      </c>
      <c r="T98" s="9">
        <v>0</v>
      </c>
      <c r="U98" s="14">
        <v>1</v>
      </c>
      <c r="V98" s="6"/>
    </row>
    <row r="99" spans="2:22" s="5" customFormat="1" ht="15" customHeight="1" hidden="1">
      <c r="B99" s="85" t="s">
        <v>46</v>
      </c>
      <c r="C99" s="75">
        <f>IF(SUM(D99:E99)=0,"-",SUM(D99:E99))</f>
        <v>1</v>
      </c>
      <c r="D99" s="16">
        <v>1</v>
      </c>
      <c r="E99" s="77">
        <v>0</v>
      </c>
      <c r="F99" s="75">
        <f>SUM(G99:I99)</f>
        <v>7</v>
      </c>
      <c r="G99" s="17">
        <v>6</v>
      </c>
      <c r="H99" s="16">
        <v>0</v>
      </c>
      <c r="I99" s="79">
        <v>1</v>
      </c>
      <c r="J99" s="75">
        <f>IF(SUM(K99:L99)=0,"-",SUM(K99:L99))</f>
        <v>85</v>
      </c>
      <c r="K99" s="16">
        <v>46</v>
      </c>
      <c r="L99" s="17">
        <v>39</v>
      </c>
      <c r="M99" s="20">
        <f>IF(SUM(N99:O99)=0,"-",SUM(N99:O99))</f>
        <v>11</v>
      </c>
      <c r="N99" s="16">
        <v>5</v>
      </c>
      <c r="O99" s="19">
        <v>6</v>
      </c>
      <c r="P99" s="77" t="str">
        <f>IF(SUM(Q99:R99)=0,"-",SUM(Q99:R99))</f>
        <v>-</v>
      </c>
      <c r="Q99" s="16">
        <v>0</v>
      </c>
      <c r="R99" s="79">
        <v>0</v>
      </c>
      <c r="S99" s="75">
        <f>IF(SUM(T99:U99)=0,"-",SUM(T99:U99))</f>
        <v>2</v>
      </c>
      <c r="T99" s="16">
        <v>0</v>
      </c>
      <c r="U99" s="21">
        <v>2</v>
      </c>
      <c r="V99" s="6"/>
    </row>
    <row r="100" spans="2:22" ht="12.75" customHeight="1" hidden="1">
      <c r="B100" s="342" t="s">
        <v>184</v>
      </c>
      <c r="C100" s="340">
        <f aca="true" t="shared" si="53" ref="C100:U100">C101+C107+C115+C120</f>
        <v>20</v>
      </c>
      <c r="D100" s="23">
        <f t="shared" si="53"/>
        <v>20</v>
      </c>
      <c r="E100" s="23">
        <f t="shared" si="53"/>
        <v>0</v>
      </c>
      <c r="F100" s="340">
        <f t="shared" si="53"/>
        <v>230</v>
      </c>
      <c r="G100" s="23">
        <f t="shared" si="53"/>
        <v>206</v>
      </c>
      <c r="H100" s="22">
        <f t="shared" si="53"/>
        <v>0</v>
      </c>
      <c r="I100" s="26">
        <f t="shared" si="53"/>
        <v>24</v>
      </c>
      <c r="J100" s="341">
        <f t="shared" si="53"/>
        <v>5613</v>
      </c>
      <c r="K100" s="23">
        <f t="shared" si="53"/>
        <v>2864</v>
      </c>
      <c r="L100" s="23">
        <f t="shared" si="53"/>
        <v>2749</v>
      </c>
      <c r="M100" s="340">
        <f t="shared" si="53"/>
        <v>351</v>
      </c>
      <c r="N100" s="23">
        <f t="shared" si="53"/>
        <v>123</v>
      </c>
      <c r="O100" s="23">
        <f t="shared" si="53"/>
        <v>228</v>
      </c>
      <c r="P100" s="23">
        <f t="shared" si="53"/>
        <v>16</v>
      </c>
      <c r="Q100" s="23">
        <f t="shared" si="53"/>
        <v>2</v>
      </c>
      <c r="R100" s="26">
        <f t="shared" si="53"/>
        <v>14</v>
      </c>
      <c r="S100" s="340">
        <f t="shared" si="53"/>
        <v>53</v>
      </c>
      <c r="T100" s="23">
        <f t="shared" si="53"/>
        <v>1</v>
      </c>
      <c r="U100" s="26">
        <f t="shared" si="53"/>
        <v>52</v>
      </c>
      <c r="V100" s="211"/>
    </row>
    <row r="101" spans="2:22" s="5" customFormat="1" ht="12.75" customHeight="1" hidden="1">
      <c r="B101" s="11" t="s">
        <v>15</v>
      </c>
      <c r="C101" s="74">
        <f aca="true" t="shared" si="54" ref="C101:C106">IF(SUM(D101:E101)=0,"-",SUM(D101:E101))</f>
        <v>5</v>
      </c>
      <c r="D101" s="9">
        <f>SUM(D102:D106)</f>
        <v>5</v>
      </c>
      <c r="E101" s="12">
        <f>SUM(E102:E106)</f>
        <v>0</v>
      </c>
      <c r="F101" s="74">
        <f aca="true" t="shared" si="55" ref="F101:F106">SUM(G101:I101)</f>
        <v>54</v>
      </c>
      <c r="G101" s="9">
        <f>SUM(G102:G106)</f>
        <v>49</v>
      </c>
      <c r="H101" s="12">
        <f>SUM(H102:H106)</f>
        <v>0</v>
      </c>
      <c r="I101" s="9">
        <f>SUM(I102:I106)</f>
        <v>5</v>
      </c>
      <c r="J101" s="74">
        <f aca="true" t="shared" si="56" ref="J101:J106">IF(SUM(K101:L101)=0,"-",SUM(K101:L101))</f>
        <v>1165</v>
      </c>
      <c r="K101" s="9">
        <f>SUM(K102:K106)</f>
        <v>576</v>
      </c>
      <c r="L101" s="12">
        <f>SUM(L102:L106)</f>
        <v>589</v>
      </c>
      <c r="M101" s="13">
        <f aca="true" t="shared" si="57" ref="M101:M106">IF(SUM(N101:O101)=0,"-",SUM(N101:O101))</f>
        <v>83</v>
      </c>
      <c r="N101" s="9">
        <f aca="true" t="shared" si="58" ref="N101:U101">SUM(N102:N106)</f>
        <v>31</v>
      </c>
      <c r="O101" s="12">
        <f t="shared" si="58"/>
        <v>52</v>
      </c>
      <c r="P101" s="76">
        <f t="shared" si="58"/>
        <v>2</v>
      </c>
      <c r="Q101" s="9">
        <f t="shared" si="58"/>
        <v>0</v>
      </c>
      <c r="R101" s="12">
        <f t="shared" si="58"/>
        <v>2</v>
      </c>
      <c r="S101" s="74">
        <f t="shared" si="58"/>
        <v>11</v>
      </c>
      <c r="T101" s="9">
        <f t="shared" si="58"/>
        <v>0</v>
      </c>
      <c r="U101" s="78">
        <f t="shared" si="58"/>
        <v>11</v>
      </c>
      <c r="V101" s="6"/>
    </row>
    <row r="102" spans="2:22" s="5" customFormat="1" ht="13.5" customHeight="1" hidden="1">
      <c r="B102" s="11" t="s">
        <v>33</v>
      </c>
      <c r="C102" s="74">
        <f t="shared" si="54"/>
        <v>1</v>
      </c>
      <c r="D102" s="9">
        <v>1</v>
      </c>
      <c r="E102" s="76">
        <v>0</v>
      </c>
      <c r="F102" s="74">
        <f t="shared" si="55"/>
        <v>11</v>
      </c>
      <c r="G102" s="10">
        <v>10</v>
      </c>
      <c r="H102" s="9">
        <v>0</v>
      </c>
      <c r="I102" s="78">
        <v>1</v>
      </c>
      <c r="J102" s="74">
        <f t="shared" si="56"/>
        <v>238</v>
      </c>
      <c r="K102" s="9">
        <v>136</v>
      </c>
      <c r="L102" s="10">
        <v>102</v>
      </c>
      <c r="M102" s="13">
        <f t="shared" si="57"/>
        <v>17</v>
      </c>
      <c r="N102" s="9">
        <v>6</v>
      </c>
      <c r="O102" s="12">
        <v>11</v>
      </c>
      <c r="P102" s="76" t="str">
        <f>IF(SUM(Q102:R102)=0,"-",SUM(Q102:R102))</f>
        <v>-</v>
      </c>
      <c r="Q102" s="373">
        <v>0</v>
      </c>
      <c r="R102" s="374">
        <v>0</v>
      </c>
      <c r="S102" s="74">
        <f>IF(SUM(T102:U102)=0,"-",SUM(T102:U102))</f>
        <v>2</v>
      </c>
      <c r="T102" s="9">
        <v>0</v>
      </c>
      <c r="U102" s="14">
        <v>2</v>
      </c>
      <c r="V102" s="6"/>
    </row>
    <row r="103" spans="2:22" s="5" customFormat="1" ht="13.5" customHeight="1" hidden="1">
      <c r="B103" s="11" t="s">
        <v>47</v>
      </c>
      <c r="C103" s="74">
        <f t="shared" si="54"/>
        <v>1</v>
      </c>
      <c r="D103" s="9">
        <v>1</v>
      </c>
      <c r="E103" s="76">
        <v>0</v>
      </c>
      <c r="F103" s="74">
        <f t="shared" si="55"/>
        <v>12</v>
      </c>
      <c r="G103" s="10">
        <v>11</v>
      </c>
      <c r="H103" s="9">
        <v>0</v>
      </c>
      <c r="I103" s="78">
        <v>1</v>
      </c>
      <c r="J103" s="74">
        <f t="shared" si="56"/>
        <v>252</v>
      </c>
      <c r="K103" s="9">
        <v>117</v>
      </c>
      <c r="L103" s="10">
        <v>135</v>
      </c>
      <c r="M103" s="13">
        <f t="shared" si="57"/>
        <v>17</v>
      </c>
      <c r="N103" s="9">
        <v>6</v>
      </c>
      <c r="O103" s="12">
        <v>11</v>
      </c>
      <c r="P103" s="76" t="str">
        <f>IF(SUM(Q103:R103)=0,"-",SUM(Q103:R103))</f>
        <v>-</v>
      </c>
      <c r="Q103" s="373">
        <v>0</v>
      </c>
      <c r="R103" s="374">
        <v>0</v>
      </c>
      <c r="S103" s="74">
        <f>IF(SUM(T103:U103)=0,"-",SUM(T103:U103))</f>
        <v>1</v>
      </c>
      <c r="T103" s="9">
        <v>0</v>
      </c>
      <c r="U103" s="14">
        <v>1</v>
      </c>
      <c r="V103" s="6"/>
    </row>
    <row r="104" spans="2:22" s="5" customFormat="1" ht="13.5" customHeight="1" hidden="1">
      <c r="B104" s="11" t="s">
        <v>48</v>
      </c>
      <c r="C104" s="74">
        <f t="shared" si="54"/>
        <v>1</v>
      </c>
      <c r="D104" s="9">
        <v>1</v>
      </c>
      <c r="E104" s="76">
        <v>0</v>
      </c>
      <c r="F104" s="74">
        <f t="shared" si="55"/>
        <v>9</v>
      </c>
      <c r="G104" s="10">
        <v>8</v>
      </c>
      <c r="H104" s="9">
        <v>0</v>
      </c>
      <c r="I104" s="78">
        <v>1</v>
      </c>
      <c r="J104" s="74">
        <f t="shared" si="56"/>
        <v>212</v>
      </c>
      <c r="K104" s="9">
        <v>106</v>
      </c>
      <c r="L104" s="10">
        <v>106</v>
      </c>
      <c r="M104" s="13">
        <f t="shared" si="57"/>
        <v>15</v>
      </c>
      <c r="N104" s="9">
        <v>6</v>
      </c>
      <c r="O104" s="12">
        <v>9</v>
      </c>
      <c r="P104" s="76">
        <f>IF(SUM(Q104:R104)=0,"-",SUM(Q104:R104))</f>
        <v>1</v>
      </c>
      <c r="Q104" s="373">
        <v>0</v>
      </c>
      <c r="R104" s="374">
        <v>1</v>
      </c>
      <c r="S104" s="74">
        <f>IF(SUM(T104:U104)=0,"-",SUM(T104:U104))</f>
        <v>2</v>
      </c>
      <c r="T104" s="9">
        <v>0</v>
      </c>
      <c r="U104" s="14">
        <v>2</v>
      </c>
      <c r="V104" s="6"/>
    </row>
    <row r="105" spans="2:22" s="5" customFormat="1" ht="13.5" customHeight="1" hidden="1">
      <c r="B105" s="11" t="s">
        <v>49</v>
      </c>
      <c r="C105" s="74">
        <f t="shared" si="54"/>
        <v>1</v>
      </c>
      <c r="D105" s="9">
        <v>1</v>
      </c>
      <c r="E105" s="76">
        <v>0</v>
      </c>
      <c r="F105" s="74">
        <f t="shared" si="55"/>
        <v>13</v>
      </c>
      <c r="G105" s="10">
        <v>12</v>
      </c>
      <c r="H105" s="9">
        <v>0</v>
      </c>
      <c r="I105" s="78">
        <v>1</v>
      </c>
      <c r="J105" s="74">
        <f t="shared" si="56"/>
        <v>274</v>
      </c>
      <c r="K105" s="9">
        <v>129</v>
      </c>
      <c r="L105" s="10">
        <v>145</v>
      </c>
      <c r="M105" s="13">
        <f t="shared" si="57"/>
        <v>20</v>
      </c>
      <c r="N105" s="9">
        <v>8</v>
      </c>
      <c r="O105" s="12">
        <v>12</v>
      </c>
      <c r="P105" s="76" t="str">
        <f>IF(SUM(Q105:R105)=0,"-",SUM(Q105:R105))</f>
        <v>-</v>
      </c>
      <c r="Q105" s="373">
        <v>0</v>
      </c>
      <c r="R105" s="374">
        <v>0</v>
      </c>
      <c r="S105" s="74">
        <f>IF(SUM(T105:U105)=0,"-",SUM(T105:U105))</f>
        <v>4</v>
      </c>
      <c r="T105" s="9">
        <v>0</v>
      </c>
      <c r="U105" s="14">
        <v>4</v>
      </c>
      <c r="V105" s="6"/>
    </row>
    <row r="106" spans="2:22" s="5" customFormat="1" ht="13.5" customHeight="1" hidden="1">
      <c r="B106" s="11" t="s">
        <v>50</v>
      </c>
      <c r="C106" s="74">
        <f t="shared" si="54"/>
        <v>1</v>
      </c>
      <c r="D106" s="9">
        <v>1</v>
      </c>
      <c r="E106" s="76">
        <v>0</v>
      </c>
      <c r="F106" s="74">
        <f t="shared" si="55"/>
        <v>9</v>
      </c>
      <c r="G106" s="10">
        <v>8</v>
      </c>
      <c r="H106" s="9">
        <v>0</v>
      </c>
      <c r="I106" s="78">
        <v>1</v>
      </c>
      <c r="J106" s="74">
        <f t="shared" si="56"/>
        <v>189</v>
      </c>
      <c r="K106" s="9">
        <v>88</v>
      </c>
      <c r="L106" s="10">
        <v>101</v>
      </c>
      <c r="M106" s="13">
        <f t="shared" si="57"/>
        <v>14</v>
      </c>
      <c r="N106" s="9">
        <v>5</v>
      </c>
      <c r="O106" s="12">
        <v>9</v>
      </c>
      <c r="P106" s="76">
        <f>IF(SUM(Q106:R106)=0,"-",SUM(Q106:R106))</f>
        <v>1</v>
      </c>
      <c r="Q106" s="373">
        <v>0</v>
      </c>
      <c r="R106" s="374">
        <v>1</v>
      </c>
      <c r="S106" s="74">
        <f>IF(SUM(T106:U106)=0,"-",SUM(T106:U106))</f>
        <v>2</v>
      </c>
      <c r="T106" s="9">
        <v>0</v>
      </c>
      <c r="U106" s="14">
        <v>2</v>
      </c>
      <c r="V106" s="6"/>
    </row>
    <row r="107" spans="2:22" s="5" customFormat="1" ht="12.75" customHeight="1" hidden="1">
      <c r="B107" s="11" t="s">
        <v>296</v>
      </c>
      <c r="C107" s="74">
        <f aca="true" t="shared" si="59" ref="C107:U107">SUM(C108:C114)</f>
        <v>7</v>
      </c>
      <c r="D107" s="9">
        <f t="shared" si="59"/>
        <v>7</v>
      </c>
      <c r="E107" s="12">
        <f t="shared" si="59"/>
        <v>0</v>
      </c>
      <c r="F107" s="74">
        <f t="shared" si="59"/>
        <v>78</v>
      </c>
      <c r="G107" s="10">
        <f t="shared" si="59"/>
        <v>70</v>
      </c>
      <c r="H107" s="9">
        <f t="shared" si="59"/>
        <v>0</v>
      </c>
      <c r="I107" s="12">
        <f t="shared" si="59"/>
        <v>8</v>
      </c>
      <c r="J107" s="74">
        <f t="shared" si="59"/>
        <v>2051</v>
      </c>
      <c r="K107" s="9">
        <f t="shared" si="59"/>
        <v>1044</v>
      </c>
      <c r="L107" s="10">
        <f t="shared" si="59"/>
        <v>1007</v>
      </c>
      <c r="M107" s="13">
        <f t="shared" si="59"/>
        <v>122</v>
      </c>
      <c r="N107" s="9">
        <f t="shared" si="59"/>
        <v>45</v>
      </c>
      <c r="O107" s="12">
        <f t="shared" si="59"/>
        <v>77</v>
      </c>
      <c r="P107" s="76">
        <f t="shared" si="59"/>
        <v>5</v>
      </c>
      <c r="Q107" s="373">
        <f t="shared" si="59"/>
        <v>0</v>
      </c>
      <c r="R107" s="375">
        <f t="shared" si="59"/>
        <v>5</v>
      </c>
      <c r="S107" s="74">
        <f t="shared" si="59"/>
        <v>28</v>
      </c>
      <c r="T107" s="9">
        <f t="shared" si="59"/>
        <v>1</v>
      </c>
      <c r="U107" s="14">
        <f t="shared" si="59"/>
        <v>27</v>
      </c>
      <c r="V107" s="6"/>
    </row>
    <row r="108" spans="2:22" s="5" customFormat="1" ht="13.5" customHeight="1" hidden="1">
      <c r="B108" s="11" t="s">
        <v>34</v>
      </c>
      <c r="C108" s="74">
        <f aca="true" t="shared" si="60" ref="C108:C114">IF(SUM(D108:E108)=0,"-",SUM(D108:E108))</f>
        <v>1</v>
      </c>
      <c r="D108" s="9">
        <v>1</v>
      </c>
      <c r="E108" s="76">
        <v>0</v>
      </c>
      <c r="F108" s="74">
        <f aca="true" t="shared" si="61" ref="F108:F114">SUM(G108:I108)</f>
        <v>13</v>
      </c>
      <c r="G108" s="10">
        <v>12</v>
      </c>
      <c r="H108" s="9">
        <v>0</v>
      </c>
      <c r="I108" s="78">
        <v>1</v>
      </c>
      <c r="J108" s="74">
        <f aca="true" t="shared" si="62" ref="J108:J114">IF(SUM(K108:L108)=0,"-",SUM(K108:L108))</f>
        <v>354</v>
      </c>
      <c r="K108" s="9">
        <v>183</v>
      </c>
      <c r="L108" s="10">
        <v>171</v>
      </c>
      <c r="M108" s="13">
        <f aca="true" t="shared" si="63" ref="M108:M114">IF(SUM(N108:O108)=0,"-",SUM(N108:O108))</f>
        <v>21</v>
      </c>
      <c r="N108" s="9">
        <v>8</v>
      </c>
      <c r="O108" s="12">
        <v>13</v>
      </c>
      <c r="P108" s="76" t="str">
        <f aca="true" t="shared" si="64" ref="P108:P114">IF(SUM(Q108:R108)=0,"-",SUM(Q108:R108))</f>
        <v>-</v>
      </c>
      <c r="Q108" s="373">
        <v>0</v>
      </c>
      <c r="R108" s="374">
        <v>0</v>
      </c>
      <c r="S108" s="74">
        <f aca="true" t="shared" si="65" ref="S108:S114">IF(SUM(T108:U108)=0,"-",SUM(T108:U108))</f>
        <v>6</v>
      </c>
      <c r="T108" s="9">
        <v>0</v>
      </c>
      <c r="U108" s="14">
        <v>6</v>
      </c>
      <c r="V108" s="6"/>
    </row>
    <row r="109" spans="2:22" s="5" customFormat="1" ht="13.5" customHeight="1" hidden="1">
      <c r="B109" s="11" t="s">
        <v>35</v>
      </c>
      <c r="C109" s="74">
        <f t="shared" si="60"/>
        <v>1</v>
      </c>
      <c r="D109" s="9">
        <v>1</v>
      </c>
      <c r="E109" s="76">
        <v>0</v>
      </c>
      <c r="F109" s="74">
        <f t="shared" si="61"/>
        <v>14</v>
      </c>
      <c r="G109" s="10">
        <v>12</v>
      </c>
      <c r="H109" s="9">
        <v>0</v>
      </c>
      <c r="I109" s="78">
        <v>2</v>
      </c>
      <c r="J109" s="74">
        <f t="shared" si="62"/>
        <v>361</v>
      </c>
      <c r="K109" s="9">
        <v>181</v>
      </c>
      <c r="L109" s="10">
        <v>180</v>
      </c>
      <c r="M109" s="13">
        <f t="shared" si="63"/>
        <v>21</v>
      </c>
      <c r="N109" s="9">
        <v>7</v>
      </c>
      <c r="O109" s="12">
        <v>14</v>
      </c>
      <c r="P109" s="76">
        <f t="shared" si="64"/>
        <v>1</v>
      </c>
      <c r="Q109" s="373">
        <v>0</v>
      </c>
      <c r="R109" s="374">
        <v>1</v>
      </c>
      <c r="S109" s="74">
        <f t="shared" si="65"/>
        <v>4</v>
      </c>
      <c r="T109" s="9">
        <v>0</v>
      </c>
      <c r="U109" s="14">
        <v>4</v>
      </c>
      <c r="V109" s="6"/>
    </row>
    <row r="110" spans="2:22" s="5" customFormat="1" ht="13.5" customHeight="1" hidden="1">
      <c r="B110" s="11" t="s">
        <v>36</v>
      </c>
      <c r="C110" s="74">
        <f t="shared" si="60"/>
        <v>1</v>
      </c>
      <c r="D110" s="9">
        <v>1</v>
      </c>
      <c r="E110" s="76">
        <v>0</v>
      </c>
      <c r="F110" s="74">
        <f t="shared" si="61"/>
        <v>21</v>
      </c>
      <c r="G110" s="10">
        <v>18</v>
      </c>
      <c r="H110" s="9">
        <v>0</v>
      </c>
      <c r="I110" s="78">
        <v>3</v>
      </c>
      <c r="J110" s="74">
        <f t="shared" si="62"/>
        <v>539</v>
      </c>
      <c r="K110" s="9">
        <v>256</v>
      </c>
      <c r="L110" s="10">
        <v>283</v>
      </c>
      <c r="M110" s="13">
        <f t="shared" si="63"/>
        <v>32</v>
      </c>
      <c r="N110" s="9">
        <v>11</v>
      </c>
      <c r="O110" s="12">
        <v>21</v>
      </c>
      <c r="P110" s="76">
        <f t="shared" si="64"/>
        <v>1</v>
      </c>
      <c r="Q110" s="373">
        <v>0</v>
      </c>
      <c r="R110" s="374">
        <v>1</v>
      </c>
      <c r="S110" s="74">
        <f t="shared" si="65"/>
        <v>6</v>
      </c>
      <c r="T110" s="9">
        <v>0</v>
      </c>
      <c r="U110" s="14">
        <v>6</v>
      </c>
      <c r="V110" s="6"/>
    </row>
    <row r="111" spans="2:22" s="5" customFormat="1" ht="13.5" customHeight="1" hidden="1">
      <c r="B111" s="11" t="s">
        <v>37</v>
      </c>
      <c r="C111" s="74">
        <f t="shared" si="60"/>
        <v>1</v>
      </c>
      <c r="D111" s="9">
        <v>1</v>
      </c>
      <c r="E111" s="76">
        <v>0</v>
      </c>
      <c r="F111" s="74">
        <f t="shared" si="61"/>
        <v>7</v>
      </c>
      <c r="G111" s="10">
        <v>6</v>
      </c>
      <c r="H111" s="9">
        <v>0</v>
      </c>
      <c r="I111" s="78">
        <v>1</v>
      </c>
      <c r="J111" s="74">
        <f t="shared" si="62"/>
        <v>151</v>
      </c>
      <c r="K111" s="9">
        <v>79</v>
      </c>
      <c r="L111" s="10">
        <v>72</v>
      </c>
      <c r="M111" s="13">
        <f t="shared" si="63"/>
        <v>11</v>
      </c>
      <c r="N111" s="9">
        <v>4</v>
      </c>
      <c r="O111" s="12">
        <v>7</v>
      </c>
      <c r="P111" s="76">
        <f t="shared" si="64"/>
        <v>1</v>
      </c>
      <c r="Q111" s="373">
        <v>0</v>
      </c>
      <c r="R111" s="374">
        <v>1</v>
      </c>
      <c r="S111" s="74">
        <f t="shared" si="65"/>
        <v>1</v>
      </c>
      <c r="T111" s="9">
        <v>0</v>
      </c>
      <c r="U111" s="14">
        <v>1</v>
      </c>
      <c r="V111" s="6"/>
    </row>
    <row r="112" spans="2:22" s="5" customFormat="1" ht="13.5" customHeight="1" hidden="1">
      <c r="B112" s="11" t="s">
        <v>38</v>
      </c>
      <c r="C112" s="74">
        <f t="shared" si="60"/>
        <v>1</v>
      </c>
      <c r="D112" s="9">
        <v>1</v>
      </c>
      <c r="E112" s="76">
        <v>0</v>
      </c>
      <c r="F112" s="74">
        <f t="shared" si="61"/>
        <v>17</v>
      </c>
      <c r="G112" s="10">
        <v>16</v>
      </c>
      <c r="H112" s="9">
        <v>0</v>
      </c>
      <c r="I112" s="78">
        <v>1</v>
      </c>
      <c r="J112" s="74">
        <f t="shared" si="62"/>
        <v>490</v>
      </c>
      <c r="K112" s="9">
        <v>252</v>
      </c>
      <c r="L112" s="10">
        <v>238</v>
      </c>
      <c r="M112" s="13">
        <f t="shared" si="63"/>
        <v>26</v>
      </c>
      <c r="N112" s="9">
        <v>10</v>
      </c>
      <c r="O112" s="12">
        <v>16</v>
      </c>
      <c r="P112" s="76">
        <f t="shared" si="64"/>
        <v>1</v>
      </c>
      <c r="Q112" s="373">
        <v>0</v>
      </c>
      <c r="R112" s="374">
        <v>1</v>
      </c>
      <c r="S112" s="74">
        <f t="shared" si="65"/>
        <v>7</v>
      </c>
      <c r="T112" s="9">
        <v>0</v>
      </c>
      <c r="U112" s="14">
        <v>7</v>
      </c>
      <c r="V112" s="6"/>
    </row>
    <row r="113" spans="2:22" s="5" customFormat="1" ht="13.5" customHeight="1" hidden="1">
      <c r="B113" s="11" t="s">
        <v>52</v>
      </c>
      <c r="C113" s="74">
        <f t="shared" si="60"/>
        <v>1</v>
      </c>
      <c r="D113" s="9">
        <v>1</v>
      </c>
      <c r="E113" s="76">
        <v>0</v>
      </c>
      <c r="F113" s="74">
        <f t="shared" si="61"/>
        <v>6</v>
      </c>
      <c r="G113" s="10">
        <v>6</v>
      </c>
      <c r="H113" s="9">
        <v>0</v>
      </c>
      <c r="I113" s="78">
        <v>0</v>
      </c>
      <c r="J113" s="74">
        <f t="shared" si="62"/>
        <v>156</v>
      </c>
      <c r="K113" s="9">
        <v>93</v>
      </c>
      <c r="L113" s="10">
        <v>63</v>
      </c>
      <c r="M113" s="13">
        <f t="shared" si="63"/>
        <v>11</v>
      </c>
      <c r="N113" s="9">
        <v>5</v>
      </c>
      <c r="O113" s="12">
        <v>6</v>
      </c>
      <c r="P113" s="76">
        <f t="shared" si="64"/>
        <v>1</v>
      </c>
      <c r="Q113" s="373">
        <v>0</v>
      </c>
      <c r="R113" s="374">
        <v>1</v>
      </c>
      <c r="S113" s="74">
        <f t="shared" si="65"/>
        <v>4</v>
      </c>
      <c r="T113" s="9">
        <v>1</v>
      </c>
      <c r="U113" s="14">
        <v>3</v>
      </c>
      <c r="V113" s="6"/>
    </row>
    <row r="114" spans="2:22" s="5" customFormat="1" ht="13.5" customHeight="1" hidden="1">
      <c r="B114" s="11" t="s">
        <v>151</v>
      </c>
      <c r="C114" s="74">
        <f t="shared" si="60"/>
        <v>1</v>
      </c>
      <c r="D114" s="9">
        <v>1</v>
      </c>
      <c r="E114" s="76">
        <v>0</v>
      </c>
      <c r="F114" s="74">
        <f t="shared" si="61"/>
        <v>0</v>
      </c>
      <c r="G114" s="10">
        <v>0</v>
      </c>
      <c r="H114" s="9">
        <v>0</v>
      </c>
      <c r="I114" s="78">
        <v>0</v>
      </c>
      <c r="J114" s="74" t="str">
        <f t="shared" si="62"/>
        <v>-</v>
      </c>
      <c r="K114" s="9">
        <v>0</v>
      </c>
      <c r="L114" s="10">
        <v>0</v>
      </c>
      <c r="M114" s="13" t="str">
        <f t="shared" si="63"/>
        <v>-</v>
      </c>
      <c r="N114" s="9">
        <v>0</v>
      </c>
      <c r="O114" s="12">
        <v>0</v>
      </c>
      <c r="P114" s="76" t="str">
        <f t="shared" si="64"/>
        <v>-</v>
      </c>
      <c r="Q114" s="373">
        <v>0</v>
      </c>
      <c r="R114" s="374">
        <v>0</v>
      </c>
      <c r="S114" s="74" t="str">
        <f t="shared" si="65"/>
        <v>-</v>
      </c>
      <c r="T114" s="9">
        <v>0</v>
      </c>
      <c r="U114" s="14">
        <v>0</v>
      </c>
      <c r="V114" s="6"/>
    </row>
    <row r="115" spans="2:22" s="5" customFormat="1" ht="12.75" customHeight="1" hidden="1">
      <c r="B115" s="11" t="s">
        <v>295</v>
      </c>
      <c r="C115" s="74">
        <f aca="true" t="shared" si="66" ref="C115:U115">SUM(C116:C119)</f>
        <v>4</v>
      </c>
      <c r="D115" s="9">
        <f t="shared" si="66"/>
        <v>4</v>
      </c>
      <c r="E115" s="12">
        <f t="shared" si="66"/>
        <v>0</v>
      </c>
      <c r="F115" s="74">
        <f t="shared" si="66"/>
        <v>62</v>
      </c>
      <c r="G115" s="10">
        <f t="shared" si="66"/>
        <v>55</v>
      </c>
      <c r="H115" s="9">
        <f t="shared" si="66"/>
        <v>0</v>
      </c>
      <c r="I115" s="12">
        <f t="shared" si="66"/>
        <v>7</v>
      </c>
      <c r="J115" s="74">
        <f t="shared" si="66"/>
        <v>1588</v>
      </c>
      <c r="K115" s="9">
        <f t="shared" si="66"/>
        <v>834</v>
      </c>
      <c r="L115" s="10">
        <f t="shared" si="66"/>
        <v>754</v>
      </c>
      <c r="M115" s="13">
        <f t="shared" si="66"/>
        <v>88</v>
      </c>
      <c r="N115" s="9">
        <f t="shared" si="66"/>
        <v>24</v>
      </c>
      <c r="O115" s="12">
        <f t="shared" si="66"/>
        <v>64</v>
      </c>
      <c r="P115" s="76">
        <f t="shared" si="66"/>
        <v>8</v>
      </c>
      <c r="Q115" s="373">
        <f t="shared" si="66"/>
        <v>2</v>
      </c>
      <c r="R115" s="375">
        <f t="shared" si="66"/>
        <v>6</v>
      </c>
      <c r="S115" s="74">
        <f t="shared" si="66"/>
        <v>6</v>
      </c>
      <c r="T115" s="9">
        <f t="shared" si="66"/>
        <v>0</v>
      </c>
      <c r="U115" s="14">
        <f t="shared" si="66"/>
        <v>6</v>
      </c>
      <c r="V115" s="6"/>
    </row>
    <row r="116" spans="2:22" s="5" customFormat="1" ht="13.5" customHeight="1" hidden="1">
      <c r="B116" s="11" t="s">
        <v>39</v>
      </c>
      <c r="C116" s="74">
        <f>IF(SUM(D116:E116)=0,"-",SUM(D116:E116))</f>
        <v>1</v>
      </c>
      <c r="D116" s="9">
        <v>1</v>
      </c>
      <c r="E116" s="76">
        <v>0</v>
      </c>
      <c r="F116" s="74">
        <f>SUM(G116:I116)</f>
        <v>20</v>
      </c>
      <c r="G116" s="10">
        <v>18</v>
      </c>
      <c r="H116" s="9">
        <v>0</v>
      </c>
      <c r="I116" s="78">
        <v>2</v>
      </c>
      <c r="J116" s="74">
        <f>IF(SUM(K116:L116)=0,"-",SUM(K116:L116))</f>
        <v>555</v>
      </c>
      <c r="K116" s="9">
        <v>287</v>
      </c>
      <c r="L116" s="10">
        <v>268</v>
      </c>
      <c r="M116" s="13">
        <f>IF(SUM(N116:O116)=0,"-",SUM(N116:O116))</f>
        <v>29</v>
      </c>
      <c r="N116" s="9">
        <v>8</v>
      </c>
      <c r="O116" s="12">
        <v>21</v>
      </c>
      <c r="P116" s="76">
        <f>IF(SUM(Q116:R116)=0,"-",SUM(Q116:R116))</f>
        <v>1</v>
      </c>
      <c r="Q116" s="373">
        <v>0</v>
      </c>
      <c r="R116" s="374">
        <v>1</v>
      </c>
      <c r="S116" s="74">
        <f>IF(SUM(T116:U116)=0,"-",SUM(T116:U116))</f>
        <v>2</v>
      </c>
      <c r="T116" s="9">
        <v>0</v>
      </c>
      <c r="U116" s="14">
        <v>2</v>
      </c>
      <c r="V116" s="6"/>
    </row>
    <row r="117" spans="2:22" s="5" customFormat="1" ht="13.5" customHeight="1" hidden="1">
      <c r="B117" s="11" t="s">
        <v>40</v>
      </c>
      <c r="C117" s="74">
        <f>IF(SUM(D117:E117)=0,"-",SUM(D117:E117))</f>
        <v>1</v>
      </c>
      <c r="D117" s="9">
        <v>1</v>
      </c>
      <c r="E117" s="76">
        <v>0</v>
      </c>
      <c r="F117" s="74">
        <f>SUM(G117:I117)</f>
        <v>15</v>
      </c>
      <c r="G117" s="10">
        <v>13</v>
      </c>
      <c r="H117" s="9">
        <v>0</v>
      </c>
      <c r="I117" s="78">
        <v>2</v>
      </c>
      <c r="J117" s="74">
        <f>IF(SUM(K117:L117)=0,"-",SUM(K117:L117))</f>
        <v>391</v>
      </c>
      <c r="K117" s="9">
        <v>207</v>
      </c>
      <c r="L117" s="10">
        <v>184</v>
      </c>
      <c r="M117" s="13">
        <f>IF(SUM(N117:O117)=0,"-",SUM(N117:O117))</f>
        <v>22</v>
      </c>
      <c r="N117" s="9">
        <v>5</v>
      </c>
      <c r="O117" s="12">
        <v>17</v>
      </c>
      <c r="P117" s="76">
        <f>IF(SUM(Q117:R117)=0,"-",SUM(Q117:R117))</f>
        <v>2</v>
      </c>
      <c r="Q117" s="9">
        <v>0</v>
      </c>
      <c r="R117" s="78">
        <v>2</v>
      </c>
      <c r="S117" s="74">
        <f>IF(SUM(T117:U117)=0,"-",SUM(T117:U117))</f>
        <v>1</v>
      </c>
      <c r="T117" s="9">
        <v>0</v>
      </c>
      <c r="U117" s="14">
        <v>1</v>
      </c>
      <c r="V117" s="6"/>
    </row>
    <row r="118" spans="2:22" s="5" customFormat="1" ht="13.5" customHeight="1" hidden="1">
      <c r="B118" s="11" t="s">
        <v>41</v>
      </c>
      <c r="C118" s="74">
        <f>IF(SUM(D118:E118)=0,"-",SUM(D118:E118))</f>
        <v>1</v>
      </c>
      <c r="D118" s="9">
        <v>1</v>
      </c>
      <c r="E118" s="76">
        <v>0</v>
      </c>
      <c r="F118" s="74">
        <f>SUM(G118:I118)</f>
        <v>13</v>
      </c>
      <c r="G118" s="10">
        <v>12</v>
      </c>
      <c r="H118" s="9">
        <v>0</v>
      </c>
      <c r="I118" s="78">
        <v>1</v>
      </c>
      <c r="J118" s="74">
        <f>IF(SUM(K118:L118)=0,"-",SUM(K118:L118))</f>
        <v>315</v>
      </c>
      <c r="K118" s="9">
        <v>166</v>
      </c>
      <c r="L118" s="10">
        <v>149</v>
      </c>
      <c r="M118" s="13">
        <f>IF(SUM(N118:O118)=0,"-",SUM(N118:O118))</f>
        <v>17</v>
      </c>
      <c r="N118" s="9">
        <v>5</v>
      </c>
      <c r="O118" s="12">
        <v>12</v>
      </c>
      <c r="P118" s="76">
        <f>IF(SUM(Q118:R118)=0,"-",SUM(Q118:R118))</f>
        <v>3</v>
      </c>
      <c r="Q118" s="9">
        <v>2</v>
      </c>
      <c r="R118" s="78">
        <v>1</v>
      </c>
      <c r="S118" s="74">
        <f>IF(SUM(T118:U118)=0,"-",SUM(T118:U118))</f>
        <v>2</v>
      </c>
      <c r="T118" s="9">
        <v>0</v>
      </c>
      <c r="U118" s="14">
        <v>2</v>
      </c>
      <c r="V118" s="6"/>
    </row>
    <row r="119" spans="2:22" s="5" customFormat="1" ht="13.5" customHeight="1" hidden="1">
      <c r="B119" s="11" t="s">
        <v>42</v>
      </c>
      <c r="C119" s="74">
        <f>IF(SUM(D119:E119)=0,"-",SUM(D119:E119))</f>
        <v>1</v>
      </c>
      <c r="D119" s="9">
        <v>1</v>
      </c>
      <c r="E119" s="76">
        <v>0</v>
      </c>
      <c r="F119" s="74">
        <f>SUM(G119:I119)</f>
        <v>14</v>
      </c>
      <c r="G119" s="10">
        <v>12</v>
      </c>
      <c r="H119" s="9">
        <v>0</v>
      </c>
      <c r="I119" s="78">
        <v>2</v>
      </c>
      <c r="J119" s="74">
        <f>IF(SUM(K119:L119)=0,"-",SUM(K119:L119))</f>
        <v>327</v>
      </c>
      <c r="K119" s="9">
        <v>174</v>
      </c>
      <c r="L119" s="10">
        <v>153</v>
      </c>
      <c r="M119" s="13">
        <f>IF(SUM(N119:O119)=0,"-",SUM(N119:O119))</f>
        <v>20</v>
      </c>
      <c r="N119" s="9">
        <v>6</v>
      </c>
      <c r="O119" s="12">
        <v>14</v>
      </c>
      <c r="P119" s="76">
        <f>IF(SUM(Q119:R119)=0,"-",SUM(Q119:R119))</f>
        <v>2</v>
      </c>
      <c r="Q119" s="9">
        <v>0</v>
      </c>
      <c r="R119" s="78">
        <v>2</v>
      </c>
      <c r="S119" s="74">
        <f>IF(SUM(T119:U119)=0,"-",SUM(T119:U119))</f>
        <v>1</v>
      </c>
      <c r="T119" s="9">
        <v>0</v>
      </c>
      <c r="U119" s="14">
        <v>1</v>
      </c>
      <c r="V119" s="6"/>
    </row>
    <row r="120" spans="2:22" s="5" customFormat="1" ht="12.75" customHeight="1" hidden="1">
      <c r="B120" s="18" t="s">
        <v>334</v>
      </c>
      <c r="C120" s="75">
        <f aca="true" t="shared" si="67" ref="C120:U120">SUM(C121:C124)</f>
        <v>4</v>
      </c>
      <c r="D120" s="16">
        <f t="shared" si="67"/>
        <v>4</v>
      </c>
      <c r="E120" s="19">
        <f t="shared" si="67"/>
        <v>0</v>
      </c>
      <c r="F120" s="75">
        <f t="shared" si="67"/>
        <v>36</v>
      </c>
      <c r="G120" s="17">
        <f t="shared" si="67"/>
        <v>32</v>
      </c>
      <c r="H120" s="16">
        <f t="shared" si="67"/>
        <v>0</v>
      </c>
      <c r="I120" s="19">
        <f t="shared" si="67"/>
        <v>4</v>
      </c>
      <c r="J120" s="75">
        <f t="shared" si="67"/>
        <v>809</v>
      </c>
      <c r="K120" s="16">
        <f t="shared" si="67"/>
        <v>410</v>
      </c>
      <c r="L120" s="17">
        <f t="shared" si="67"/>
        <v>399</v>
      </c>
      <c r="M120" s="20">
        <f t="shared" si="67"/>
        <v>58</v>
      </c>
      <c r="N120" s="16">
        <f t="shared" si="67"/>
        <v>23</v>
      </c>
      <c r="O120" s="19">
        <f t="shared" si="67"/>
        <v>35</v>
      </c>
      <c r="P120" s="77">
        <f t="shared" si="67"/>
        <v>1</v>
      </c>
      <c r="Q120" s="16">
        <f t="shared" si="67"/>
        <v>0</v>
      </c>
      <c r="R120" s="19">
        <f t="shared" si="67"/>
        <v>1</v>
      </c>
      <c r="S120" s="75">
        <f t="shared" si="67"/>
        <v>8</v>
      </c>
      <c r="T120" s="16">
        <f t="shared" si="67"/>
        <v>0</v>
      </c>
      <c r="U120" s="21">
        <f t="shared" si="67"/>
        <v>8</v>
      </c>
      <c r="V120" s="6"/>
    </row>
    <row r="121" spans="2:22" s="5" customFormat="1" ht="15" customHeight="1" hidden="1">
      <c r="B121" s="84" t="s">
        <v>43</v>
      </c>
      <c r="C121" s="74">
        <f>IF(SUM(D121:E121)=0,"-",SUM(D121:E121))</f>
        <v>1</v>
      </c>
      <c r="D121" s="9">
        <v>1</v>
      </c>
      <c r="E121" s="76">
        <v>0</v>
      </c>
      <c r="F121" s="74">
        <f>SUM(G121:I121)</f>
        <v>14</v>
      </c>
      <c r="G121" s="10">
        <v>12</v>
      </c>
      <c r="H121" s="9">
        <v>0</v>
      </c>
      <c r="I121" s="78">
        <v>2</v>
      </c>
      <c r="J121" s="74">
        <f>IF(SUM(K121:L121)=0,"-",SUM(K121:L121))</f>
        <v>388</v>
      </c>
      <c r="K121" s="9">
        <v>206</v>
      </c>
      <c r="L121" s="10">
        <v>182</v>
      </c>
      <c r="M121" s="13">
        <f>IF(SUM(N121:O121)=0,"-",SUM(N121:O121))</f>
        <v>22</v>
      </c>
      <c r="N121" s="9">
        <v>7</v>
      </c>
      <c r="O121" s="12">
        <v>15</v>
      </c>
      <c r="P121" s="76" t="str">
        <f>IF(SUM(Q121:R121)=0,"-",SUM(Q121:R121))</f>
        <v>-</v>
      </c>
      <c r="Q121" s="9">
        <v>0</v>
      </c>
      <c r="R121" s="78">
        <v>0</v>
      </c>
      <c r="S121" s="74">
        <f>IF(SUM(T121:U121)=0,"-",SUM(T121:U121))</f>
        <v>3</v>
      </c>
      <c r="T121" s="9">
        <v>0</v>
      </c>
      <c r="U121" s="14">
        <v>3</v>
      </c>
      <c r="V121" s="6"/>
    </row>
    <row r="122" spans="2:22" s="5" customFormat="1" ht="15" customHeight="1" hidden="1">
      <c r="B122" s="84" t="s">
        <v>44</v>
      </c>
      <c r="C122" s="74">
        <f>IF(SUM(D122:E122)=0,"-",SUM(D122:E122))</f>
        <v>1</v>
      </c>
      <c r="D122" s="9">
        <v>1</v>
      </c>
      <c r="E122" s="76">
        <v>0</v>
      </c>
      <c r="F122" s="74">
        <f>SUM(G122:I122)</f>
        <v>9</v>
      </c>
      <c r="G122" s="10">
        <v>8</v>
      </c>
      <c r="H122" s="9">
        <v>0</v>
      </c>
      <c r="I122" s="78">
        <v>1</v>
      </c>
      <c r="J122" s="74">
        <f>IF(SUM(K122:L122)=0,"-",SUM(K122:L122))</f>
        <v>221</v>
      </c>
      <c r="K122" s="9">
        <v>102</v>
      </c>
      <c r="L122" s="10">
        <v>119</v>
      </c>
      <c r="M122" s="13">
        <f>IF(SUM(N122:O122)=0,"-",SUM(N122:O122))</f>
        <v>14</v>
      </c>
      <c r="N122" s="9">
        <v>6</v>
      </c>
      <c r="O122" s="12">
        <v>8</v>
      </c>
      <c r="P122" s="76" t="str">
        <f>IF(SUM(Q122:R122)=0,"-",SUM(Q122:R122))</f>
        <v>-</v>
      </c>
      <c r="Q122" s="9">
        <v>0</v>
      </c>
      <c r="R122" s="78">
        <v>0</v>
      </c>
      <c r="S122" s="74">
        <f>IF(SUM(T122:U122)=0,"-",SUM(T122:U122))</f>
        <v>2</v>
      </c>
      <c r="T122" s="9">
        <v>0</v>
      </c>
      <c r="U122" s="14">
        <v>2</v>
      </c>
      <c r="V122" s="6"/>
    </row>
    <row r="123" spans="2:22" s="5" customFormat="1" ht="15" customHeight="1" hidden="1">
      <c r="B123" s="84" t="s">
        <v>45</v>
      </c>
      <c r="C123" s="74">
        <f>IF(SUM(D123:E123)=0,"-",SUM(D123:E123))</f>
        <v>1</v>
      </c>
      <c r="D123" s="9">
        <v>1</v>
      </c>
      <c r="E123" s="76">
        <v>0</v>
      </c>
      <c r="F123" s="74">
        <f>SUM(G123:I123)</f>
        <v>6</v>
      </c>
      <c r="G123" s="10">
        <v>6</v>
      </c>
      <c r="H123" s="9">
        <v>0</v>
      </c>
      <c r="I123" s="78">
        <v>0</v>
      </c>
      <c r="J123" s="74">
        <f>IF(SUM(K123:L123)=0,"-",SUM(K123:L123))</f>
        <v>124</v>
      </c>
      <c r="K123" s="9">
        <v>58</v>
      </c>
      <c r="L123" s="10">
        <v>66</v>
      </c>
      <c r="M123" s="13">
        <f>IF(SUM(N123:O123)=0,"-",SUM(N123:O123))</f>
        <v>11</v>
      </c>
      <c r="N123" s="9">
        <v>5</v>
      </c>
      <c r="O123" s="12">
        <v>6</v>
      </c>
      <c r="P123" s="76" t="str">
        <f>IF(SUM(Q123:R123)=0,"-",SUM(Q123:R123))</f>
        <v>-</v>
      </c>
      <c r="Q123" s="9">
        <v>0</v>
      </c>
      <c r="R123" s="78">
        <v>0</v>
      </c>
      <c r="S123" s="74">
        <f>IF(SUM(T123:U123)=0,"-",SUM(T123:U123))</f>
        <v>1</v>
      </c>
      <c r="T123" s="9">
        <v>0</v>
      </c>
      <c r="U123" s="14">
        <v>1</v>
      </c>
      <c r="V123" s="6"/>
    </row>
    <row r="124" spans="2:22" s="5" customFormat="1" ht="15" customHeight="1" hidden="1">
      <c r="B124" s="85" t="s">
        <v>46</v>
      </c>
      <c r="C124" s="75">
        <f>IF(SUM(D124:E124)=0,"-",SUM(D124:E124))</f>
        <v>1</v>
      </c>
      <c r="D124" s="16">
        <v>1</v>
      </c>
      <c r="E124" s="77">
        <v>0</v>
      </c>
      <c r="F124" s="75">
        <f>SUM(G124:I124)</f>
        <v>7</v>
      </c>
      <c r="G124" s="17">
        <v>6</v>
      </c>
      <c r="H124" s="16">
        <v>0</v>
      </c>
      <c r="I124" s="79">
        <v>1</v>
      </c>
      <c r="J124" s="75">
        <f>IF(SUM(K124:L124)=0,"-",SUM(K124:L124))</f>
        <v>76</v>
      </c>
      <c r="K124" s="16">
        <v>44</v>
      </c>
      <c r="L124" s="17">
        <v>32</v>
      </c>
      <c r="M124" s="20">
        <f>IF(SUM(N124:O124)=0,"-",SUM(N124:O124))</f>
        <v>11</v>
      </c>
      <c r="N124" s="16">
        <v>5</v>
      </c>
      <c r="O124" s="19">
        <v>6</v>
      </c>
      <c r="P124" s="77">
        <f>IF(SUM(Q124:R124)=0,"-",SUM(Q124:R124))</f>
        <v>1</v>
      </c>
      <c r="Q124" s="16">
        <v>0</v>
      </c>
      <c r="R124" s="79">
        <v>1</v>
      </c>
      <c r="S124" s="75">
        <f>IF(SUM(T124:U124)=0,"-",SUM(T124:U124))</f>
        <v>2</v>
      </c>
      <c r="T124" s="16">
        <v>0</v>
      </c>
      <c r="U124" s="21">
        <v>2</v>
      </c>
      <c r="V124" s="6"/>
    </row>
    <row r="125" spans="2:22" ht="12.75" customHeight="1" hidden="1">
      <c r="B125" s="342" t="s">
        <v>182</v>
      </c>
      <c r="C125" s="340">
        <f aca="true" t="shared" si="68" ref="C125:U125">C126+C132+C140+C145</f>
        <v>20</v>
      </c>
      <c r="D125" s="23">
        <f t="shared" si="68"/>
        <v>20</v>
      </c>
      <c r="E125" s="23">
        <f t="shared" si="68"/>
        <v>0</v>
      </c>
      <c r="F125" s="340">
        <f t="shared" si="68"/>
        <v>229</v>
      </c>
      <c r="G125" s="23">
        <f t="shared" si="68"/>
        <v>205</v>
      </c>
      <c r="H125" s="22">
        <f t="shared" si="68"/>
        <v>0</v>
      </c>
      <c r="I125" s="26">
        <f t="shared" si="68"/>
        <v>24</v>
      </c>
      <c r="J125" s="341">
        <f t="shared" si="68"/>
        <v>5521</v>
      </c>
      <c r="K125" s="23">
        <f t="shared" si="68"/>
        <v>2840</v>
      </c>
      <c r="L125" s="23">
        <f t="shared" si="68"/>
        <v>2681</v>
      </c>
      <c r="M125" s="340">
        <f t="shared" si="68"/>
        <v>347</v>
      </c>
      <c r="N125" s="23">
        <f t="shared" si="68"/>
        <v>119</v>
      </c>
      <c r="O125" s="23">
        <f t="shared" si="68"/>
        <v>228</v>
      </c>
      <c r="P125" s="23">
        <f t="shared" si="68"/>
        <v>18</v>
      </c>
      <c r="Q125" s="23">
        <f t="shared" si="68"/>
        <v>1</v>
      </c>
      <c r="R125" s="26">
        <f t="shared" si="68"/>
        <v>17</v>
      </c>
      <c r="S125" s="340">
        <f t="shared" si="68"/>
        <v>54</v>
      </c>
      <c r="T125" s="23">
        <f t="shared" si="68"/>
        <v>1</v>
      </c>
      <c r="U125" s="26">
        <f t="shared" si="68"/>
        <v>53</v>
      </c>
      <c r="V125" s="211"/>
    </row>
    <row r="126" spans="2:22" s="5" customFormat="1" ht="12.75" customHeight="1" hidden="1">
      <c r="B126" s="11" t="s">
        <v>293</v>
      </c>
      <c r="C126" s="74">
        <f aca="true" t="shared" si="69" ref="C126:C131">IF(SUM(D126:E126)=0,"-",SUM(D126:E126))</f>
        <v>5</v>
      </c>
      <c r="D126" s="9">
        <f>SUM(D127:D131)</f>
        <v>5</v>
      </c>
      <c r="E126" s="12">
        <f>SUM(E127:E131)</f>
        <v>0</v>
      </c>
      <c r="F126" s="74">
        <f aca="true" t="shared" si="70" ref="F126:F131">SUM(G126:I126)</f>
        <v>52</v>
      </c>
      <c r="G126" s="9">
        <f>SUM(G127:G131)</f>
        <v>47</v>
      </c>
      <c r="H126" s="12">
        <f>SUM(H127:H131)</f>
        <v>0</v>
      </c>
      <c r="I126" s="9">
        <f>SUM(I127:I131)</f>
        <v>5</v>
      </c>
      <c r="J126" s="74">
        <f aca="true" t="shared" si="71" ref="J126:J131">IF(SUM(K126:L126)=0,"-",SUM(K126:L126))</f>
        <v>1120</v>
      </c>
      <c r="K126" s="9">
        <f>SUM(K127:K131)</f>
        <v>555</v>
      </c>
      <c r="L126" s="12">
        <f>SUM(L127:L131)</f>
        <v>565</v>
      </c>
      <c r="M126" s="13">
        <f aca="true" t="shared" si="72" ref="M126:M131">IF(SUM(N126:O126)=0,"-",SUM(N126:O126))</f>
        <v>81</v>
      </c>
      <c r="N126" s="9">
        <f aca="true" t="shared" si="73" ref="N126:U126">SUM(N127:N131)</f>
        <v>29</v>
      </c>
      <c r="O126" s="12">
        <f t="shared" si="73"/>
        <v>52</v>
      </c>
      <c r="P126" s="76">
        <f t="shared" si="73"/>
        <v>3</v>
      </c>
      <c r="Q126" s="9">
        <f t="shared" si="73"/>
        <v>1</v>
      </c>
      <c r="R126" s="12">
        <f t="shared" si="73"/>
        <v>2</v>
      </c>
      <c r="S126" s="74">
        <f t="shared" si="73"/>
        <v>12</v>
      </c>
      <c r="T126" s="9">
        <f t="shared" si="73"/>
        <v>0</v>
      </c>
      <c r="U126" s="78">
        <f t="shared" si="73"/>
        <v>12</v>
      </c>
      <c r="V126" s="6"/>
    </row>
    <row r="127" spans="2:22" s="5" customFormat="1" ht="18" customHeight="1" hidden="1">
      <c r="B127" s="11" t="s">
        <v>33</v>
      </c>
      <c r="C127" s="74">
        <f t="shared" si="69"/>
        <v>1</v>
      </c>
      <c r="D127" s="9">
        <v>1</v>
      </c>
      <c r="E127" s="76">
        <v>0</v>
      </c>
      <c r="F127" s="74">
        <f t="shared" si="70"/>
        <v>10</v>
      </c>
      <c r="G127" s="10">
        <v>9</v>
      </c>
      <c r="H127" s="9">
        <v>0</v>
      </c>
      <c r="I127" s="78">
        <v>1</v>
      </c>
      <c r="J127" s="74">
        <f t="shared" si="71"/>
        <v>216</v>
      </c>
      <c r="K127" s="9">
        <v>120</v>
      </c>
      <c r="L127" s="10">
        <v>96</v>
      </c>
      <c r="M127" s="13">
        <f t="shared" si="72"/>
        <v>17</v>
      </c>
      <c r="N127" s="9">
        <v>7</v>
      </c>
      <c r="O127" s="12">
        <v>10</v>
      </c>
      <c r="P127" s="76" t="str">
        <f>IF(SUM(Q127:R127)=0,"-",SUM(Q127:R127))</f>
        <v>-</v>
      </c>
      <c r="Q127" s="373">
        <v>0</v>
      </c>
      <c r="R127" s="374">
        <v>0</v>
      </c>
      <c r="S127" s="74">
        <f>IF(SUM(T127:U127)=0,"-",SUM(T127:U127))</f>
        <v>2</v>
      </c>
      <c r="T127" s="9">
        <v>0</v>
      </c>
      <c r="U127" s="14">
        <v>2</v>
      </c>
      <c r="V127" s="6"/>
    </row>
    <row r="128" spans="2:22" s="5" customFormat="1" ht="18" customHeight="1" hidden="1">
      <c r="B128" s="11" t="s">
        <v>47</v>
      </c>
      <c r="C128" s="74">
        <f t="shared" si="69"/>
        <v>1</v>
      </c>
      <c r="D128" s="9">
        <v>1</v>
      </c>
      <c r="E128" s="76">
        <v>0</v>
      </c>
      <c r="F128" s="74">
        <f t="shared" si="70"/>
        <v>12</v>
      </c>
      <c r="G128" s="10">
        <v>11</v>
      </c>
      <c r="H128" s="9">
        <v>0</v>
      </c>
      <c r="I128" s="78">
        <v>1</v>
      </c>
      <c r="J128" s="74">
        <f t="shared" si="71"/>
        <v>249</v>
      </c>
      <c r="K128" s="9">
        <v>117</v>
      </c>
      <c r="L128" s="10">
        <v>132</v>
      </c>
      <c r="M128" s="13">
        <f t="shared" si="72"/>
        <v>18</v>
      </c>
      <c r="N128" s="9">
        <v>5</v>
      </c>
      <c r="O128" s="12">
        <v>13</v>
      </c>
      <c r="P128" s="76">
        <f>IF(SUM(Q128:R128)=0,"-",SUM(Q128:R128))</f>
        <v>1</v>
      </c>
      <c r="Q128" s="373">
        <v>1</v>
      </c>
      <c r="R128" s="374">
        <v>0</v>
      </c>
      <c r="S128" s="74">
        <f>IF(SUM(T128:U128)=0,"-",SUM(T128:U128))</f>
        <v>2</v>
      </c>
      <c r="T128" s="9">
        <v>0</v>
      </c>
      <c r="U128" s="14">
        <v>2</v>
      </c>
      <c r="V128" s="6"/>
    </row>
    <row r="129" spans="2:22" s="5" customFormat="1" ht="18" customHeight="1" hidden="1">
      <c r="B129" s="11" t="s">
        <v>48</v>
      </c>
      <c r="C129" s="74">
        <f t="shared" si="69"/>
        <v>1</v>
      </c>
      <c r="D129" s="9">
        <v>1</v>
      </c>
      <c r="E129" s="76">
        <v>0</v>
      </c>
      <c r="F129" s="74">
        <f t="shared" si="70"/>
        <v>9</v>
      </c>
      <c r="G129" s="10">
        <v>8</v>
      </c>
      <c r="H129" s="9">
        <v>0</v>
      </c>
      <c r="I129" s="78">
        <v>1</v>
      </c>
      <c r="J129" s="74">
        <f t="shared" si="71"/>
        <v>213</v>
      </c>
      <c r="K129" s="9">
        <v>107</v>
      </c>
      <c r="L129" s="10">
        <v>106</v>
      </c>
      <c r="M129" s="13">
        <f t="shared" si="72"/>
        <v>14</v>
      </c>
      <c r="N129" s="9">
        <v>5</v>
      </c>
      <c r="O129" s="12">
        <v>9</v>
      </c>
      <c r="P129" s="76">
        <f>IF(SUM(Q129:R129)=0,"-",SUM(Q129:R129))</f>
        <v>1</v>
      </c>
      <c r="Q129" s="373">
        <v>0</v>
      </c>
      <c r="R129" s="374">
        <v>1</v>
      </c>
      <c r="S129" s="74">
        <f>IF(SUM(T129:U129)=0,"-",SUM(T129:U129))</f>
        <v>2</v>
      </c>
      <c r="T129" s="9">
        <v>0</v>
      </c>
      <c r="U129" s="14">
        <v>2</v>
      </c>
      <c r="V129" s="6"/>
    </row>
    <row r="130" spans="2:22" s="5" customFormat="1" ht="18" customHeight="1" hidden="1">
      <c r="B130" s="11" t="s">
        <v>49</v>
      </c>
      <c r="C130" s="74">
        <f t="shared" si="69"/>
        <v>1</v>
      </c>
      <c r="D130" s="9">
        <v>1</v>
      </c>
      <c r="E130" s="76">
        <v>0</v>
      </c>
      <c r="F130" s="74">
        <f t="shared" si="70"/>
        <v>13</v>
      </c>
      <c r="G130" s="10">
        <v>12</v>
      </c>
      <c r="H130" s="9">
        <v>0</v>
      </c>
      <c r="I130" s="78">
        <v>1</v>
      </c>
      <c r="J130" s="74">
        <f t="shared" si="71"/>
        <v>265</v>
      </c>
      <c r="K130" s="9">
        <v>125</v>
      </c>
      <c r="L130" s="10">
        <v>140</v>
      </c>
      <c r="M130" s="13">
        <f t="shared" si="72"/>
        <v>19</v>
      </c>
      <c r="N130" s="9">
        <v>7</v>
      </c>
      <c r="O130" s="12">
        <v>12</v>
      </c>
      <c r="P130" s="76" t="str">
        <f>IF(SUM(Q130:R130)=0,"-",SUM(Q130:R130))</f>
        <v>-</v>
      </c>
      <c r="Q130" s="373">
        <v>0</v>
      </c>
      <c r="R130" s="374">
        <v>0</v>
      </c>
      <c r="S130" s="74">
        <f>IF(SUM(T130:U130)=0,"-",SUM(T130:U130))</f>
        <v>4</v>
      </c>
      <c r="T130" s="9">
        <v>0</v>
      </c>
      <c r="U130" s="14">
        <v>4</v>
      </c>
      <c r="V130" s="6"/>
    </row>
    <row r="131" spans="2:22" s="5" customFormat="1" ht="18" customHeight="1" hidden="1">
      <c r="B131" s="11" t="s">
        <v>50</v>
      </c>
      <c r="C131" s="74">
        <f t="shared" si="69"/>
        <v>1</v>
      </c>
      <c r="D131" s="9">
        <v>1</v>
      </c>
      <c r="E131" s="76">
        <v>0</v>
      </c>
      <c r="F131" s="74">
        <f t="shared" si="70"/>
        <v>8</v>
      </c>
      <c r="G131" s="10">
        <v>7</v>
      </c>
      <c r="H131" s="9">
        <v>0</v>
      </c>
      <c r="I131" s="78">
        <v>1</v>
      </c>
      <c r="J131" s="74">
        <f t="shared" si="71"/>
        <v>177</v>
      </c>
      <c r="K131" s="9">
        <v>86</v>
      </c>
      <c r="L131" s="10">
        <v>91</v>
      </c>
      <c r="M131" s="13">
        <f t="shared" si="72"/>
        <v>13</v>
      </c>
      <c r="N131" s="9">
        <v>5</v>
      </c>
      <c r="O131" s="12">
        <v>8</v>
      </c>
      <c r="P131" s="76">
        <f>IF(SUM(Q131:R131)=0,"-",SUM(Q131:R131))</f>
        <v>1</v>
      </c>
      <c r="Q131" s="373">
        <v>0</v>
      </c>
      <c r="R131" s="374">
        <v>1</v>
      </c>
      <c r="S131" s="74">
        <f>IF(SUM(T131:U131)=0,"-",SUM(T131:U131))</f>
        <v>2</v>
      </c>
      <c r="T131" s="9">
        <v>0</v>
      </c>
      <c r="U131" s="14">
        <v>2</v>
      </c>
      <c r="V131" s="6"/>
    </row>
    <row r="132" spans="2:22" s="5" customFormat="1" ht="12.75" customHeight="1" hidden="1">
      <c r="B132" s="11" t="s">
        <v>336</v>
      </c>
      <c r="C132" s="74">
        <f aca="true" t="shared" si="74" ref="C132:U132">SUM(C133:C139)</f>
        <v>7</v>
      </c>
      <c r="D132" s="9">
        <f t="shared" si="74"/>
        <v>7</v>
      </c>
      <c r="E132" s="12">
        <f t="shared" si="74"/>
        <v>0</v>
      </c>
      <c r="F132" s="74">
        <f t="shared" si="74"/>
        <v>79</v>
      </c>
      <c r="G132" s="10">
        <f t="shared" si="74"/>
        <v>71</v>
      </c>
      <c r="H132" s="9">
        <f t="shared" si="74"/>
        <v>0</v>
      </c>
      <c r="I132" s="12">
        <f t="shared" si="74"/>
        <v>8</v>
      </c>
      <c r="J132" s="74">
        <f t="shared" si="74"/>
        <v>2005</v>
      </c>
      <c r="K132" s="9">
        <f t="shared" si="74"/>
        <v>1037</v>
      </c>
      <c r="L132" s="10">
        <f t="shared" si="74"/>
        <v>968</v>
      </c>
      <c r="M132" s="13">
        <f t="shared" si="74"/>
        <v>121</v>
      </c>
      <c r="N132" s="9">
        <f t="shared" si="74"/>
        <v>43</v>
      </c>
      <c r="O132" s="12">
        <f t="shared" si="74"/>
        <v>78</v>
      </c>
      <c r="P132" s="76">
        <f t="shared" si="74"/>
        <v>5</v>
      </c>
      <c r="Q132" s="373">
        <f t="shared" si="74"/>
        <v>0</v>
      </c>
      <c r="R132" s="375">
        <f t="shared" si="74"/>
        <v>5</v>
      </c>
      <c r="S132" s="74">
        <f t="shared" si="74"/>
        <v>28</v>
      </c>
      <c r="T132" s="9">
        <f t="shared" si="74"/>
        <v>1</v>
      </c>
      <c r="U132" s="14">
        <f t="shared" si="74"/>
        <v>27</v>
      </c>
      <c r="V132" s="6"/>
    </row>
    <row r="133" spans="2:22" s="5" customFormat="1" ht="18" customHeight="1" hidden="1">
      <c r="B133" s="11" t="s">
        <v>34</v>
      </c>
      <c r="C133" s="74">
        <f aca="true" t="shared" si="75" ref="C133:C139">IF(SUM(D133:E133)=0,"-",SUM(D133:E133))</f>
        <v>1</v>
      </c>
      <c r="D133" s="9">
        <v>1</v>
      </c>
      <c r="E133" s="76">
        <v>0</v>
      </c>
      <c r="F133" s="74">
        <f aca="true" t="shared" si="76" ref="F133:F139">SUM(G133:I133)</f>
        <v>13</v>
      </c>
      <c r="G133" s="10">
        <v>12</v>
      </c>
      <c r="H133" s="9">
        <v>0</v>
      </c>
      <c r="I133" s="78">
        <v>1</v>
      </c>
      <c r="J133" s="74">
        <f aca="true" t="shared" si="77" ref="J133:J139">IF(SUM(K133:L133)=0,"-",SUM(K133:L133))</f>
        <v>333</v>
      </c>
      <c r="K133" s="9">
        <v>171</v>
      </c>
      <c r="L133" s="10">
        <v>162</v>
      </c>
      <c r="M133" s="13">
        <f aca="true" t="shared" si="78" ref="M133:M139">IF(SUM(N133:O133)=0,"-",SUM(N133:O133))</f>
        <v>19</v>
      </c>
      <c r="N133" s="9">
        <v>7</v>
      </c>
      <c r="O133" s="12">
        <v>12</v>
      </c>
      <c r="P133" s="76">
        <f aca="true" t="shared" si="79" ref="P133:P139">IF(SUM(Q133:R133)=0,"-",SUM(Q133:R133))</f>
        <v>2</v>
      </c>
      <c r="Q133" s="373">
        <v>0</v>
      </c>
      <c r="R133" s="374">
        <v>2</v>
      </c>
      <c r="S133" s="74">
        <f aca="true" t="shared" si="80" ref="S133:S139">IF(SUM(T133:U133)=0,"-",SUM(T133:U133))</f>
        <v>6</v>
      </c>
      <c r="T133" s="9">
        <v>0</v>
      </c>
      <c r="U133" s="14">
        <v>6</v>
      </c>
      <c r="V133" s="6"/>
    </row>
    <row r="134" spans="2:22" s="5" customFormat="1" ht="18" customHeight="1" hidden="1">
      <c r="B134" s="11" t="s">
        <v>35</v>
      </c>
      <c r="C134" s="74">
        <f t="shared" si="75"/>
        <v>1</v>
      </c>
      <c r="D134" s="9">
        <v>1</v>
      </c>
      <c r="E134" s="76">
        <v>0</v>
      </c>
      <c r="F134" s="74">
        <f t="shared" si="76"/>
        <v>14</v>
      </c>
      <c r="G134" s="10">
        <v>12</v>
      </c>
      <c r="H134" s="9">
        <v>0</v>
      </c>
      <c r="I134" s="78">
        <v>2</v>
      </c>
      <c r="J134" s="74">
        <f t="shared" si="77"/>
        <v>338</v>
      </c>
      <c r="K134" s="9">
        <v>174</v>
      </c>
      <c r="L134" s="10">
        <v>164</v>
      </c>
      <c r="M134" s="13">
        <f t="shared" si="78"/>
        <v>22</v>
      </c>
      <c r="N134" s="9">
        <v>6</v>
      </c>
      <c r="O134" s="12">
        <v>16</v>
      </c>
      <c r="P134" s="76" t="str">
        <f t="shared" si="79"/>
        <v>-</v>
      </c>
      <c r="Q134" s="373">
        <v>0</v>
      </c>
      <c r="R134" s="374">
        <v>0</v>
      </c>
      <c r="S134" s="74">
        <f t="shared" si="80"/>
        <v>4</v>
      </c>
      <c r="T134" s="9">
        <v>0</v>
      </c>
      <c r="U134" s="14">
        <v>4</v>
      </c>
      <c r="V134" s="6"/>
    </row>
    <row r="135" spans="2:22" s="5" customFormat="1" ht="18" customHeight="1" hidden="1">
      <c r="B135" s="11" t="s">
        <v>36</v>
      </c>
      <c r="C135" s="74">
        <f t="shared" si="75"/>
        <v>1</v>
      </c>
      <c r="D135" s="9">
        <v>1</v>
      </c>
      <c r="E135" s="76">
        <v>0</v>
      </c>
      <c r="F135" s="74">
        <f t="shared" si="76"/>
        <v>21</v>
      </c>
      <c r="G135" s="10">
        <v>18</v>
      </c>
      <c r="H135" s="9">
        <v>0</v>
      </c>
      <c r="I135" s="78">
        <v>3</v>
      </c>
      <c r="J135" s="74">
        <f t="shared" si="77"/>
        <v>544</v>
      </c>
      <c r="K135" s="9">
        <v>260</v>
      </c>
      <c r="L135" s="10">
        <v>284</v>
      </c>
      <c r="M135" s="13">
        <f t="shared" si="78"/>
        <v>32</v>
      </c>
      <c r="N135" s="9">
        <v>10</v>
      </c>
      <c r="O135" s="12">
        <v>22</v>
      </c>
      <c r="P135" s="76" t="str">
        <f t="shared" si="79"/>
        <v>-</v>
      </c>
      <c r="Q135" s="373">
        <v>0</v>
      </c>
      <c r="R135" s="374">
        <v>0</v>
      </c>
      <c r="S135" s="74">
        <f t="shared" si="80"/>
        <v>6</v>
      </c>
      <c r="T135" s="9">
        <v>0</v>
      </c>
      <c r="U135" s="14">
        <v>6</v>
      </c>
      <c r="V135" s="6"/>
    </row>
    <row r="136" spans="2:22" s="5" customFormat="1" ht="18" customHeight="1" hidden="1">
      <c r="B136" s="11" t="s">
        <v>37</v>
      </c>
      <c r="C136" s="74">
        <f t="shared" si="75"/>
        <v>1</v>
      </c>
      <c r="D136" s="9">
        <v>1</v>
      </c>
      <c r="E136" s="76">
        <v>0</v>
      </c>
      <c r="F136" s="74">
        <f t="shared" si="76"/>
        <v>7</v>
      </c>
      <c r="G136" s="10">
        <v>6</v>
      </c>
      <c r="H136" s="9">
        <v>0</v>
      </c>
      <c r="I136" s="78">
        <v>1</v>
      </c>
      <c r="J136" s="74">
        <f t="shared" si="77"/>
        <v>144</v>
      </c>
      <c r="K136" s="9">
        <v>82</v>
      </c>
      <c r="L136" s="10">
        <v>62</v>
      </c>
      <c r="M136" s="13">
        <f t="shared" si="78"/>
        <v>11</v>
      </c>
      <c r="N136" s="9">
        <v>4</v>
      </c>
      <c r="O136" s="12">
        <v>7</v>
      </c>
      <c r="P136" s="76" t="str">
        <f t="shared" si="79"/>
        <v>-</v>
      </c>
      <c r="Q136" s="373">
        <v>0</v>
      </c>
      <c r="R136" s="374">
        <v>0</v>
      </c>
      <c r="S136" s="74">
        <f t="shared" si="80"/>
        <v>1</v>
      </c>
      <c r="T136" s="9">
        <v>0</v>
      </c>
      <c r="U136" s="14">
        <v>1</v>
      </c>
      <c r="V136" s="6"/>
    </row>
    <row r="137" spans="2:22" s="5" customFormat="1" ht="18" customHeight="1" hidden="1">
      <c r="B137" s="11" t="s">
        <v>38</v>
      </c>
      <c r="C137" s="74">
        <f t="shared" si="75"/>
        <v>1</v>
      </c>
      <c r="D137" s="9">
        <v>1</v>
      </c>
      <c r="E137" s="76">
        <v>0</v>
      </c>
      <c r="F137" s="74">
        <f t="shared" si="76"/>
        <v>18</v>
      </c>
      <c r="G137" s="10">
        <v>17</v>
      </c>
      <c r="H137" s="9">
        <v>0</v>
      </c>
      <c r="I137" s="78">
        <v>1</v>
      </c>
      <c r="J137" s="74">
        <f t="shared" si="77"/>
        <v>499</v>
      </c>
      <c r="K137" s="9">
        <v>264</v>
      </c>
      <c r="L137" s="10">
        <v>235</v>
      </c>
      <c r="M137" s="13">
        <f t="shared" si="78"/>
        <v>27</v>
      </c>
      <c r="N137" s="9">
        <v>12</v>
      </c>
      <c r="O137" s="12">
        <v>15</v>
      </c>
      <c r="P137" s="76">
        <f t="shared" si="79"/>
        <v>2</v>
      </c>
      <c r="Q137" s="373">
        <v>0</v>
      </c>
      <c r="R137" s="374">
        <v>2</v>
      </c>
      <c r="S137" s="74">
        <f t="shared" si="80"/>
        <v>7</v>
      </c>
      <c r="T137" s="9">
        <v>0</v>
      </c>
      <c r="U137" s="14">
        <v>7</v>
      </c>
      <c r="V137" s="6"/>
    </row>
    <row r="138" spans="2:22" s="5" customFormat="1" ht="18" customHeight="1" hidden="1">
      <c r="B138" s="11" t="s">
        <v>52</v>
      </c>
      <c r="C138" s="74">
        <f t="shared" si="75"/>
        <v>1</v>
      </c>
      <c r="D138" s="9">
        <v>1</v>
      </c>
      <c r="E138" s="76">
        <v>0</v>
      </c>
      <c r="F138" s="74">
        <f t="shared" si="76"/>
        <v>6</v>
      </c>
      <c r="G138" s="10">
        <v>6</v>
      </c>
      <c r="H138" s="9">
        <v>0</v>
      </c>
      <c r="I138" s="78">
        <v>0</v>
      </c>
      <c r="J138" s="74">
        <f t="shared" si="77"/>
        <v>147</v>
      </c>
      <c r="K138" s="9">
        <v>86</v>
      </c>
      <c r="L138" s="10">
        <v>61</v>
      </c>
      <c r="M138" s="13">
        <f t="shared" si="78"/>
        <v>10</v>
      </c>
      <c r="N138" s="9">
        <v>4</v>
      </c>
      <c r="O138" s="12">
        <v>6</v>
      </c>
      <c r="P138" s="76">
        <f t="shared" si="79"/>
        <v>1</v>
      </c>
      <c r="Q138" s="373">
        <v>0</v>
      </c>
      <c r="R138" s="374">
        <v>1</v>
      </c>
      <c r="S138" s="74">
        <f t="shared" si="80"/>
        <v>4</v>
      </c>
      <c r="T138" s="9">
        <v>1</v>
      </c>
      <c r="U138" s="14">
        <v>3</v>
      </c>
      <c r="V138" s="6"/>
    </row>
    <row r="139" spans="2:22" s="5" customFormat="1" ht="18" customHeight="1" hidden="1">
      <c r="B139" s="11" t="s">
        <v>151</v>
      </c>
      <c r="C139" s="74">
        <f t="shared" si="75"/>
        <v>1</v>
      </c>
      <c r="D139" s="9">
        <v>1</v>
      </c>
      <c r="E139" s="76">
        <v>0</v>
      </c>
      <c r="F139" s="74">
        <f t="shared" si="76"/>
        <v>0</v>
      </c>
      <c r="G139" s="10">
        <v>0</v>
      </c>
      <c r="H139" s="9">
        <v>0</v>
      </c>
      <c r="I139" s="78">
        <v>0</v>
      </c>
      <c r="J139" s="74" t="str">
        <f t="shared" si="77"/>
        <v>-</v>
      </c>
      <c r="K139" s="9">
        <v>0</v>
      </c>
      <c r="L139" s="10">
        <v>0</v>
      </c>
      <c r="M139" s="13" t="str">
        <f t="shared" si="78"/>
        <v>-</v>
      </c>
      <c r="N139" s="9">
        <v>0</v>
      </c>
      <c r="O139" s="12">
        <v>0</v>
      </c>
      <c r="P139" s="76" t="str">
        <f t="shared" si="79"/>
        <v>-</v>
      </c>
      <c r="Q139" s="373">
        <v>0</v>
      </c>
      <c r="R139" s="374">
        <v>0</v>
      </c>
      <c r="S139" s="74" t="str">
        <f t="shared" si="80"/>
        <v>-</v>
      </c>
      <c r="T139" s="9">
        <v>0</v>
      </c>
      <c r="U139" s="14">
        <v>0</v>
      </c>
      <c r="V139" s="6"/>
    </row>
    <row r="140" spans="2:22" s="5" customFormat="1" ht="12.75" customHeight="1" hidden="1">
      <c r="B140" s="11" t="s">
        <v>295</v>
      </c>
      <c r="C140" s="74">
        <f aca="true" t="shared" si="81" ref="C140:U140">SUM(C141:C144)</f>
        <v>4</v>
      </c>
      <c r="D140" s="9">
        <f t="shared" si="81"/>
        <v>4</v>
      </c>
      <c r="E140" s="12">
        <f t="shared" si="81"/>
        <v>0</v>
      </c>
      <c r="F140" s="74">
        <f t="shared" si="81"/>
        <v>63</v>
      </c>
      <c r="G140" s="10">
        <f t="shared" si="81"/>
        <v>56</v>
      </c>
      <c r="H140" s="9">
        <f t="shared" si="81"/>
        <v>0</v>
      </c>
      <c r="I140" s="12">
        <f t="shared" si="81"/>
        <v>7</v>
      </c>
      <c r="J140" s="74">
        <f t="shared" si="81"/>
        <v>1603</v>
      </c>
      <c r="K140" s="9">
        <f t="shared" si="81"/>
        <v>836</v>
      </c>
      <c r="L140" s="10">
        <f t="shared" si="81"/>
        <v>767</v>
      </c>
      <c r="M140" s="13">
        <f t="shared" si="81"/>
        <v>86</v>
      </c>
      <c r="N140" s="9">
        <f t="shared" si="81"/>
        <v>25</v>
      </c>
      <c r="O140" s="12">
        <f t="shared" si="81"/>
        <v>61</v>
      </c>
      <c r="P140" s="76">
        <f t="shared" si="81"/>
        <v>10</v>
      </c>
      <c r="Q140" s="373">
        <f t="shared" si="81"/>
        <v>0</v>
      </c>
      <c r="R140" s="375">
        <f t="shared" si="81"/>
        <v>10</v>
      </c>
      <c r="S140" s="74">
        <f t="shared" si="81"/>
        <v>6</v>
      </c>
      <c r="T140" s="9">
        <f t="shared" si="81"/>
        <v>0</v>
      </c>
      <c r="U140" s="14">
        <f t="shared" si="81"/>
        <v>6</v>
      </c>
      <c r="V140" s="6"/>
    </row>
    <row r="141" spans="2:22" s="5" customFormat="1" ht="18" customHeight="1" hidden="1">
      <c r="B141" s="11" t="s">
        <v>39</v>
      </c>
      <c r="C141" s="74">
        <f>IF(SUM(D141:E141)=0,"-",SUM(D141:E141))</f>
        <v>1</v>
      </c>
      <c r="D141" s="9">
        <v>1</v>
      </c>
      <c r="E141" s="76"/>
      <c r="F141" s="74">
        <f>SUM(G141:I141)</f>
        <v>22</v>
      </c>
      <c r="G141" s="10">
        <v>20</v>
      </c>
      <c r="H141" s="9">
        <v>0</v>
      </c>
      <c r="I141" s="78">
        <v>2</v>
      </c>
      <c r="J141" s="74">
        <f>IF(SUM(K141:L141)=0,"-",SUM(K141:L141))</f>
        <v>578</v>
      </c>
      <c r="K141" s="9">
        <v>295</v>
      </c>
      <c r="L141" s="10">
        <v>283</v>
      </c>
      <c r="M141" s="13">
        <f>IF(SUM(N141:O141)=0,"-",SUM(N141:O141))</f>
        <v>28</v>
      </c>
      <c r="N141" s="9">
        <v>9</v>
      </c>
      <c r="O141" s="12">
        <v>19</v>
      </c>
      <c r="P141" s="76">
        <f>IF(SUM(Q141:R141)=0,"-",SUM(Q141:R141))</f>
        <v>3</v>
      </c>
      <c r="Q141" s="373">
        <v>0</v>
      </c>
      <c r="R141" s="374">
        <v>3</v>
      </c>
      <c r="S141" s="74">
        <f>IF(SUM(T141:U141)=0,"-",SUM(T141:U141))</f>
        <v>2</v>
      </c>
      <c r="T141" s="9">
        <v>0</v>
      </c>
      <c r="U141" s="14">
        <v>2</v>
      </c>
      <c r="V141" s="6"/>
    </row>
    <row r="142" spans="2:22" s="5" customFormat="1" ht="18" customHeight="1" hidden="1">
      <c r="B142" s="11" t="s">
        <v>40</v>
      </c>
      <c r="C142" s="74">
        <f>IF(SUM(D142:E142)=0,"-",SUM(D142:E142))</f>
        <v>1</v>
      </c>
      <c r="D142" s="9">
        <v>1</v>
      </c>
      <c r="E142" s="76">
        <v>0</v>
      </c>
      <c r="F142" s="74">
        <f>SUM(G142:I142)</f>
        <v>14</v>
      </c>
      <c r="G142" s="10">
        <v>12</v>
      </c>
      <c r="H142" s="9">
        <v>0</v>
      </c>
      <c r="I142" s="78">
        <v>2</v>
      </c>
      <c r="J142" s="74">
        <f>IF(SUM(K142:L142)=0,"-",SUM(K142:L142))</f>
        <v>370</v>
      </c>
      <c r="K142" s="9">
        <v>195</v>
      </c>
      <c r="L142" s="10">
        <v>175</v>
      </c>
      <c r="M142" s="13">
        <f>IF(SUM(N142:O142)=0,"-",SUM(N142:O142))</f>
        <v>20</v>
      </c>
      <c r="N142" s="9">
        <v>5</v>
      </c>
      <c r="O142" s="12">
        <v>15</v>
      </c>
      <c r="P142" s="76">
        <f>IF(SUM(Q142:R142)=0,"-",SUM(Q142:R142))</f>
        <v>2</v>
      </c>
      <c r="Q142" s="9">
        <v>0</v>
      </c>
      <c r="R142" s="78">
        <v>2</v>
      </c>
      <c r="S142" s="74">
        <f>IF(SUM(T142:U142)=0,"-",SUM(T142:U142))</f>
        <v>1</v>
      </c>
      <c r="T142" s="9">
        <v>0</v>
      </c>
      <c r="U142" s="14">
        <v>1</v>
      </c>
      <c r="V142" s="6"/>
    </row>
    <row r="143" spans="2:22" s="5" customFormat="1" ht="18" customHeight="1" hidden="1">
      <c r="B143" s="11" t="s">
        <v>41</v>
      </c>
      <c r="C143" s="74">
        <f>IF(SUM(D143:E143)=0,"-",SUM(D143:E143))</f>
        <v>1</v>
      </c>
      <c r="D143" s="9">
        <v>1</v>
      </c>
      <c r="E143" s="76">
        <v>0</v>
      </c>
      <c r="F143" s="74">
        <f>SUM(G143:I143)</f>
        <v>13</v>
      </c>
      <c r="G143" s="10">
        <v>12</v>
      </c>
      <c r="H143" s="9">
        <v>0</v>
      </c>
      <c r="I143" s="78">
        <v>1</v>
      </c>
      <c r="J143" s="74">
        <f>IF(SUM(K143:L143)=0,"-",SUM(K143:L143))</f>
        <v>321</v>
      </c>
      <c r="K143" s="9">
        <v>171</v>
      </c>
      <c r="L143" s="10">
        <v>150</v>
      </c>
      <c r="M143" s="13">
        <f>IF(SUM(N143:O143)=0,"-",SUM(N143:O143))</f>
        <v>17</v>
      </c>
      <c r="N143" s="9">
        <v>6</v>
      </c>
      <c r="O143" s="12">
        <v>11</v>
      </c>
      <c r="P143" s="76">
        <f>IF(SUM(Q143:R143)=0,"-",SUM(Q143:R143))</f>
        <v>2</v>
      </c>
      <c r="Q143" s="9">
        <v>0</v>
      </c>
      <c r="R143" s="78">
        <v>2</v>
      </c>
      <c r="S143" s="74">
        <f>IF(SUM(T143:U143)=0,"-",SUM(T143:U143))</f>
        <v>2</v>
      </c>
      <c r="T143" s="9">
        <v>0</v>
      </c>
      <c r="U143" s="14">
        <v>2</v>
      </c>
      <c r="V143" s="6"/>
    </row>
    <row r="144" spans="2:22" s="5" customFormat="1" ht="18" customHeight="1" hidden="1">
      <c r="B144" s="11" t="s">
        <v>42</v>
      </c>
      <c r="C144" s="74">
        <f>IF(SUM(D144:E144)=0,"-",SUM(D144:E144))</f>
        <v>1</v>
      </c>
      <c r="D144" s="9">
        <v>1</v>
      </c>
      <c r="E144" s="76">
        <v>0</v>
      </c>
      <c r="F144" s="74">
        <f>SUM(G144:I144)</f>
        <v>14</v>
      </c>
      <c r="G144" s="10">
        <v>12</v>
      </c>
      <c r="H144" s="9">
        <v>0</v>
      </c>
      <c r="I144" s="78">
        <v>2</v>
      </c>
      <c r="J144" s="74">
        <f>IF(SUM(K144:L144)=0,"-",SUM(K144:L144))</f>
        <v>334</v>
      </c>
      <c r="K144" s="9">
        <v>175</v>
      </c>
      <c r="L144" s="10">
        <v>159</v>
      </c>
      <c r="M144" s="13">
        <f>IF(SUM(N144:O144)=0,"-",SUM(N144:O144))</f>
        <v>21</v>
      </c>
      <c r="N144" s="9">
        <v>5</v>
      </c>
      <c r="O144" s="12">
        <v>16</v>
      </c>
      <c r="P144" s="76">
        <f>IF(SUM(Q144:R144)=0,"-",SUM(Q144:R144))</f>
        <v>3</v>
      </c>
      <c r="Q144" s="9">
        <v>0</v>
      </c>
      <c r="R144" s="78">
        <v>3</v>
      </c>
      <c r="S144" s="74">
        <f>IF(SUM(T144:U144)=0,"-",SUM(T144:U144))</f>
        <v>1</v>
      </c>
      <c r="T144" s="9">
        <v>0</v>
      </c>
      <c r="U144" s="14">
        <v>1</v>
      </c>
      <c r="V144" s="6"/>
    </row>
    <row r="145" spans="2:22" s="5" customFormat="1" ht="12.75" customHeight="1" hidden="1">
      <c r="B145" s="18" t="s">
        <v>334</v>
      </c>
      <c r="C145" s="75">
        <f aca="true" t="shared" si="82" ref="C145:U145">SUM(C146:C149)</f>
        <v>4</v>
      </c>
      <c r="D145" s="16">
        <f t="shared" si="82"/>
        <v>4</v>
      </c>
      <c r="E145" s="19">
        <f t="shared" si="82"/>
        <v>0</v>
      </c>
      <c r="F145" s="75">
        <f t="shared" si="82"/>
        <v>35</v>
      </c>
      <c r="G145" s="17">
        <f t="shared" si="82"/>
        <v>31</v>
      </c>
      <c r="H145" s="16">
        <f t="shared" si="82"/>
        <v>0</v>
      </c>
      <c r="I145" s="19">
        <f t="shared" si="82"/>
        <v>4</v>
      </c>
      <c r="J145" s="75">
        <f t="shared" si="82"/>
        <v>793</v>
      </c>
      <c r="K145" s="16">
        <f t="shared" si="82"/>
        <v>412</v>
      </c>
      <c r="L145" s="17">
        <f t="shared" si="82"/>
        <v>381</v>
      </c>
      <c r="M145" s="20">
        <f t="shared" si="82"/>
        <v>59</v>
      </c>
      <c r="N145" s="16">
        <f t="shared" si="82"/>
        <v>22</v>
      </c>
      <c r="O145" s="19">
        <f t="shared" si="82"/>
        <v>37</v>
      </c>
      <c r="P145" s="77">
        <f t="shared" si="82"/>
        <v>0</v>
      </c>
      <c r="Q145" s="16">
        <f t="shared" si="82"/>
        <v>0</v>
      </c>
      <c r="R145" s="19">
        <f t="shared" si="82"/>
        <v>0</v>
      </c>
      <c r="S145" s="75">
        <f t="shared" si="82"/>
        <v>8</v>
      </c>
      <c r="T145" s="16">
        <f t="shared" si="82"/>
        <v>0</v>
      </c>
      <c r="U145" s="21">
        <f t="shared" si="82"/>
        <v>8</v>
      </c>
      <c r="V145" s="6"/>
    </row>
    <row r="146" spans="2:22" s="5" customFormat="1" ht="15" customHeight="1" hidden="1">
      <c r="B146" s="84" t="s">
        <v>43</v>
      </c>
      <c r="C146" s="74">
        <f>IF(SUM(D146:E146)=0,"-",SUM(D146:E146))</f>
        <v>1</v>
      </c>
      <c r="D146" s="9">
        <v>1</v>
      </c>
      <c r="E146" s="76">
        <v>0</v>
      </c>
      <c r="F146" s="74">
        <f>SUM(G146:I146)</f>
        <v>14</v>
      </c>
      <c r="G146" s="10">
        <v>12</v>
      </c>
      <c r="H146" s="9">
        <v>0</v>
      </c>
      <c r="I146" s="78">
        <v>2</v>
      </c>
      <c r="J146" s="74">
        <f>IF(SUM(K146:L146)=0,"-",SUM(K146:L146))</f>
        <v>389</v>
      </c>
      <c r="K146" s="9">
        <v>216</v>
      </c>
      <c r="L146" s="10">
        <v>173</v>
      </c>
      <c r="M146" s="13">
        <f>IF(SUM(N146:O146)=0,"-",SUM(N146:O146))</f>
        <v>22</v>
      </c>
      <c r="N146" s="9">
        <v>8</v>
      </c>
      <c r="O146" s="12">
        <v>14</v>
      </c>
      <c r="P146" s="76" t="str">
        <f>IF(SUM(Q146:R146)=0,"-",SUM(Q146:R146))</f>
        <v>-</v>
      </c>
      <c r="Q146" s="9">
        <v>0</v>
      </c>
      <c r="R146" s="78">
        <v>0</v>
      </c>
      <c r="S146" s="74">
        <f>IF(SUM(T146:U146)=0,"-",SUM(T146:U146))</f>
        <v>3</v>
      </c>
      <c r="T146" s="9">
        <v>0</v>
      </c>
      <c r="U146" s="14">
        <v>3</v>
      </c>
      <c r="V146" s="6"/>
    </row>
    <row r="147" spans="2:22" s="5" customFormat="1" ht="15" customHeight="1" hidden="1">
      <c r="B147" s="84" t="s">
        <v>44</v>
      </c>
      <c r="C147" s="74">
        <f>IF(SUM(D147:E147)=0,"-",SUM(D147:E147))</f>
        <v>1</v>
      </c>
      <c r="D147" s="9">
        <v>1</v>
      </c>
      <c r="E147" s="76">
        <v>0</v>
      </c>
      <c r="F147" s="74">
        <f>SUM(G147:I147)</f>
        <v>8</v>
      </c>
      <c r="G147" s="10">
        <v>7</v>
      </c>
      <c r="H147" s="9">
        <v>0</v>
      </c>
      <c r="I147" s="78">
        <v>1</v>
      </c>
      <c r="J147" s="74">
        <f>IF(SUM(K147:L147)=0,"-",SUM(K147:L147))</f>
        <v>207</v>
      </c>
      <c r="K147" s="9">
        <v>97</v>
      </c>
      <c r="L147" s="10">
        <v>110</v>
      </c>
      <c r="M147" s="13">
        <f>IF(SUM(N147:O147)=0,"-",SUM(N147:O147))</f>
        <v>13</v>
      </c>
      <c r="N147" s="9">
        <v>5</v>
      </c>
      <c r="O147" s="12">
        <v>8</v>
      </c>
      <c r="P147" s="76" t="str">
        <f>IF(SUM(Q147:R147)=0,"-",SUM(Q147:R147))</f>
        <v>-</v>
      </c>
      <c r="Q147" s="9">
        <v>0</v>
      </c>
      <c r="R147" s="78">
        <v>0</v>
      </c>
      <c r="S147" s="74">
        <f>IF(SUM(T147:U147)=0,"-",SUM(T147:U147))</f>
        <v>2</v>
      </c>
      <c r="T147" s="9">
        <v>0</v>
      </c>
      <c r="U147" s="14">
        <v>2</v>
      </c>
      <c r="V147" s="6"/>
    </row>
    <row r="148" spans="2:22" s="5" customFormat="1" ht="15" customHeight="1" hidden="1">
      <c r="B148" s="84" t="s">
        <v>45</v>
      </c>
      <c r="C148" s="74">
        <f>IF(SUM(D148:E148)=0,"-",SUM(D148:E148))</f>
        <v>1</v>
      </c>
      <c r="D148" s="9">
        <v>1</v>
      </c>
      <c r="E148" s="76">
        <v>0</v>
      </c>
      <c r="F148" s="74">
        <f>SUM(G148:I148)</f>
        <v>6</v>
      </c>
      <c r="G148" s="10">
        <v>6</v>
      </c>
      <c r="H148" s="9">
        <v>0</v>
      </c>
      <c r="I148" s="78">
        <v>0</v>
      </c>
      <c r="J148" s="74">
        <f>IF(SUM(K148:L148)=0,"-",SUM(K148:L148))</f>
        <v>122</v>
      </c>
      <c r="K148" s="9">
        <v>58</v>
      </c>
      <c r="L148" s="10">
        <v>64</v>
      </c>
      <c r="M148" s="13">
        <f>IF(SUM(N148:O148)=0,"-",SUM(N148:O148))</f>
        <v>11</v>
      </c>
      <c r="N148" s="9">
        <v>5</v>
      </c>
      <c r="O148" s="12">
        <v>6</v>
      </c>
      <c r="P148" s="76" t="str">
        <f>IF(SUM(Q148:R148)=0,"-",SUM(Q148:R148))</f>
        <v>-</v>
      </c>
      <c r="Q148" s="9">
        <v>0</v>
      </c>
      <c r="R148" s="78">
        <v>0</v>
      </c>
      <c r="S148" s="74">
        <f>IF(SUM(T148:U148)=0,"-",SUM(T148:U148))</f>
        <v>1</v>
      </c>
      <c r="T148" s="9">
        <v>0</v>
      </c>
      <c r="U148" s="14">
        <v>1</v>
      </c>
      <c r="V148" s="6"/>
    </row>
    <row r="149" spans="2:22" s="5" customFormat="1" ht="15" customHeight="1" hidden="1">
      <c r="B149" s="85" t="s">
        <v>46</v>
      </c>
      <c r="C149" s="75">
        <f>IF(SUM(D149:E149)=0,"-",SUM(D149:E149))</f>
        <v>1</v>
      </c>
      <c r="D149" s="16">
        <v>1</v>
      </c>
      <c r="E149" s="77">
        <v>0</v>
      </c>
      <c r="F149" s="75">
        <f>SUM(G149:I149)</f>
        <v>7</v>
      </c>
      <c r="G149" s="17">
        <v>6</v>
      </c>
      <c r="H149" s="16">
        <v>0</v>
      </c>
      <c r="I149" s="79">
        <v>1</v>
      </c>
      <c r="J149" s="75">
        <f>IF(SUM(K149:L149)=0,"-",SUM(K149:L149))</f>
        <v>75</v>
      </c>
      <c r="K149" s="16">
        <v>41</v>
      </c>
      <c r="L149" s="17">
        <v>34</v>
      </c>
      <c r="M149" s="20">
        <f>IF(SUM(N149:O149)=0,"-",SUM(N149:O149))</f>
        <v>13</v>
      </c>
      <c r="N149" s="16">
        <v>4</v>
      </c>
      <c r="O149" s="19">
        <v>9</v>
      </c>
      <c r="P149" s="77" t="str">
        <f>IF(SUM(Q149:R149)=0,"-",SUM(Q149:R149))</f>
        <v>-</v>
      </c>
      <c r="Q149" s="16">
        <v>0</v>
      </c>
      <c r="R149" s="79">
        <v>0</v>
      </c>
      <c r="S149" s="75">
        <f>IF(SUM(T149:U149)=0,"-",SUM(T149:U149))</f>
        <v>2</v>
      </c>
      <c r="T149" s="16">
        <v>0</v>
      </c>
      <c r="U149" s="21">
        <v>2</v>
      </c>
      <c r="V149" s="6"/>
    </row>
    <row r="150" spans="2:22" ht="12.75" customHeight="1" hidden="1">
      <c r="B150" s="342" t="s">
        <v>181</v>
      </c>
      <c r="C150" s="340">
        <f aca="true" t="shared" si="83" ref="C150:U150">C151+C157+C164+C169</f>
        <v>19</v>
      </c>
      <c r="D150" s="23">
        <f t="shared" si="83"/>
        <v>19</v>
      </c>
      <c r="E150" s="23">
        <f t="shared" si="83"/>
        <v>0</v>
      </c>
      <c r="F150" s="340">
        <f t="shared" si="83"/>
        <v>228</v>
      </c>
      <c r="G150" s="23">
        <f t="shared" si="83"/>
        <v>203</v>
      </c>
      <c r="H150" s="22">
        <f t="shared" si="83"/>
        <v>0</v>
      </c>
      <c r="I150" s="26">
        <f t="shared" si="83"/>
        <v>25</v>
      </c>
      <c r="J150" s="341">
        <f t="shared" si="83"/>
        <v>5377</v>
      </c>
      <c r="K150" s="23">
        <f t="shared" si="83"/>
        <v>2798</v>
      </c>
      <c r="L150" s="23">
        <f t="shared" si="83"/>
        <v>2579</v>
      </c>
      <c r="M150" s="340">
        <f t="shared" si="83"/>
        <v>348</v>
      </c>
      <c r="N150" s="23">
        <f t="shared" si="83"/>
        <v>121</v>
      </c>
      <c r="O150" s="23">
        <f t="shared" si="83"/>
        <v>227</v>
      </c>
      <c r="P150" s="23">
        <f t="shared" si="83"/>
        <v>22</v>
      </c>
      <c r="Q150" s="23">
        <f t="shared" si="83"/>
        <v>5</v>
      </c>
      <c r="R150" s="26">
        <f t="shared" si="83"/>
        <v>17</v>
      </c>
      <c r="S150" s="340">
        <f t="shared" si="83"/>
        <v>54</v>
      </c>
      <c r="T150" s="23">
        <f t="shared" si="83"/>
        <v>2</v>
      </c>
      <c r="U150" s="26">
        <f t="shared" si="83"/>
        <v>52</v>
      </c>
      <c r="V150" s="211"/>
    </row>
    <row r="151" spans="2:22" s="5" customFormat="1" ht="12.75" customHeight="1" hidden="1">
      <c r="B151" s="11" t="s">
        <v>292</v>
      </c>
      <c r="C151" s="74">
        <f aca="true" t="shared" si="84" ref="C151:C156">IF(SUM(D151:E151)=0,"-",SUM(D151:E151))</f>
        <v>5</v>
      </c>
      <c r="D151" s="9">
        <f>SUM(D152:D156)</f>
        <v>5</v>
      </c>
      <c r="E151" s="12">
        <f>SUM(E152:E156)</f>
        <v>0</v>
      </c>
      <c r="F151" s="74">
        <f aca="true" t="shared" si="85" ref="F151:F156">SUM(G151:I151)</f>
        <v>50</v>
      </c>
      <c r="G151" s="9">
        <f>SUM(G152:G156)</f>
        <v>45</v>
      </c>
      <c r="H151" s="12">
        <f>SUM(H152:H156)</f>
        <v>0</v>
      </c>
      <c r="I151" s="9">
        <f>SUM(I152:I156)</f>
        <v>5</v>
      </c>
      <c r="J151" s="74">
        <f aca="true" t="shared" si="86" ref="J151:J156">IF(SUM(K151:L151)=0,"-",SUM(K151:L151))</f>
        <v>1071</v>
      </c>
      <c r="K151" s="9">
        <f>SUM(K152:K156)</f>
        <v>513</v>
      </c>
      <c r="L151" s="12">
        <f>SUM(L152:L156)</f>
        <v>558</v>
      </c>
      <c r="M151" s="13">
        <f aca="true" t="shared" si="87" ref="M151:M156">IF(SUM(N151:O151)=0,"-",SUM(N151:O151))</f>
        <v>77</v>
      </c>
      <c r="N151" s="9">
        <f aca="true" t="shared" si="88" ref="N151:U151">SUM(N152:N156)</f>
        <v>28</v>
      </c>
      <c r="O151" s="12">
        <f t="shared" si="88"/>
        <v>49</v>
      </c>
      <c r="P151" s="76">
        <f t="shared" si="88"/>
        <v>4</v>
      </c>
      <c r="Q151" s="9">
        <f t="shared" si="88"/>
        <v>0</v>
      </c>
      <c r="R151" s="12">
        <f t="shared" si="88"/>
        <v>4</v>
      </c>
      <c r="S151" s="74">
        <f t="shared" si="88"/>
        <v>9</v>
      </c>
      <c r="T151" s="9">
        <f t="shared" si="88"/>
        <v>0</v>
      </c>
      <c r="U151" s="78">
        <f t="shared" si="88"/>
        <v>9</v>
      </c>
      <c r="V151" s="6"/>
    </row>
    <row r="152" spans="2:22" s="5" customFormat="1" ht="18" customHeight="1" hidden="1">
      <c r="B152" s="11" t="s">
        <v>33</v>
      </c>
      <c r="C152" s="74">
        <f t="shared" si="84"/>
        <v>1</v>
      </c>
      <c r="D152" s="9">
        <v>1</v>
      </c>
      <c r="E152" s="76">
        <v>0</v>
      </c>
      <c r="F152" s="74">
        <f t="shared" si="85"/>
        <v>9</v>
      </c>
      <c r="G152" s="10">
        <v>8</v>
      </c>
      <c r="H152" s="9">
        <v>0</v>
      </c>
      <c r="I152" s="78">
        <v>1</v>
      </c>
      <c r="J152" s="74">
        <f t="shared" si="86"/>
        <v>211</v>
      </c>
      <c r="K152" s="9">
        <v>109</v>
      </c>
      <c r="L152" s="10">
        <v>102</v>
      </c>
      <c r="M152" s="13">
        <f t="shared" si="87"/>
        <v>15</v>
      </c>
      <c r="N152" s="9">
        <v>6</v>
      </c>
      <c r="O152" s="12">
        <v>9</v>
      </c>
      <c r="P152" s="76">
        <f>IF(SUM(Q152:R152)=0,"-",SUM(Q152:R152))</f>
        <v>2</v>
      </c>
      <c r="Q152" s="373">
        <v>0</v>
      </c>
      <c r="R152" s="374">
        <v>2</v>
      </c>
      <c r="S152" s="74">
        <f>IF(SUM(T152:U152)=0,"-",SUM(T152:U152))</f>
        <v>2</v>
      </c>
      <c r="T152" s="9">
        <v>0</v>
      </c>
      <c r="U152" s="14">
        <v>2</v>
      </c>
      <c r="V152" s="6"/>
    </row>
    <row r="153" spans="2:22" s="5" customFormat="1" ht="18" customHeight="1" hidden="1">
      <c r="B153" s="11" t="s">
        <v>47</v>
      </c>
      <c r="C153" s="74">
        <f t="shared" si="84"/>
        <v>1</v>
      </c>
      <c r="D153" s="9">
        <v>1</v>
      </c>
      <c r="E153" s="76">
        <v>0</v>
      </c>
      <c r="F153" s="74">
        <f t="shared" si="85"/>
        <v>12</v>
      </c>
      <c r="G153" s="10">
        <v>11</v>
      </c>
      <c r="H153" s="9">
        <v>0</v>
      </c>
      <c r="I153" s="78">
        <v>1</v>
      </c>
      <c r="J153" s="74">
        <f t="shared" si="86"/>
        <v>246</v>
      </c>
      <c r="K153" s="9">
        <v>108</v>
      </c>
      <c r="L153" s="10">
        <v>138</v>
      </c>
      <c r="M153" s="13">
        <f t="shared" si="87"/>
        <v>18</v>
      </c>
      <c r="N153" s="9">
        <v>6</v>
      </c>
      <c r="O153" s="12">
        <v>12</v>
      </c>
      <c r="P153" s="76" t="str">
        <f>IF(SUM(Q153:R153)=0,"-",SUM(Q153:R153))</f>
        <v>-</v>
      </c>
      <c r="Q153" s="373">
        <v>0</v>
      </c>
      <c r="R153" s="374">
        <v>0</v>
      </c>
      <c r="S153" s="74">
        <f>IF(SUM(T153:U153)=0,"-",SUM(T153:U153))</f>
        <v>1</v>
      </c>
      <c r="T153" s="9">
        <v>0</v>
      </c>
      <c r="U153" s="14">
        <v>1</v>
      </c>
      <c r="V153" s="6"/>
    </row>
    <row r="154" spans="2:22" s="5" customFormat="1" ht="18" customHeight="1" hidden="1">
      <c r="B154" s="11" t="s">
        <v>49</v>
      </c>
      <c r="C154" s="74">
        <f t="shared" si="84"/>
        <v>1</v>
      </c>
      <c r="D154" s="9">
        <v>1</v>
      </c>
      <c r="E154" s="76">
        <v>0</v>
      </c>
      <c r="F154" s="74">
        <f t="shared" si="85"/>
        <v>12</v>
      </c>
      <c r="G154" s="10">
        <v>11</v>
      </c>
      <c r="H154" s="9">
        <v>0</v>
      </c>
      <c r="I154" s="78">
        <v>1</v>
      </c>
      <c r="J154" s="74">
        <f t="shared" si="86"/>
        <v>250</v>
      </c>
      <c r="K154" s="9">
        <v>123</v>
      </c>
      <c r="L154" s="10">
        <v>127</v>
      </c>
      <c r="M154" s="13">
        <f t="shared" si="87"/>
        <v>18</v>
      </c>
      <c r="N154" s="9">
        <v>7</v>
      </c>
      <c r="O154" s="12">
        <v>11</v>
      </c>
      <c r="P154" s="76" t="str">
        <f>IF(SUM(Q154:R154)=0,"-",SUM(Q154:R154))</f>
        <v>-</v>
      </c>
      <c r="Q154" s="373">
        <v>0</v>
      </c>
      <c r="R154" s="374">
        <v>0</v>
      </c>
      <c r="S154" s="74">
        <f>IF(SUM(T154:U154)=0,"-",SUM(T154:U154))</f>
        <v>2</v>
      </c>
      <c r="T154" s="9">
        <v>0</v>
      </c>
      <c r="U154" s="14">
        <v>2</v>
      </c>
      <c r="V154" s="6"/>
    </row>
    <row r="155" spans="2:22" s="5" customFormat="1" ht="18" customHeight="1" hidden="1">
      <c r="B155" s="11" t="s">
        <v>48</v>
      </c>
      <c r="C155" s="74">
        <f t="shared" si="84"/>
        <v>1</v>
      </c>
      <c r="D155" s="9">
        <v>1</v>
      </c>
      <c r="E155" s="76">
        <v>0</v>
      </c>
      <c r="F155" s="74">
        <f t="shared" si="85"/>
        <v>9</v>
      </c>
      <c r="G155" s="10">
        <v>8</v>
      </c>
      <c r="H155" s="9">
        <v>0</v>
      </c>
      <c r="I155" s="78">
        <v>1</v>
      </c>
      <c r="J155" s="74">
        <f t="shared" si="86"/>
        <v>193</v>
      </c>
      <c r="K155" s="9">
        <v>88</v>
      </c>
      <c r="L155" s="10">
        <v>105</v>
      </c>
      <c r="M155" s="13">
        <f t="shared" si="87"/>
        <v>13</v>
      </c>
      <c r="N155" s="9">
        <v>5</v>
      </c>
      <c r="O155" s="12">
        <v>8</v>
      </c>
      <c r="P155" s="76">
        <f>IF(SUM(Q155:R155)=0,"-",SUM(Q155:R155))</f>
        <v>1</v>
      </c>
      <c r="Q155" s="373">
        <v>0</v>
      </c>
      <c r="R155" s="374">
        <v>1</v>
      </c>
      <c r="S155" s="74">
        <f>IF(SUM(T155:U155)=0,"-",SUM(T155:U155))</f>
        <v>2</v>
      </c>
      <c r="T155" s="9">
        <v>0</v>
      </c>
      <c r="U155" s="14">
        <v>2</v>
      </c>
      <c r="V155" s="6"/>
    </row>
    <row r="156" spans="2:22" s="5" customFormat="1" ht="18" customHeight="1" hidden="1">
      <c r="B156" s="11" t="s">
        <v>50</v>
      </c>
      <c r="C156" s="74">
        <f t="shared" si="84"/>
        <v>1</v>
      </c>
      <c r="D156" s="9">
        <v>1</v>
      </c>
      <c r="E156" s="76">
        <v>0</v>
      </c>
      <c r="F156" s="74">
        <f t="shared" si="85"/>
        <v>8</v>
      </c>
      <c r="G156" s="10">
        <v>7</v>
      </c>
      <c r="H156" s="9">
        <v>0</v>
      </c>
      <c r="I156" s="78">
        <v>1</v>
      </c>
      <c r="J156" s="74">
        <f t="shared" si="86"/>
        <v>171</v>
      </c>
      <c r="K156" s="9">
        <v>85</v>
      </c>
      <c r="L156" s="10">
        <v>86</v>
      </c>
      <c r="M156" s="13">
        <f t="shared" si="87"/>
        <v>13</v>
      </c>
      <c r="N156" s="9">
        <v>4</v>
      </c>
      <c r="O156" s="12">
        <v>9</v>
      </c>
      <c r="P156" s="76">
        <f>IF(SUM(Q156:R156)=0,"-",SUM(Q156:R156))</f>
        <v>1</v>
      </c>
      <c r="Q156" s="373">
        <v>0</v>
      </c>
      <c r="R156" s="374">
        <v>1</v>
      </c>
      <c r="S156" s="74">
        <f>IF(SUM(T156:U156)=0,"-",SUM(T156:U156))</f>
        <v>2</v>
      </c>
      <c r="T156" s="9">
        <v>0</v>
      </c>
      <c r="U156" s="14">
        <v>2</v>
      </c>
      <c r="V156" s="6"/>
    </row>
    <row r="157" spans="2:22" s="5" customFormat="1" ht="12.75" customHeight="1" hidden="1">
      <c r="B157" s="11" t="s">
        <v>288</v>
      </c>
      <c r="C157" s="74">
        <f aca="true" t="shared" si="89" ref="C157:U157">SUM(C158:C163)</f>
        <v>6</v>
      </c>
      <c r="D157" s="9">
        <f t="shared" si="89"/>
        <v>6</v>
      </c>
      <c r="E157" s="12">
        <f t="shared" si="89"/>
        <v>0</v>
      </c>
      <c r="F157" s="74">
        <f t="shared" si="89"/>
        <v>81</v>
      </c>
      <c r="G157" s="10">
        <f t="shared" si="89"/>
        <v>72</v>
      </c>
      <c r="H157" s="9">
        <f t="shared" si="89"/>
        <v>0</v>
      </c>
      <c r="I157" s="12">
        <f t="shared" si="89"/>
        <v>9</v>
      </c>
      <c r="J157" s="74">
        <f t="shared" si="89"/>
        <v>1957</v>
      </c>
      <c r="K157" s="9">
        <f t="shared" si="89"/>
        <v>1057</v>
      </c>
      <c r="L157" s="10">
        <f t="shared" si="89"/>
        <v>900</v>
      </c>
      <c r="M157" s="13">
        <f t="shared" si="89"/>
        <v>121</v>
      </c>
      <c r="N157" s="9">
        <f t="shared" si="89"/>
        <v>46</v>
      </c>
      <c r="O157" s="12">
        <f t="shared" si="89"/>
        <v>75</v>
      </c>
      <c r="P157" s="76">
        <f t="shared" si="89"/>
        <v>7</v>
      </c>
      <c r="Q157" s="373">
        <f t="shared" si="89"/>
        <v>2</v>
      </c>
      <c r="R157" s="375">
        <f t="shared" si="89"/>
        <v>5</v>
      </c>
      <c r="S157" s="74">
        <f t="shared" si="89"/>
        <v>29</v>
      </c>
      <c r="T157" s="9">
        <f t="shared" si="89"/>
        <v>1</v>
      </c>
      <c r="U157" s="14">
        <f t="shared" si="89"/>
        <v>28</v>
      </c>
      <c r="V157" s="6"/>
    </row>
    <row r="158" spans="2:22" s="5" customFormat="1" ht="18" customHeight="1" hidden="1">
      <c r="B158" s="11" t="s">
        <v>34</v>
      </c>
      <c r="C158" s="74">
        <f aca="true" t="shared" si="90" ref="C158:C163">IF(SUM(D158:E158)=0,"-",SUM(D158:E158))</f>
        <v>1</v>
      </c>
      <c r="D158" s="9">
        <v>1</v>
      </c>
      <c r="E158" s="76">
        <v>0</v>
      </c>
      <c r="F158" s="74">
        <f aca="true" t="shared" si="91" ref="F158:F163">SUM(G158:I158)</f>
        <v>14</v>
      </c>
      <c r="G158" s="10">
        <v>12</v>
      </c>
      <c r="H158" s="9">
        <v>0</v>
      </c>
      <c r="I158" s="78">
        <v>2</v>
      </c>
      <c r="J158" s="74">
        <f aca="true" t="shared" si="92" ref="J158:J163">IF(SUM(K158:L158)=0,"-",SUM(K158:L158))</f>
        <v>332</v>
      </c>
      <c r="K158" s="9">
        <v>175</v>
      </c>
      <c r="L158" s="10">
        <v>157</v>
      </c>
      <c r="M158" s="13">
        <f aca="true" t="shared" si="93" ref="M158:M163">IF(SUM(N158:O158)=0,"-",SUM(N158:O158))</f>
        <v>20</v>
      </c>
      <c r="N158" s="9">
        <v>8</v>
      </c>
      <c r="O158" s="12">
        <v>12</v>
      </c>
      <c r="P158" s="76">
        <f aca="true" t="shared" si="94" ref="P158:P163">IF(SUM(Q158:R158)=0,"-",SUM(Q158:R158))</f>
        <v>3</v>
      </c>
      <c r="Q158" s="373">
        <v>1</v>
      </c>
      <c r="R158" s="374">
        <v>2</v>
      </c>
      <c r="S158" s="74">
        <f aca="true" t="shared" si="95" ref="S158:S163">IF(SUM(T158:U158)=0,"-",SUM(T158:U158))</f>
        <v>6</v>
      </c>
      <c r="T158" s="9">
        <v>0</v>
      </c>
      <c r="U158" s="14">
        <v>6</v>
      </c>
      <c r="V158" s="6"/>
    </row>
    <row r="159" spans="2:22" s="5" customFormat="1" ht="18" customHeight="1" hidden="1">
      <c r="B159" s="11" t="s">
        <v>35</v>
      </c>
      <c r="C159" s="74">
        <f t="shared" si="90"/>
        <v>1</v>
      </c>
      <c r="D159" s="9">
        <v>1</v>
      </c>
      <c r="E159" s="76">
        <v>0</v>
      </c>
      <c r="F159" s="74">
        <f t="shared" si="91"/>
        <v>14</v>
      </c>
      <c r="G159" s="10">
        <v>12</v>
      </c>
      <c r="H159" s="9">
        <v>0</v>
      </c>
      <c r="I159" s="78">
        <v>2</v>
      </c>
      <c r="J159" s="74">
        <f t="shared" si="92"/>
        <v>351</v>
      </c>
      <c r="K159" s="9">
        <v>184</v>
      </c>
      <c r="L159" s="10">
        <v>167</v>
      </c>
      <c r="M159" s="13">
        <f t="shared" si="93"/>
        <v>21</v>
      </c>
      <c r="N159" s="9">
        <v>7</v>
      </c>
      <c r="O159" s="12">
        <v>14</v>
      </c>
      <c r="P159" s="76">
        <f t="shared" si="94"/>
        <v>1</v>
      </c>
      <c r="Q159" s="373">
        <v>0</v>
      </c>
      <c r="R159" s="374">
        <v>1</v>
      </c>
      <c r="S159" s="74">
        <f t="shared" si="95"/>
        <v>4</v>
      </c>
      <c r="T159" s="9">
        <v>0</v>
      </c>
      <c r="U159" s="14">
        <v>4</v>
      </c>
      <c r="V159" s="6"/>
    </row>
    <row r="160" spans="2:22" s="5" customFormat="1" ht="18" customHeight="1" hidden="1">
      <c r="B160" s="11" t="s">
        <v>36</v>
      </c>
      <c r="C160" s="74">
        <f t="shared" si="90"/>
        <v>1</v>
      </c>
      <c r="D160" s="9">
        <v>1</v>
      </c>
      <c r="E160" s="76">
        <v>0</v>
      </c>
      <c r="F160" s="74">
        <f t="shared" si="91"/>
        <v>20</v>
      </c>
      <c r="G160" s="10">
        <v>18</v>
      </c>
      <c r="H160" s="9">
        <v>0</v>
      </c>
      <c r="I160" s="78">
        <v>2</v>
      </c>
      <c r="J160" s="74">
        <f t="shared" si="92"/>
        <v>510</v>
      </c>
      <c r="K160" s="9">
        <v>262</v>
      </c>
      <c r="L160" s="10">
        <v>248</v>
      </c>
      <c r="M160" s="13">
        <f t="shared" si="93"/>
        <v>31</v>
      </c>
      <c r="N160" s="9">
        <v>10</v>
      </c>
      <c r="O160" s="12">
        <v>21</v>
      </c>
      <c r="P160" s="76" t="str">
        <f t="shared" si="94"/>
        <v>-</v>
      </c>
      <c r="Q160" s="373">
        <v>0</v>
      </c>
      <c r="R160" s="374">
        <v>0</v>
      </c>
      <c r="S160" s="74">
        <f t="shared" si="95"/>
        <v>7</v>
      </c>
      <c r="T160" s="9">
        <v>0</v>
      </c>
      <c r="U160" s="14">
        <v>7</v>
      </c>
      <c r="V160" s="6"/>
    </row>
    <row r="161" spans="2:22" s="5" customFormat="1" ht="18" customHeight="1" hidden="1">
      <c r="B161" s="11" t="s">
        <v>37</v>
      </c>
      <c r="C161" s="74">
        <f t="shared" si="90"/>
        <v>1</v>
      </c>
      <c r="D161" s="9">
        <v>1</v>
      </c>
      <c r="E161" s="76">
        <v>0</v>
      </c>
      <c r="F161" s="74">
        <f t="shared" si="91"/>
        <v>7</v>
      </c>
      <c r="G161" s="10">
        <v>6</v>
      </c>
      <c r="H161" s="9">
        <v>0</v>
      </c>
      <c r="I161" s="78">
        <v>1</v>
      </c>
      <c r="J161" s="74">
        <f t="shared" si="92"/>
        <v>137</v>
      </c>
      <c r="K161" s="9">
        <v>82</v>
      </c>
      <c r="L161" s="10">
        <v>55</v>
      </c>
      <c r="M161" s="13">
        <f t="shared" si="93"/>
        <v>12</v>
      </c>
      <c r="N161" s="9">
        <v>6</v>
      </c>
      <c r="O161" s="12">
        <v>6</v>
      </c>
      <c r="P161" s="76">
        <f t="shared" si="94"/>
        <v>1</v>
      </c>
      <c r="Q161" s="373">
        <v>1</v>
      </c>
      <c r="R161" s="374">
        <v>0</v>
      </c>
      <c r="S161" s="74">
        <f t="shared" si="95"/>
        <v>1</v>
      </c>
      <c r="T161" s="9">
        <v>0</v>
      </c>
      <c r="U161" s="14">
        <v>1</v>
      </c>
      <c r="V161" s="6"/>
    </row>
    <row r="162" spans="2:22" s="5" customFormat="1" ht="18" customHeight="1" hidden="1">
      <c r="B162" s="11" t="s">
        <v>38</v>
      </c>
      <c r="C162" s="74">
        <f t="shared" si="90"/>
        <v>1</v>
      </c>
      <c r="D162" s="9">
        <v>1</v>
      </c>
      <c r="E162" s="76">
        <v>0</v>
      </c>
      <c r="F162" s="74">
        <f t="shared" si="91"/>
        <v>20</v>
      </c>
      <c r="G162" s="10">
        <v>18</v>
      </c>
      <c r="H162" s="9">
        <v>0</v>
      </c>
      <c r="I162" s="78">
        <v>2</v>
      </c>
      <c r="J162" s="74">
        <f t="shared" si="92"/>
        <v>489</v>
      </c>
      <c r="K162" s="9">
        <v>278</v>
      </c>
      <c r="L162" s="10">
        <v>211</v>
      </c>
      <c r="M162" s="13">
        <f t="shared" si="93"/>
        <v>26</v>
      </c>
      <c r="N162" s="9">
        <v>11</v>
      </c>
      <c r="O162" s="12">
        <v>15</v>
      </c>
      <c r="P162" s="76">
        <f t="shared" si="94"/>
        <v>1</v>
      </c>
      <c r="Q162" s="373">
        <v>0</v>
      </c>
      <c r="R162" s="374">
        <v>1</v>
      </c>
      <c r="S162" s="74">
        <f t="shared" si="95"/>
        <v>7</v>
      </c>
      <c r="T162" s="9">
        <v>0</v>
      </c>
      <c r="U162" s="14">
        <v>7</v>
      </c>
      <c r="V162" s="6"/>
    </row>
    <row r="163" spans="2:22" s="5" customFormat="1" ht="18" customHeight="1" hidden="1">
      <c r="B163" s="11" t="s">
        <v>52</v>
      </c>
      <c r="C163" s="74">
        <f t="shared" si="90"/>
        <v>1</v>
      </c>
      <c r="D163" s="9">
        <v>1</v>
      </c>
      <c r="E163" s="76">
        <v>0</v>
      </c>
      <c r="F163" s="74">
        <f t="shared" si="91"/>
        <v>6</v>
      </c>
      <c r="G163" s="10">
        <v>6</v>
      </c>
      <c r="H163" s="9">
        <v>0</v>
      </c>
      <c r="I163" s="78">
        <v>0</v>
      </c>
      <c r="J163" s="74">
        <f t="shared" si="92"/>
        <v>138</v>
      </c>
      <c r="K163" s="9">
        <v>76</v>
      </c>
      <c r="L163" s="10">
        <v>62</v>
      </c>
      <c r="M163" s="13">
        <f t="shared" si="93"/>
        <v>11</v>
      </c>
      <c r="N163" s="9">
        <v>4</v>
      </c>
      <c r="O163" s="12">
        <v>7</v>
      </c>
      <c r="P163" s="76">
        <f t="shared" si="94"/>
        <v>1</v>
      </c>
      <c r="Q163" s="373">
        <v>0</v>
      </c>
      <c r="R163" s="374">
        <v>1</v>
      </c>
      <c r="S163" s="74">
        <f t="shared" si="95"/>
        <v>4</v>
      </c>
      <c r="T163" s="9">
        <v>1</v>
      </c>
      <c r="U163" s="14">
        <v>3</v>
      </c>
      <c r="V163" s="6"/>
    </row>
    <row r="164" spans="2:22" s="5" customFormat="1" ht="12.75" customHeight="1" hidden="1">
      <c r="B164" s="11" t="s">
        <v>335</v>
      </c>
      <c r="C164" s="74">
        <f aca="true" t="shared" si="96" ref="C164:U164">SUM(C165:C168)</f>
        <v>4</v>
      </c>
      <c r="D164" s="9">
        <f t="shared" si="96"/>
        <v>4</v>
      </c>
      <c r="E164" s="12">
        <f t="shared" si="96"/>
        <v>0</v>
      </c>
      <c r="F164" s="74">
        <f t="shared" si="96"/>
        <v>62</v>
      </c>
      <c r="G164" s="10">
        <f t="shared" si="96"/>
        <v>55</v>
      </c>
      <c r="H164" s="9">
        <f t="shared" si="96"/>
        <v>0</v>
      </c>
      <c r="I164" s="12">
        <f t="shared" si="96"/>
        <v>7</v>
      </c>
      <c r="J164" s="74">
        <f t="shared" si="96"/>
        <v>1553</v>
      </c>
      <c r="K164" s="9">
        <f t="shared" si="96"/>
        <v>820</v>
      </c>
      <c r="L164" s="10">
        <f t="shared" si="96"/>
        <v>733</v>
      </c>
      <c r="M164" s="13">
        <f t="shared" si="96"/>
        <v>87</v>
      </c>
      <c r="N164" s="9">
        <f t="shared" si="96"/>
        <v>25</v>
      </c>
      <c r="O164" s="12">
        <f t="shared" si="96"/>
        <v>62</v>
      </c>
      <c r="P164" s="76">
        <f t="shared" si="96"/>
        <v>6</v>
      </c>
      <c r="Q164" s="373">
        <f t="shared" si="96"/>
        <v>1</v>
      </c>
      <c r="R164" s="375">
        <f t="shared" si="96"/>
        <v>5</v>
      </c>
      <c r="S164" s="74">
        <f t="shared" si="96"/>
        <v>7</v>
      </c>
      <c r="T164" s="9">
        <f t="shared" si="96"/>
        <v>1</v>
      </c>
      <c r="U164" s="14">
        <f t="shared" si="96"/>
        <v>6</v>
      </c>
      <c r="V164" s="6"/>
    </row>
    <row r="165" spans="2:22" s="5" customFormat="1" ht="18" customHeight="1" hidden="1">
      <c r="B165" s="11" t="s">
        <v>39</v>
      </c>
      <c r="C165" s="74">
        <f>IF(SUM(D165:E165)=0,"-",SUM(D165:E165))</f>
        <v>1</v>
      </c>
      <c r="D165" s="9">
        <v>1</v>
      </c>
      <c r="E165" s="76">
        <v>0</v>
      </c>
      <c r="F165" s="74">
        <f>SUM(G165:I165)</f>
        <v>21</v>
      </c>
      <c r="G165" s="10">
        <v>19</v>
      </c>
      <c r="H165" s="9">
        <v>0</v>
      </c>
      <c r="I165" s="78">
        <v>2</v>
      </c>
      <c r="J165" s="74">
        <f>IF(SUM(K165:L165)=0,"-",SUM(K165:L165))</f>
        <v>560</v>
      </c>
      <c r="K165" s="9">
        <v>280</v>
      </c>
      <c r="L165" s="10">
        <v>280</v>
      </c>
      <c r="M165" s="13">
        <f>IF(SUM(N165:O165)=0,"-",SUM(N165:O165))</f>
        <v>29</v>
      </c>
      <c r="N165" s="9">
        <v>8</v>
      </c>
      <c r="O165" s="12">
        <v>21</v>
      </c>
      <c r="P165" s="76">
        <f>IF(SUM(Q165:R165)=0,"-",SUM(Q165:R165))</f>
        <v>2</v>
      </c>
      <c r="Q165" s="373">
        <v>0</v>
      </c>
      <c r="R165" s="374">
        <v>2</v>
      </c>
      <c r="S165" s="74">
        <f>IF(SUM(T165:U165)=0,"-",SUM(T165:U165))</f>
        <v>2</v>
      </c>
      <c r="T165" s="9">
        <v>0</v>
      </c>
      <c r="U165" s="14">
        <v>2</v>
      </c>
      <c r="V165" s="6"/>
    </row>
    <row r="166" spans="2:22" s="5" customFormat="1" ht="18" customHeight="1" hidden="1">
      <c r="B166" s="11" t="s">
        <v>40</v>
      </c>
      <c r="C166" s="74">
        <f>IF(SUM(D166:E166)=0,"-",SUM(D166:E166))</f>
        <v>1</v>
      </c>
      <c r="D166" s="9">
        <v>1</v>
      </c>
      <c r="E166" s="76">
        <v>0</v>
      </c>
      <c r="F166" s="74">
        <f>SUM(G166:I166)</f>
        <v>14</v>
      </c>
      <c r="G166" s="10">
        <v>12</v>
      </c>
      <c r="H166" s="9">
        <v>0</v>
      </c>
      <c r="I166" s="78">
        <v>2</v>
      </c>
      <c r="J166" s="74">
        <f>IF(SUM(K166:L166)=0,"-",SUM(K166:L166))</f>
        <v>362</v>
      </c>
      <c r="K166" s="9">
        <v>191</v>
      </c>
      <c r="L166" s="10">
        <v>171</v>
      </c>
      <c r="M166" s="13">
        <f>IF(SUM(N166:O166)=0,"-",SUM(N166:O166))</f>
        <v>20</v>
      </c>
      <c r="N166" s="9">
        <v>4</v>
      </c>
      <c r="O166" s="12">
        <v>16</v>
      </c>
      <c r="P166" s="76">
        <f>IF(SUM(Q166:R166)=0,"-",SUM(Q166:R166))</f>
        <v>2</v>
      </c>
      <c r="Q166" s="9">
        <v>0</v>
      </c>
      <c r="R166" s="78">
        <v>2</v>
      </c>
      <c r="S166" s="74">
        <f>IF(SUM(T166:U166)=0,"-",SUM(T166:U166))</f>
        <v>1</v>
      </c>
      <c r="T166" s="9">
        <v>0</v>
      </c>
      <c r="U166" s="14">
        <v>1</v>
      </c>
      <c r="V166" s="6"/>
    </row>
    <row r="167" spans="2:22" s="5" customFormat="1" ht="18" customHeight="1" hidden="1">
      <c r="B167" s="11" t="s">
        <v>41</v>
      </c>
      <c r="C167" s="74">
        <f>IF(SUM(D167:E167)=0,"-",SUM(D167:E167))</f>
        <v>1</v>
      </c>
      <c r="D167" s="9">
        <v>1</v>
      </c>
      <c r="E167" s="76">
        <v>0</v>
      </c>
      <c r="F167" s="74">
        <f>SUM(G167:I167)</f>
        <v>13</v>
      </c>
      <c r="G167" s="10">
        <v>12</v>
      </c>
      <c r="H167" s="9">
        <v>0</v>
      </c>
      <c r="I167" s="78">
        <v>1</v>
      </c>
      <c r="J167" s="74">
        <f>IF(SUM(K167:L167)=0,"-",SUM(K167:L167))</f>
        <v>311</v>
      </c>
      <c r="K167" s="9">
        <v>175</v>
      </c>
      <c r="L167" s="10">
        <v>136</v>
      </c>
      <c r="M167" s="13">
        <f>IF(SUM(N167:O167)=0,"-",SUM(N167:O167))</f>
        <v>17</v>
      </c>
      <c r="N167" s="9">
        <v>5</v>
      </c>
      <c r="O167" s="12">
        <v>12</v>
      </c>
      <c r="P167" s="76">
        <f>IF(SUM(Q167:R167)=0,"-",SUM(Q167:R167))</f>
        <v>2</v>
      </c>
      <c r="Q167" s="9">
        <v>1</v>
      </c>
      <c r="R167" s="78">
        <v>1</v>
      </c>
      <c r="S167" s="74">
        <f>IF(SUM(T167:U167)=0,"-",SUM(T167:U167))</f>
        <v>2</v>
      </c>
      <c r="T167" s="9">
        <v>1</v>
      </c>
      <c r="U167" s="14">
        <v>1</v>
      </c>
      <c r="V167" s="6"/>
    </row>
    <row r="168" spans="2:22" s="5" customFormat="1" ht="18" customHeight="1" hidden="1">
      <c r="B168" s="11" t="s">
        <v>42</v>
      </c>
      <c r="C168" s="74">
        <f>IF(SUM(D168:E168)=0,"-",SUM(D168:E168))</f>
        <v>1</v>
      </c>
      <c r="D168" s="9">
        <v>1</v>
      </c>
      <c r="E168" s="76">
        <v>0</v>
      </c>
      <c r="F168" s="74">
        <f>SUM(G168:I168)</f>
        <v>14</v>
      </c>
      <c r="G168" s="10">
        <v>12</v>
      </c>
      <c r="H168" s="9">
        <v>0</v>
      </c>
      <c r="I168" s="78">
        <v>2</v>
      </c>
      <c r="J168" s="74">
        <f>IF(SUM(K168:L168)=0,"-",SUM(K168:L168))</f>
        <v>320</v>
      </c>
      <c r="K168" s="9">
        <v>174</v>
      </c>
      <c r="L168" s="10">
        <v>146</v>
      </c>
      <c r="M168" s="13">
        <f>IF(SUM(N168:O168)=0,"-",SUM(N168:O168))</f>
        <v>21</v>
      </c>
      <c r="N168" s="9">
        <v>8</v>
      </c>
      <c r="O168" s="12">
        <v>13</v>
      </c>
      <c r="P168" s="76" t="str">
        <f>IF(SUM(Q168:R168)=0,"-",SUM(Q168:R168))</f>
        <v>-</v>
      </c>
      <c r="Q168" s="9">
        <v>0</v>
      </c>
      <c r="R168" s="78">
        <v>0</v>
      </c>
      <c r="S168" s="74">
        <f>IF(SUM(T168:U168)=0,"-",SUM(T168:U168))</f>
        <v>2</v>
      </c>
      <c r="T168" s="9">
        <v>0</v>
      </c>
      <c r="U168" s="14">
        <v>2</v>
      </c>
      <c r="V168" s="6"/>
    </row>
    <row r="169" spans="2:22" s="5" customFormat="1" ht="12.75" customHeight="1" hidden="1">
      <c r="B169" s="18" t="s">
        <v>334</v>
      </c>
      <c r="C169" s="75">
        <f aca="true" t="shared" si="97" ref="C169:U169">SUM(C170:C173)</f>
        <v>4</v>
      </c>
      <c r="D169" s="16">
        <f t="shared" si="97"/>
        <v>4</v>
      </c>
      <c r="E169" s="19">
        <f t="shared" si="97"/>
        <v>0</v>
      </c>
      <c r="F169" s="75">
        <f t="shared" si="97"/>
        <v>35</v>
      </c>
      <c r="G169" s="17">
        <f t="shared" si="97"/>
        <v>31</v>
      </c>
      <c r="H169" s="16">
        <f t="shared" si="97"/>
        <v>0</v>
      </c>
      <c r="I169" s="19">
        <f t="shared" si="97"/>
        <v>4</v>
      </c>
      <c r="J169" s="75">
        <f t="shared" si="97"/>
        <v>796</v>
      </c>
      <c r="K169" s="16">
        <f t="shared" si="97"/>
        <v>408</v>
      </c>
      <c r="L169" s="17">
        <f t="shared" si="97"/>
        <v>388</v>
      </c>
      <c r="M169" s="20">
        <f t="shared" si="97"/>
        <v>63</v>
      </c>
      <c r="N169" s="16">
        <f t="shared" si="97"/>
        <v>22</v>
      </c>
      <c r="O169" s="19">
        <f t="shared" si="97"/>
        <v>41</v>
      </c>
      <c r="P169" s="77">
        <f t="shared" si="97"/>
        <v>5</v>
      </c>
      <c r="Q169" s="16">
        <f t="shared" si="97"/>
        <v>2</v>
      </c>
      <c r="R169" s="19">
        <f t="shared" si="97"/>
        <v>3</v>
      </c>
      <c r="S169" s="75">
        <f t="shared" si="97"/>
        <v>9</v>
      </c>
      <c r="T169" s="16">
        <f t="shared" si="97"/>
        <v>0</v>
      </c>
      <c r="U169" s="21">
        <f t="shared" si="97"/>
        <v>9</v>
      </c>
      <c r="V169" s="6"/>
    </row>
    <row r="170" spans="2:22" s="5" customFormat="1" ht="15" customHeight="1" hidden="1">
      <c r="B170" s="84" t="s">
        <v>43</v>
      </c>
      <c r="C170" s="74">
        <f>IF(SUM(D170:E170)=0,"-",SUM(D170:E170))</f>
        <v>1</v>
      </c>
      <c r="D170" s="9">
        <v>1</v>
      </c>
      <c r="E170" s="76">
        <v>0</v>
      </c>
      <c r="F170" s="74">
        <f>SUM(G170:I170)</f>
        <v>15</v>
      </c>
      <c r="G170" s="10">
        <v>13</v>
      </c>
      <c r="H170" s="9">
        <v>0</v>
      </c>
      <c r="I170" s="78">
        <v>2</v>
      </c>
      <c r="J170" s="74">
        <f>IF(SUM(K170:L170)=0,"-",SUM(K170:L170))</f>
        <v>412</v>
      </c>
      <c r="K170" s="9">
        <v>227</v>
      </c>
      <c r="L170" s="10">
        <v>185</v>
      </c>
      <c r="M170" s="13">
        <f>IF(SUM(N170:O170)=0,"-",SUM(N170:O170))</f>
        <v>27</v>
      </c>
      <c r="N170" s="9">
        <v>8</v>
      </c>
      <c r="O170" s="12">
        <v>19</v>
      </c>
      <c r="P170" s="76">
        <f>IF(SUM(Q170:R170)=0,"-",SUM(Q170:R170))</f>
        <v>1</v>
      </c>
      <c r="Q170" s="9">
        <v>0</v>
      </c>
      <c r="R170" s="78">
        <v>1</v>
      </c>
      <c r="S170" s="74">
        <f>IF(SUM(T170:U170)=0,"-",SUM(T170:U170))</f>
        <v>3</v>
      </c>
      <c r="T170" s="9">
        <v>0</v>
      </c>
      <c r="U170" s="14">
        <v>3</v>
      </c>
      <c r="V170" s="6"/>
    </row>
    <row r="171" spans="2:22" s="5" customFormat="1" ht="15" customHeight="1" hidden="1">
      <c r="B171" s="84" t="s">
        <v>44</v>
      </c>
      <c r="C171" s="74">
        <f>IF(SUM(D171:E171)=0,"-",SUM(D171:E171))</f>
        <v>1</v>
      </c>
      <c r="D171" s="9">
        <v>1</v>
      </c>
      <c r="E171" s="76">
        <v>0</v>
      </c>
      <c r="F171" s="74">
        <f>SUM(G171:I171)</f>
        <v>7</v>
      </c>
      <c r="G171" s="10">
        <v>6</v>
      </c>
      <c r="H171" s="9">
        <v>0</v>
      </c>
      <c r="I171" s="78">
        <v>1</v>
      </c>
      <c r="J171" s="74">
        <f>IF(SUM(K171:L171)=0,"-",SUM(K171:L171))</f>
        <v>187</v>
      </c>
      <c r="K171" s="9">
        <v>86</v>
      </c>
      <c r="L171" s="10">
        <v>101</v>
      </c>
      <c r="M171" s="13">
        <f>IF(SUM(N171:O171)=0,"-",SUM(N171:O171))</f>
        <v>14</v>
      </c>
      <c r="N171" s="9">
        <v>4</v>
      </c>
      <c r="O171" s="12">
        <v>10</v>
      </c>
      <c r="P171" s="76">
        <f>IF(SUM(Q171:R171)=0,"-",SUM(Q171:R171))</f>
        <v>2</v>
      </c>
      <c r="Q171" s="9">
        <v>1</v>
      </c>
      <c r="R171" s="78">
        <v>1</v>
      </c>
      <c r="S171" s="74">
        <f>IF(SUM(T171:U171)=0,"-",SUM(T171:U171))</f>
        <v>2</v>
      </c>
      <c r="T171" s="9">
        <v>0</v>
      </c>
      <c r="U171" s="14">
        <v>2</v>
      </c>
      <c r="V171" s="6"/>
    </row>
    <row r="172" spans="2:22" s="5" customFormat="1" ht="15" customHeight="1" hidden="1">
      <c r="B172" s="84" t="s">
        <v>45</v>
      </c>
      <c r="C172" s="74">
        <f>IF(SUM(D172:E172)=0,"-",SUM(D172:E172))</f>
        <v>1</v>
      </c>
      <c r="D172" s="9">
        <v>1</v>
      </c>
      <c r="E172" s="76">
        <v>0</v>
      </c>
      <c r="F172" s="74">
        <f>SUM(G172:I172)</f>
        <v>6</v>
      </c>
      <c r="G172" s="10">
        <v>6</v>
      </c>
      <c r="H172" s="9">
        <v>0</v>
      </c>
      <c r="I172" s="78">
        <v>0</v>
      </c>
      <c r="J172" s="74">
        <f>IF(SUM(K172:L172)=0,"-",SUM(K172:L172))</f>
        <v>127</v>
      </c>
      <c r="K172" s="9">
        <v>56</v>
      </c>
      <c r="L172" s="10">
        <v>71</v>
      </c>
      <c r="M172" s="13">
        <f>IF(SUM(N172:O172)=0,"-",SUM(N172:O172))</f>
        <v>10</v>
      </c>
      <c r="N172" s="9">
        <v>5</v>
      </c>
      <c r="O172" s="12">
        <v>5</v>
      </c>
      <c r="P172" s="76">
        <f>IF(SUM(Q172:R172)=0,"-",SUM(Q172:R172))</f>
        <v>1</v>
      </c>
      <c r="Q172" s="9">
        <v>0</v>
      </c>
      <c r="R172" s="78">
        <v>1</v>
      </c>
      <c r="S172" s="74">
        <f>IF(SUM(T172:U172)=0,"-",SUM(T172:U172))</f>
        <v>2</v>
      </c>
      <c r="T172" s="9">
        <v>0</v>
      </c>
      <c r="U172" s="14">
        <v>2</v>
      </c>
      <c r="V172" s="6"/>
    </row>
    <row r="173" spans="2:22" s="5" customFormat="1" ht="15" customHeight="1" hidden="1">
      <c r="B173" s="85" t="s">
        <v>46</v>
      </c>
      <c r="C173" s="75">
        <f>IF(SUM(D173:E173)=0,"-",SUM(D173:E173))</f>
        <v>1</v>
      </c>
      <c r="D173" s="16">
        <v>1</v>
      </c>
      <c r="E173" s="77">
        <v>0</v>
      </c>
      <c r="F173" s="75">
        <f>SUM(G173:I173)</f>
        <v>7</v>
      </c>
      <c r="G173" s="17">
        <v>6</v>
      </c>
      <c r="H173" s="16">
        <v>0</v>
      </c>
      <c r="I173" s="79">
        <v>1</v>
      </c>
      <c r="J173" s="75">
        <f>IF(SUM(K173:L173)=0,"-",SUM(K173:L173))</f>
        <v>70</v>
      </c>
      <c r="K173" s="16">
        <v>39</v>
      </c>
      <c r="L173" s="17">
        <v>31</v>
      </c>
      <c r="M173" s="20">
        <f>IF(SUM(N173:O173)=0,"-",SUM(N173:O173))</f>
        <v>12</v>
      </c>
      <c r="N173" s="16">
        <v>5</v>
      </c>
      <c r="O173" s="19">
        <v>7</v>
      </c>
      <c r="P173" s="77">
        <f>IF(SUM(Q173:R173)=0,"-",SUM(Q173:R173))</f>
        <v>1</v>
      </c>
      <c r="Q173" s="16">
        <v>1</v>
      </c>
      <c r="R173" s="79">
        <v>0</v>
      </c>
      <c r="S173" s="75">
        <f>IF(SUM(T173:U173)=0,"-",SUM(T173:U173))</f>
        <v>2</v>
      </c>
      <c r="T173" s="16">
        <v>0</v>
      </c>
      <c r="U173" s="21">
        <v>2</v>
      </c>
      <c r="V173" s="6"/>
    </row>
    <row r="174" spans="2:22" s="5" customFormat="1" ht="15" customHeight="1">
      <c r="B174" s="28" t="s">
        <v>82</v>
      </c>
      <c r="C174" s="25">
        <f aca="true" t="shared" si="98" ref="C174:U174">C175+C181+C188+C193</f>
        <v>19</v>
      </c>
      <c r="D174" s="22">
        <f t="shared" si="98"/>
        <v>19</v>
      </c>
      <c r="E174" s="26">
        <f t="shared" si="98"/>
        <v>0</v>
      </c>
      <c r="F174" s="25">
        <f t="shared" si="98"/>
        <v>230</v>
      </c>
      <c r="G174" s="22">
        <f t="shared" si="98"/>
        <v>202</v>
      </c>
      <c r="H174" s="22">
        <f t="shared" si="98"/>
        <v>0</v>
      </c>
      <c r="I174" s="26">
        <f t="shared" si="98"/>
        <v>28</v>
      </c>
      <c r="J174" s="25">
        <f t="shared" si="98"/>
        <v>5387</v>
      </c>
      <c r="K174" s="22">
        <f t="shared" si="98"/>
        <v>2798</v>
      </c>
      <c r="L174" s="26">
        <f t="shared" si="98"/>
        <v>2589</v>
      </c>
      <c r="M174" s="25">
        <f t="shared" si="98"/>
        <v>347</v>
      </c>
      <c r="N174" s="22">
        <f t="shared" si="98"/>
        <v>121</v>
      </c>
      <c r="O174" s="22">
        <f t="shared" si="98"/>
        <v>226</v>
      </c>
      <c r="P174" s="22">
        <f t="shared" si="98"/>
        <v>15</v>
      </c>
      <c r="Q174" s="22">
        <f t="shared" si="98"/>
        <v>5</v>
      </c>
      <c r="R174" s="26">
        <f t="shared" si="98"/>
        <v>10</v>
      </c>
      <c r="S174" s="25">
        <f t="shared" si="98"/>
        <v>55</v>
      </c>
      <c r="T174" s="22">
        <f t="shared" si="98"/>
        <v>2</v>
      </c>
      <c r="U174" s="26">
        <f t="shared" si="98"/>
        <v>53</v>
      </c>
      <c r="V174" s="6"/>
    </row>
    <row r="175" spans="2:22" s="5" customFormat="1" ht="15" customHeight="1" hidden="1">
      <c r="B175" s="11" t="s">
        <v>15</v>
      </c>
      <c r="C175" s="13">
        <f aca="true" t="shared" si="99" ref="C175:C180">IF(SUM(D175:E175)=0,"-",SUM(D175:E175))</f>
        <v>5</v>
      </c>
      <c r="D175" s="9">
        <f>SUM(D176:D180)</f>
        <v>5</v>
      </c>
      <c r="E175" s="14">
        <f>SUM(E176:E180)</f>
        <v>0</v>
      </c>
      <c r="F175" s="13">
        <f aca="true" t="shared" si="100" ref="F175:F180">SUM(G175:I175)</f>
        <v>51</v>
      </c>
      <c r="G175" s="9">
        <f>SUM(G176:G180)</f>
        <v>45</v>
      </c>
      <c r="H175" s="9">
        <f>SUM(H176:H180)</f>
        <v>0</v>
      </c>
      <c r="I175" s="14">
        <f>SUM(I176:I180)</f>
        <v>6</v>
      </c>
      <c r="J175" s="13">
        <f aca="true" t="shared" si="101" ref="J175:J180">IF(SUM(K175:L175)=0,"-",SUM(K175:L175))</f>
        <v>1063</v>
      </c>
      <c r="K175" s="9">
        <f>SUM(K176:K180)</f>
        <v>520</v>
      </c>
      <c r="L175" s="14">
        <f>SUM(L176:L180)</f>
        <v>543</v>
      </c>
      <c r="M175" s="13">
        <f aca="true" t="shared" si="102" ref="M175:M180">IF(SUM(N175:O175)=0,"-",SUM(N175:O175))</f>
        <v>76</v>
      </c>
      <c r="N175" s="9">
        <f aca="true" t="shared" si="103" ref="N175:U175">SUM(N176:N180)</f>
        <v>28</v>
      </c>
      <c r="O175" s="9">
        <f t="shared" si="103"/>
        <v>48</v>
      </c>
      <c r="P175" s="9">
        <f t="shared" si="103"/>
        <v>4</v>
      </c>
      <c r="Q175" s="9">
        <f t="shared" si="103"/>
        <v>0</v>
      </c>
      <c r="R175" s="14">
        <f t="shared" si="103"/>
        <v>4</v>
      </c>
      <c r="S175" s="13">
        <f t="shared" si="103"/>
        <v>10</v>
      </c>
      <c r="T175" s="9">
        <f t="shared" si="103"/>
        <v>0</v>
      </c>
      <c r="U175" s="14">
        <f t="shared" si="103"/>
        <v>10</v>
      </c>
      <c r="V175" s="6"/>
    </row>
    <row r="176" spans="2:22" s="5" customFormat="1" ht="15" customHeight="1" hidden="1">
      <c r="B176" s="11" t="s">
        <v>33</v>
      </c>
      <c r="C176" s="13">
        <f t="shared" si="99"/>
        <v>1</v>
      </c>
      <c r="D176" s="9">
        <v>1</v>
      </c>
      <c r="E176" s="14"/>
      <c r="F176" s="13">
        <f t="shared" si="100"/>
        <v>8</v>
      </c>
      <c r="G176" s="9">
        <v>7</v>
      </c>
      <c r="H176" s="9"/>
      <c r="I176" s="14">
        <v>1</v>
      </c>
      <c r="J176" s="13">
        <f t="shared" si="101"/>
        <v>197</v>
      </c>
      <c r="K176" s="9">
        <v>98</v>
      </c>
      <c r="L176" s="14">
        <v>99</v>
      </c>
      <c r="M176" s="13">
        <f t="shared" si="102"/>
        <v>13</v>
      </c>
      <c r="N176" s="9">
        <v>6</v>
      </c>
      <c r="O176" s="9">
        <v>7</v>
      </c>
      <c r="P176" s="9">
        <f>IF(SUM(Q176:R176)=0,"-",SUM(Q176:R176))</f>
        <v>1</v>
      </c>
      <c r="Q176" s="373">
        <v>0</v>
      </c>
      <c r="R176" s="338">
        <v>1</v>
      </c>
      <c r="S176" s="13">
        <f>IF(SUM(T176:U176)=0,"-",SUM(T176:U176))</f>
        <v>2</v>
      </c>
      <c r="T176" s="9">
        <v>0</v>
      </c>
      <c r="U176" s="14">
        <v>2</v>
      </c>
      <c r="V176" s="6"/>
    </row>
    <row r="177" spans="2:22" s="5" customFormat="1" ht="15" customHeight="1" hidden="1">
      <c r="B177" s="11" t="s">
        <v>47</v>
      </c>
      <c r="C177" s="13">
        <f t="shared" si="99"/>
        <v>1</v>
      </c>
      <c r="D177" s="9">
        <v>1</v>
      </c>
      <c r="E177" s="14"/>
      <c r="F177" s="13">
        <f t="shared" si="100"/>
        <v>13</v>
      </c>
      <c r="G177" s="9">
        <v>12</v>
      </c>
      <c r="H177" s="9"/>
      <c r="I177" s="14">
        <v>1</v>
      </c>
      <c r="J177" s="13">
        <f t="shared" si="101"/>
        <v>250</v>
      </c>
      <c r="K177" s="9">
        <v>117</v>
      </c>
      <c r="L177" s="14">
        <v>133</v>
      </c>
      <c r="M177" s="13">
        <f t="shared" si="102"/>
        <v>20</v>
      </c>
      <c r="N177" s="9">
        <v>7</v>
      </c>
      <c r="O177" s="9">
        <v>13</v>
      </c>
      <c r="P177" s="9" t="str">
        <f>IF(SUM(Q177:R177)=0,"-",SUM(Q177:R177))</f>
        <v>-</v>
      </c>
      <c r="Q177" s="373"/>
      <c r="R177" s="338"/>
      <c r="S177" s="13">
        <f>IF(SUM(T177:U177)=0,"-",SUM(T177:U177))</f>
        <v>1</v>
      </c>
      <c r="T177" s="9">
        <v>0</v>
      </c>
      <c r="U177" s="14">
        <v>1</v>
      </c>
      <c r="V177" s="6"/>
    </row>
    <row r="178" spans="2:22" s="5" customFormat="1" ht="15" customHeight="1" hidden="1">
      <c r="B178" s="11" t="s">
        <v>49</v>
      </c>
      <c r="C178" s="13">
        <f t="shared" si="99"/>
        <v>1</v>
      </c>
      <c r="D178" s="9">
        <v>1</v>
      </c>
      <c r="E178" s="14"/>
      <c r="F178" s="13">
        <f t="shared" si="100"/>
        <v>13</v>
      </c>
      <c r="G178" s="9">
        <v>11</v>
      </c>
      <c r="H178" s="9"/>
      <c r="I178" s="14">
        <v>2</v>
      </c>
      <c r="J178" s="13">
        <f t="shared" si="101"/>
        <v>251</v>
      </c>
      <c r="K178" s="9">
        <v>129</v>
      </c>
      <c r="L178" s="14">
        <v>122</v>
      </c>
      <c r="M178" s="13">
        <f t="shared" si="102"/>
        <v>18</v>
      </c>
      <c r="N178" s="9">
        <v>6</v>
      </c>
      <c r="O178" s="9">
        <v>12</v>
      </c>
      <c r="P178" s="9">
        <f>IF(SUM(Q178:R178)=0,"-",SUM(Q178:R178))</f>
        <v>1</v>
      </c>
      <c r="Q178" s="373">
        <v>0</v>
      </c>
      <c r="R178" s="338">
        <v>1</v>
      </c>
      <c r="S178" s="13">
        <f>IF(SUM(T178:U178)=0,"-",SUM(T178:U178))</f>
        <v>2</v>
      </c>
      <c r="T178" s="9">
        <v>0</v>
      </c>
      <c r="U178" s="14">
        <v>2</v>
      </c>
      <c r="V178" s="6"/>
    </row>
    <row r="179" spans="2:22" s="5" customFormat="1" ht="15" customHeight="1" hidden="1">
      <c r="B179" s="11" t="s">
        <v>48</v>
      </c>
      <c r="C179" s="13">
        <f t="shared" si="99"/>
        <v>1</v>
      </c>
      <c r="D179" s="9">
        <v>1</v>
      </c>
      <c r="E179" s="14"/>
      <c r="F179" s="13">
        <f t="shared" si="100"/>
        <v>10</v>
      </c>
      <c r="G179" s="9">
        <v>9</v>
      </c>
      <c r="H179" s="9"/>
      <c r="I179" s="14">
        <v>1</v>
      </c>
      <c r="J179" s="13">
        <f t="shared" si="101"/>
        <v>200</v>
      </c>
      <c r="K179" s="9">
        <v>91</v>
      </c>
      <c r="L179" s="14">
        <v>109</v>
      </c>
      <c r="M179" s="13">
        <f t="shared" si="102"/>
        <v>14</v>
      </c>
      <c r="N179" s="9">
        <v>4</v>
      </c>
      <c r="O179" s="9">
        <v>10</v>
      </c>
      <c r="P179" s="9">
        <f>IF(SUM(Q179:R179)=0,"-",SUM(Q179:R179))</f>
        <v>1</v>
      </c>
      <c r="Q179" s="373">
        <v>0</v>
      </c>
      <c r="R179" s="338">
        <v>1</v>
      </c>
      <c r="S179" s="13">
        <f>IF(SUM(T179:U179)=0,"-",SUM(T179:U179))</f>
        <v>2</v>
      </c>
      <c r="T179" s="9">
        <v>0</v>
      </c>
      <c r="U179" s="14">
        <v>2</v>
      </c>
      <c r="V179" s="6"/>
    </row>
    <row r="180" spans="2:22" s="5" customFormat="1" ht="15" customHeight="1" hidden="1">
      <c r="B180" s="11" t="s">
        <v>50</v>
      </c>
      <c r="C180" s="13">
        <f t="shared" si="99"/>
        <v>1</v>
      </c>
      <c r="D180" s="9">
        <v>1</v>
      </c>
      <c r="E180" s="14"/>
      <c r="F180" s="13">
        <f t="shared" si="100"/>
        <v>7</v>
      </c>
      <c r="G180" s="9">
        <v>6</v>
      </c>
      <c r="H180" s="9"/>
      <c r="I180" s="14">
        <v>1</v>
      </c>
      <c r="J180" s="13">
        <f t="shared" si="101"/>
        <v>165</v>
      </c>
      <c r="K180" s="9">
        <v>85</v>
      </c>
      <c r="L180" s="14">
        <v>80</v>
      </c>
      <c r="M180" s="13">
        <f t="shared" si="102"/>
        <v>11</v>
      </c>
      <c r="N180" s="9">
        <v>5</v>
      </c>
      <c r="O180" s="9">
        <v>6</v>
      </c>
      <c r="P180" s="9">
        <f>IF(SUM(Q180:R180)=0,"-",SUM(Q180:R180))</f>
        <v>1</v>
      </c>
      <c r="Q180" s="373">
        <v>0</v>
      </c>
      <c r="R180" s="338">
        <v>1</v>
      </c>
      <c r="S180" s="13">
        <f>IF(SUM(T180:U180)=0,"-",SUM(T180:U180))</f>
        <v>3</v>
      </c>
      <c r="T180" s="9">
        <v>0</v>
      </c>
      <c r="U180" s="14">
        <v>3</v>
      </c>
      <c r="V180" s="6"/>
    </row>
    <row r="181" spans="2:22" s="5" customFormat="1" ht="15" customHeight="1" hidden="1">
      <c r="B181" s="11" t="s">
        <v>288</v>
      </c>
      <c r="C181" s="13">
        <f aca="true" t="shared" si="104" ref="C181:U181">SUM(C182:C187)</f>
        <v>6</v>
      </c>
      <c r="D181" s="9">
        <f t="shared" si="104"/>
        <v>6</v>
      </c>
      <c r="E181" s="14">
        <f t="shared" si="104"/>
        <v>0</v>
      </c>
      <c r="F181" s="13">
        <f t="shared" si="104"/>
        <v>81</v>
      </c>
      <c r="G181" s="9">
        <f t="shared" si="104"/>
        <v>72</v>
      </c>
      <c r="H181" s="9">
        <f t="shared" si="104"/>
        <v>0</v>
      </c>
      <c r="I181" s="14">
        <f t="shared" si="104"/>
        <v>9</v>
      </c>
      <c r="J181" s="13">
        <f t="shared" si="104"/>
        <v>1946</v>
      </c>
      <c r="K181" s="9">
        <f t="shared" si="104"/>
        <v>1046</v>
      </c>
      <c r="L181" s="14">
        <f t="shared" si="104"/>
        <v>900</v>
      </c>
      <c r="M181" s="13">
        <f t="shared" si="104"/>
        <v>121</v>
      </c>
      <c r="N181" s="9">
        <f t="shared" si="104"/>
        <v>46</v>
      </c>
      <c r="O181" s="9">
        <f t="shared" si="104"/>
        <v>75</v>
      </c>
      <c r="P181" s="9">
        <f t="shared" si="104"/>
        <v>7</v>
      </c>
      <c r="Q181" s="373">
        <f t="shared" si="104"/>
        <v>4</v>
      </c>
      <c r="R181" s="338">
        <f t="shared" si="104"/>
        <v>3</v>
      </c>
      <c r="S181" s="13">
        <f t="shared" si="104"/>
        <v>29</v>
      </c>
      <c r="T181" s="9">
        <f t="shared" si="104"/>
        <v>1</v>
      </c>
      <c r="U181" s="14">
        <f t="shared" si="104"/>
        <v>28</v>
      </c>
      <c r="V181" s="6"/>
    </row>
    <row r="182" spans="2:22" s="5" customFormat="1" ht="15" customHeight="1" hidden="1">
      <c r="B182" s="11" t="s">
        <v>34</v>
      </c>
      <c r="C182" s="13">
        <f aca="true" t="shared" si="105" ref="C182:C187">IF(SUM(D182:E182)=0,"-",SUM(D182:E182))</f>
        <v>1</v>
      </c>
      <c r="D182" s="9">
        <v>1</v>
      </c>
      <c r="E182" s="14"/>
      <c r="F182" s="13">
        <f aca="true" t="shared" si="106" ref="F182:F187">SUM(G182:I182)</f>
        <v>14</v>
      </c>
      <c r="G182" s="9">
        <v>12</v>
      </c>
      <c r="H182" s="9"/>
      <c r="I182" s="14">
        <v>2</v>
      </c>
      <c r="J182" s="13">
        <f aca="true" t="shared" si="107" ref="J182:J187">IF(SUM(K182:L182)=0,"-",SUM(K182:L182))</f>
        <v>326</v>
      </c>
      <c r="K182" s="9">
        <v>174</v>
      </c>
      <c r="L182" s="14">
        <v>152</v>
      </c>
      <c r="M182" s="13">
        <f aca="true" t="shared" si="108" ref="M182:M187">IF(SUM(N182:O182)=0,"-",SUM(N182:O182))</f>
        <v>20</v>
      </c>
      <c r="N182" s="9">
        <v>8</v>
      </c>
      <c r="O182" s="9">
        <v>12</v>
      </c>
      <c r="P182" s="9">
        <f aca="true" t="shared" si="109" ref="P182:P187">IF(SUM(Q182:R182)=0,"-",SUM(Q182:R182))</f>
        <v>1</v>
      </c>
      <c r="Q182" s="373">
        <v>1</v>
      </c>
      <c r="R182" s="338">
        <v>0</v>
      </c>
      <c r="S182" s="13">
        <f aca="true" t="shared" si="110" ref="S182:S187">IF(SUM(T182:U182)=0,"-",SUM(T182:U182))</f>
        <v>6</v>
      </c>
      <c r="T182" s="9">
        <v>0</v>
      </c>
      <c r="U182" s="14">
        <v>6</v>
      </c>
      <c r="V182" s="6"/>
    </row>
    <row r="183" spans="2:22" s="5" customFormat="1" ht="15" customHeight="1" hidden="1">
      <c r="B183" s="11" t="s">
        <v>35</v>
      </c>
      <c r="C183" s="13">
        <f t="shared" si="105"/>
        <v>1</v>
      </c>
      <c r="D183" s="9">
        <v>1</v>
      </c>
      <c r="E183" s="14"/>
      <c r="F183" s="13">
        <f t="shared" si="106"/>
        <v>14</v>
      </c>
      <c r="G183" s="9">
        <v>12</v>
      </c>
      <c r="H183" s="9"/>
      <c r="I183" s="14">
        <v>2</v>
      </c>
      <c r="J183" s="13">
        <f t="shared" si="107"/>
        <v>345</v>
      </c>
      <c r="K183" s="9">
        <v>178</v>
      </c>
      <c r="L183" s="14">
        <v>167</v>
      </c>
      <c r="M183" s="13">
        <f t="shared" si="108"/>
        <v>21</v>
      </c>
      <c r="N183" s="9">
        <v>8</v>
      </c>
      <c r="O183" s="9">
        <v>13</v>
      </c>
      <c r="P183" s="9">
        <f t="shared" si="109"/>
        <v>2</v>
      </c>
      <c r="Q183" s="373">
        <v>0</v>
      </c>
      <c r="R183" s="338">
        <v>2</v>
      </c>
      <c r="S183" s="13">
        <f t="shared" si="110"/>
        <v>4</v>
      </c>
      <c r="T183" s="9">
        <v>0</v>
      </c>
      <c r="U183" s="14">
        <v>4</v>
      </c>
      <c r="V183" s="6"/>
    </row>
    <row r="184" spans="2:22" s="5" customFormat="1" ht="15" customHeight="1" hidden="1">
      <c r="B184" s="11" t="s">
        <v>36</v>
      </c>
      <c r="C184" s="13">
        <f t="shared" si="105"/>
        <v>1</v>
      </c>
      <c r="D184" s="9">
        <v>1</v>
      </c>
      <c r="E184" s="14"/>
      <c r="F184" s="13">
        <f t="shared" si="106"/>
        <v>20</v>
      </c>
      <c r="G184" s="9">
        <v>18</v>
      </c>
      <c r="H184" s="9"/>
      <c r="I184" s="14">
        <v>2</v>
      </c>
      <c r="J184" s="13">
        <f t="shared" si="107"/>
        <v>502</v>
      </c>
      <c r="K184" s="9">
        <v>250</v>
      </c>
      <c r="L184" s="14">
        <v>252</v>
      </c>
      <c r="M184" s="13">
        <f t="shared" si="108"/>
        <v>31</v>
      </c>
      <c r="N184" s="9">
        <v>10</v>
      </c>
      <c r="O184" s="9">
        <v>21</v>
      </c>
      <c r="P184" s="9" t="str">
        <f t="shared" si="109"/>
        <v>-</v>
      </c>
      <c r="Q184" s="373"/>
      <c r="R184" s="338"/>
      <c r="S184" s="13">
        <f t="shared" si="110"/>
        <v>7</v>
      </c>
      <c r="T184" s="9">
        <v>0</v>
      </c>
      <c r="U184" s="14">
        <v>7</v>
      </c>
      <c r="V184" s="6"/>
    </row>
    <row r="185" spans="2:22" s="5" customFormat="1" ht="15" customHeight="1" hidden="1">
      <c r="B185" s="11" t="s">
        <v>37</v>
      </c>
      <c r="C185" s="13">
        <f t="shared" si="105"/>
        <v>1</v>
      </c>
      <c r="D185" s="9">
        <v>1</v>
      </c>
      <c r="E185" s="14"/>
      <c r="F185" s="13">
        <f t="shared" si="106"/>
        <v>7</v>
      </c>
      <c r="G185" s="9">
        <v>6</v>
      </c>
      <c r="H185" s="9"/>
      <c r="I185" s="14">
        <v>1</v>
      </c>
      <c r="J185" s="13">
        <f t="shared" si="107"/>
        <v>134</v>
      </c>
      <c r="K185" s="9">
        <v>83</v>
      </c>
      <c r="L185" s="14">
        <v>51</v>
      </c>
      <c r="M185" s="13">
        <f t="shared" si="108"/>
        <v>12</v>
      </c>
      <c r="N185" s="9">
        <v>5</v>
      </c>
      <c r="O185" s="9">
        <v>7</v>
      </c>
      <c r="P185" s="9">
        <f t="shared" si="109"/>
        <v>1</v>
      </c>
      <c r="Q185" s="373">
        <v>1</v>
      </c>
      <c r="R185" s="338">
        <v>0</v>
      </c>
      <c r="S185" s="13">
        <f t="shared" si="110"/>
        <v>1</v>
      </c>
      <c r="T185" s="9">
        <v>0</v>
      </c>
      <c r="U185" s="14">
        <v>1</v>
      </c>
      <c r="V185" s="6"/>
    </row>
    <row r="186" spans="2:22" s="5" customFormat="1" ht="15" customHeight="1" hidden="1">
      <c r="B186" s="11" t="s">
        <v>38</v>
      </c>
      <c r="C186" s="13">
        <f t="shared" si="105"/>
        <v>1</v>
      </c>
      <c r="D186" s="9">
        <v>1</v>
      </c>
      <c r="E186" s="14"/>
      <c r="F186" s="13">
        <f t="shared" si="106"/>
        <v>20</v>
      </c>
      <c r="G186" s="9">
        <v>18</v>
      </c>
      <c r="H186" s="9"/>
      <c r="I186" s="14">
        <v>2</v>
      </c>
      <c r="J186" s="13">
        <f t="shared" si="107"/>
        <v>499</v>
      </c>
      <c r="K186" s="9">
        <v>285</v>
      </c>
      <c r="L186" s="14">
        <v>214</v>
      </c>
      <c r="M186" s="13">
        <f t="shared" si="108"/>
        <v>27</v>
      </c>
      <c r="N186" s="9">
        <v>11</v>
      </c>
      <c r="O186" s="9">
        <v>16</v>
      </c>
      <c r="P186" s="9">
        <f t="shared" si="109"/>
        <v>2</v>
      </c>
      <c r="Q186" s="373">
        <v>1</v>
      </c>
      <c r="R186" s="338">
        <v>1</v>
      </c>
      <c r="S186" s="13">
        <f t="shared" si="110"/>
        <v>7</v>
      </c>
      <c r="T186" s="9">
        <v>0</v>
      </c>
      <c r="U186" s="14">
        <v>7</v>
      </c>
      <c r="V186" s="6"/>
    </row>
    <row r="187" spans="2:22" s="5" customFormat="1" ht="15" customHeight="1" hidden="1">
      <c r="B187" s="11" t="s">
        <v>52</v>
      </c>
      <c r="C187" s="13">
        <f t="shared" si="105"/>
        <v>1</v>
      </c>
      <c r="D187" s="9">
        <v>1</v>
      </c>
      <c r="E187" s="14"/>
      <c r="F187" s="13">
        <f t="shared" si="106"/>
        <v>6</v>
      </c>
      <c r="G187" s="9">
        <v>6</v>
      </c>
      <c r="H187" s="9"/>
      <c r="I187" s="14">
        <v>0</v>
      </c>
      <c r="J187" s="13">
        <f t="shared" si="107"/>
        <v>140</v>
      </c>
      <c r="K187" s="9">
        <v>76</v>
      </c>
      <c r="L187" s="14">
        <v>64</v>
      </c>
      <c r="M187" s="13">
        <f t="shared" si="108"/>
        <v>10</v>
      </c>
      <c r="N187" s="9">
        <v>4</v>
      </c>
      <c r="O187" s="9">
        <v>6</v>
      </c>
      <c r="P187" s="9">
        <f t="shared" si="109"/>
        <v>1</v>
      </c>
      <c r="Q187" s="373">
        <v>1</v>
      </c>
      <c r="R187" s="338">
        <v>0</v>
      </c>
      <c r="S187" s="13">
        <f t="shared" si="110"/>
        <v>4</v>
      </c>
      <c r="T187" s="9">
        <v>1</v>
      </c>
      <c r="U187" s="14">
        <v>3</v>
      </c>
      <c r="V187" s="6"/>
    </row>
    <row r="188" spans="2:22" s="5" customFormat="1" ht="15" customHeight="1" hidden="1">
      <c r="B188" s="11" t="s">
        <v>295</v>
      </c>
      <c r="C188" s="13">
        <f aca="true" t="shared" si="111" ref="C188:U188">SUM(C189:C192)</f>
        <v>4</v>
      </c>
      <c r="D188" s="9">
        <f t="shared" si="111"/>
        <v>4</v>
      </c>
      <c r="E188" s="14">
        <f t="shared" si="111"/>
        <v>0</v>
      </c>
      <c r="F188" s="13">
        <f t="shared" si="111"/>
        <v>61</v>
      </c>
      <c r="G188" s="9">
        <f t="shared" si="111"/>
        <v>54</v>
      </c>
      <c r="H188" s="9">
        <f t="shared" si="111"/>
        <v>0</v>
      </c>
      <c r="I188" s="14">
        <f t="shared" si="111"/>
        <v>7</v>
      </c>
      <c r="J188" s="13">
        <f t="shared" si="111"/>
        <v>1578</v>
      </c>
      <c r="K188" s="9">
        <f t="shared" si="111"/>
        <v>821</v>
      </c>
      <c r="L188" s="14">
        <f t="shared" si="111"/>
        <v>757</v>
      </c>
      <c r="M188" s="13">
        <f t="shared" si="111"/>
        <v>88</v>
      </c>
      <c r="N188" s="9">
        <f t="shared" si="111"/>
        <v>25</v>
      </c>
      <c r="O188" s="9">
        <f t="shared" si="111"/>
        <v>63</v>
      </c>
      <c r="P188" s="9">
        <f t="shared" si="111"/>
        <v>4</v>
      </c>
      <c r="Q188" s="373">
        <f t="shared" si="111"/>
        <v>1</v>
      </c>
      <c r="R188" s="338">
        <f t="shared" si="111"/>
        <v>3</v>
      </c>
      <c r="S188" s="13">
        <f t="shared" si="111"/>
        <v>7</v>
      </c>
      <c r="T188" s="9">
        <f t="shared" si="111"/>
        <v>1</v>
      </c>
      <c r="U188" s="14">
        <f t="shared" si="111"/>
        <v>6</v>
      </c>
      <c r="V188" s="6"/>
    </row>
    <row r="189" spans="2:22" s="5" customFormat="1" ht="15" customHeight="1" hidden="1">
      <c r="B189" s="11" t="s">
        <v>39</v>
      </c>
      <c r="C189" s="13">
        <f>IF(SUM(D189:E189)=0,"-",SUM(D189:E189))</f>
        <v>1</v>
      </c>
      <c r="D189" s="9">
        <v>1</v>
      </c>
      <c r="E189" s="14"/>
      <c r="F189" s="13">
        <f>SUM(G189:I189)</f>
        <v>20</v>
      </c>
      <c r="G189" s="9">
        <v>18</v>
      </c>
      <c r="H189" s="9"/>
      <c r="I189" s="14">
        <v>2</v>
      </c>
      <c r="J189" s="13">
        <f>IF(SUM(K189:L189)=0,"-",SUM(K189:L189))</f>
        <v>586</v>
      </c>
      <c r="K189" s="9">
        <v>297</v>
      </c>
      <c r="L189" s="14">
        <v>289</v>
      </c>
      <c r="M189" s="13">
        <f>IF(SUM(N189:O189)=0,"-",SUM(N189:O189))</f>
        <v>30</v>
      </c>
      <c r="N189" s="9">
        <v>7</v>
      </c>
      <c r="O189" s="9">
        <v>23</v>
      </c>
      <c r="P189" s="9">
        <f>IF(SUM(Q189:R189)=0,"-",SUM(Q189:R189))</f>
        <v>2</v>
      </c>
      <c r="Q189" s="373">
        <v>1</v>
      </c>
      <c r="R189" s="338">
        <v>1</v>
      </c>
      <c r="S189" s="13">
        <f>IF(SUM(T189:U189)=0,"-",SUM(T189:U189))</f>
        <v>2</v>
      </c>
      <c r="T189" s="9">
        <v>0</v>
      </c>
      <c r="U189" s="14">
        <v>2</v>
      </c>
      <c r="V189" s="6"/>
    </row>
    <row r="190" spans="2:22" s="5" customFormat="1" ht="15" customHeight="1" hidden="1">
      <c r="B190" s="11" t="s">
        <v>40</v>
      </c>
      <c r="C190" s="13">
        <f>IF(SUM(D190:E190)=0,"-",SUM(D190:E190))</f>
        <v>1</v>
      </c>
      <c r="D190" s="9">
        <v>1</v>
      </c>
      <c r="E190" s="14"/>
      <c r="F190" s="13">
        <f>SUM(G190:I190)</f>
        <v>14</v>
      </c>
      <c r="G190" s="9">
        <v>12</v>
      </c>
      <c r="H190" s="9"/>
      <c r="I190" s="14">
        <v>2</v>
      </c>
      <c r="J190" s="13">
        <f>IF(SUM(K190:L190)=0,"-",SUM(K190:L190))</f>
        <v>366</v>
      </c>
      <c r="K190" s="9">
        <v>187</v>
      </c>
      <c r="L190" s="14">
        <v>179</v>
      </c>
      <c r="M190" s="13">
        <f>IF(SUM(N190:O190)=0,"-",SUM(N190:O190))</f>
        <v>20</v>
      </c>
      <c r="N190" s="9">
        <v>5</v>
      </c>
      <c r="O190" s="9">
        <v>15</v>
      </c>
      <c r="P190" s="9">
        <f>IF(SUM(Q190:R190)=0,"-",SUM(Q190:R190))</f>
        <v>2</v>
      </c>
      <c r="Q190" s="9">
        <v>0</v>
      </c>
      <c r="R190" s="14">
        <v>2</v>
      </c>
      <c r="S190" s="13">
        <f>IF(SUM(T190:U190)=0,"-",SUM(T190:U190))</f>
        <v>1</v>
      </c>
      <c r="T190" s="9">
        <v>0</v>
      </c>
      <c r="U190" s="14">
        <v>1</v>
      </c>
      <c r="V190" s="6"/>
    </row>
    <row r="191" spans="2:22" s="5" customFormat="1" ht="15" customHeight="1" hidden="1">
      <c r="B191" s="11" t="s">
        <v>41</v>
      </c>
      <c r="C191" s="13">
        <f>IF(SUM(D191:E191)=0,"-",SUM(D191:E191))</f>
        <v>1</v>
      </c>
      <c r="D191" s="9">
        <v>1</v>
      </c>
      <c r="E191" s="14"/>
      <c r="F191" s="13">
        <f>SUM(G191:I191)</f>
        <v>13</v>
      </c>
      <c r="G191" s="9">
        <v>12</v>
      </c>
      <c r="H191" s="9"/>
      <c r="I191" s="14">
        <v>1</v>
      </c>
      <c r="J191" s="13">
        <f>IF(SUM(K191:L191)=0,"-",SUM(K191:L191))</f>
        <v>304</v>
      </c>
      <c r="K191" s="9">
        <v>166</v>
      </c>
      <c r="L191" s="14">
        <v>138</v>
      </c>
      <c r="M191" s="13">
        <f>IF(SUM(N191:O191)=0,"-",SUM(N191:O191))</f>
        <v>18</v>
      </c>
      <c r="N191" s="9">
        <v>6</v>
      </c>
      <c r="O191" s="9">
        <v>12</v>
      </c>
      <c r="P191" s="9" t="str">
        <f>IF(SUM(Q191:R191)=0,"-",SUM(Q191:R191))</f>
        <v>-</v>
      </c>
      <c r="Q191" s="9"/>
      <c r="R191" s="14"/>
      <c r="S191" s="13">
        <f>IF(SUM(T191:U191)=0,"-",SUM(T191:U191))</f>
        <v>2</v>
      </c>
      <c r="T191" s="9">
        <v>1</v>
      </c>
      <c r="U191" s="14">
        <v>1</v>
      </c>
      <c r="V191" s="6"/>
    </row>
    <row r="192" spans="2:22" s="5" customFormat="1" ht="15" customHeight="1" hidden="1">
      <c r="B192" s="11" t="s">
        <v>42</v>
      </c>
      <c r="C192" s="13">
        <f>IF(SUM(D192:E192)=0,"-",SUM(D192:E192))</f>
        <v>1</v>
      </c>
      <c r="D192" s="9">
        <v>1</v>
      </c>
      <c r="E192" s="14"/>
      <c r="F192" s="13">
        <f>SUM(G192:I192)</f>
        <v>14</v>
      </c>
      <c r="G192" s="9">
        <v>12</v>
      </c>
      <c r="H192" s="9"/>
      <c r="I192" s="14">
        <v>2</v>
      </c>
      <c r="J192" s="13">
        <f>IF(SUM(K192:L192)=0,"-",SUM(K192:L192))</f>
        <v>322</v>
      </c>
      <c r="K192" s="9">
        <v>171</v>
      </c>
      <c r="L192" s="14">
        <v>151</v>
      </c>
      <c r="M192" s="13">
        <f>IF(SUM(N192:O192)=0,"-",SUM(N192:O192))</f>
        <v>20</v>
      </c>
      <c r="N192" s="9">
        <v>7</v>
      </c>
      <c r="O192" s="9">
        <v>13</v>
      </c>
      <c r="P192" s="9" t="str">
        <f>IF(SUM(Q192:R192)=0,"-",SUM(Q192:R192))</f>
        <v>-</v>
      </c>
      <c r="Q192" s="9"/>
      <c r="R192" s="14"/>
      <c r="S192" s="13">
        <f>IF(SUM(T192:U192)=0,"-",SUM(T192:U192))</f>
        <v>2</v>
      </c>
      <c r="T192" s="9">
        <v>0</v>
      </c>
      <c r="U192" s="14">
        <v>2</v>
      </c>
      <c r="V192" s="6"/>
    </row>
    <row r="193" spans="2:22" s="5" customFormat="1" ht="15" customHeight="1" hidden="1">
      <c r="B193" s="18" t="s">
        <v>334</v>
      </c>
      <c r="C193" s="20">
        <f aca="true" t="shared" si="112" ref="C193:U193">SUM(C194:C197)</f>
        <v>4</v>
      </c>
      <c r="D193" s="16">
        <f t="shared" si="112"/>
        <v>4</v>
      </c>
      <c r="E193" s="21">
        <f t="shared" si="112"/>
        <v>0</v>
      </c>
      <c r="F193" s="20">
        <f t="shared" si="112"/>
        <v>37</v>
      </c>
      <c r="G193" s="16">
        <f t="shared" si="112"/>
        <v>31</v>
      </c>
      <c r="H193" s="16">
        <f t="shared" si="112"/>
        <v>0</v>
      </c>
      <c r="I193" s="21">
        <f t="shared" si="112"/>
        <v>6</v>
      </c>
      <c r="J193" s="20">
        <f t="shared" si="112"/>
        <v>800</v>
      </c>
      <c r="K193" s="16">
        <f t="shared" si="112"/>
        <v>411</v>
      </c>
      <c r="L193" s="21">
        <f t="shared" si="112"/>
        <v>389</v>
      </c>
      <c r="M193" s="20">
        <f t="shared" si="112"/>
        <v>62</v>
      </c>
      <c r="N193" s="16">
        <f t="shared" si="112"/>
        <v>22</v>
      </c>
      <c r="O193" s="16">
        <f t="shared" si="112"/>
        <v>40</v>
      </c>
      <c r="P193" s="16">
        <f t="shared" si="112"/>
        <v>0</v>
      </c>
      <c r="Q193" s="16">
        <f t="shared" si="112"/>
        <v>0</v>
      </c>
      <c r="R193" s="21">
        <f t="shared" si="112"/>
        <v>0</v>
      </c>
      <c r="S193" s="20">
        <f t="shared" si="112"/>
        <v>9</v>
      </c>
      <c r="T193" s="16">
        <f t="shared" si="112"/>
        <v>0</v>
      </c>
      <c r="U193" s="21">
        <f t="shared" si="112"/>
        <v>9</v>
      </c>
      <c r="V193" s="6"/>
    </row>
    <row r="194" spans="2:22" s="5" customFormat="1" ht="15" customHeight="1" hidden="1">
      <c r="B194" s="11" t="s">
        <v>65</v>
      </c>
      <c r="C194" s="13">
        <f>IF(SUM(D194:E194)=0,"-",SUM(D194:E194))</f>
        <v>1</v>
      </c>
      <c r="D194" s="9">
        <v>1</v>
      </c>
      <c r="E194" s="14"/>
      <c r="F194" s="13">
        <f>SUM(G194:I194)</f>
        <v>15</v>
      </c>
      <c r="G194" s="9">
        <v>13</v>
      </c>
      <c r="H194" s="9"/>
      <c r="I194" s="14">
        <v>2</v>
      </c>
      <c r="J194" s="13">
        <f>IF(SUM(K194:L194)=0,"-",SUM(K194:L194))</f>
        <v>405</v>
      </c>
      <c r="K194" s="9">
        <v>225</v>
      </c>
      <c r="L194" s="14">
        <v>180</v>
      </c>
      <c r="M194" s="13">
        <f>IF(SUM(N194:O194)=0,"-",SUM(N194:O194))</f>
        <v>26</v>
      </c>
      <c r="N194" s="9">
        <v>9</v>
      </c>
      <c r="O194" s="9">
        <v>17</v>
      </c>
      <c r="P194" s="9" t="str">
        <f>IF(SUM(Q194:R194)=0,"-",SUM(Q194:R194))</f>
        <v>-</v>
      </c>
      <c r="Q194" s="9"/>
      <c r="R194" s="14"/>
      <c r="S194" s="13">
        <f>IF(SUM(T194:U194)=0,"-",SUM(T194:U194))</f>
        <v>3</v>
      </c>
      <c r="T194" s="9">
        <v>0</v>
      </c>
      <c r="U194" s="14">
        <v>3</v>
      </c>
      <c r="V194" s="6"/>
    </row>
    <row r="195" spans="2:22" s="5" customFormat="1" ht="15" customHeight="1" hidden="1">
      <c r="B195" s="11" t="s">
        <v>66</v>
      </c>
      <c r="C195" s="13">
        <f>IF(SUM(D195:E195)=0,"-",SUM(D195:E195))</f>
        <v>1</v>
      </c>
      <c r="D195" s="9">
        <v>1</v>
      </c>
      <c r="E195" s="14"/>
      <c r="F195" s="13">
        <f>SUM(G195:I195)</f>
        <v>8</v>
      </c>
      <c r="G195" s="9">
        <v>6</v>
      </c>
      <c r="H195" s="9"/>
      <c r="I195" s="14">
        <v>2</v>
      </c>
      <c r="J195" s="13">
        <f>IF(SUM(K195:L195)=0,"-",SUM(K195:L195))</f>
        <v>181</v>
      </c>
      <c r="K195" s="9">
        <v>80</v>
      </c>
      <c r="L195" s="14">
        <v>101</v>
      </c>
      <c r="M195" s="13">
        <f>IF(SUM(N195:O195)=0,"-",SUM(N195:O195))</f>
        <v>13</v>
      </c>
      <c r="N195" s="9">
        <v>5</v>
      </c>
      <c r="O195" s="9">
        <v>8</v>
      </c>
      <c r="P195" s="9" t="str">
        <f>IF(SUM(Q195:R195)=0,"-",SUM(Q195:R195))</f>
        <v>-</v>
      </c>
      <c r="Q195" s="9"/>
      <c r="R195" s="14"/>
      <c r="S195" s="13">
        <f>IF(SUM(T195:U195)=0,"-",SUM(T195:U195))</f>
        <v>2</v>
      </c>
      <c r="T195" s="9">
        <v>0</v>
      </c>
      <c r="U195" s="14">
        <v>2</v>
      </c>
      <c r="V195" s="6"/>
    </row>
    <row r="196" spans="2:22" s="5" customFormat="1" ht="15" customHeight="1" hidden="1">
      <c r="B196" s="11" t="s">
        <v>67</v>
      </c>
      <c r="C196" s="13">
        <f>IF(SUM(D196:E196)=0,"-",SUM(D196:E196))</f>
        <v>1</v>
      </c>
      <c r="D196" s="9">
        <v>1</v>
      </c>
      <c r="E196" s="14"/>
      <c r="F196" s="13">
        <f>SUM(G196:I196)</f>
        <v>7</v>
      </c>
      <c r="G196" s="9">
        <v>6</v>
      </c>
      <c r="H196" s="9"/>
      <c r="I196" s="14">
        <v>1</v>
      </c>
      <c r="J196" s="13">
        <f>IF(SUM(K196:L196)=0,"-",SUM(K196:L196))</f>
        <v>136</v>
      </c>
      <c r="K196" s="9">
        <v>64</v>
      </c>
      <c r="L196" s="14">
        <v>72</v>
      </c>
      <c r="M196" s="13">
        <f>IF(SUM(N196:O196)=0,"-",SUM(N196:O196))</f>
        <v>12</v>
      </c>
      <c r="N196" s="9">
        <v>4</v>
      </c>
      <c r="O196" s="9">
        <v>8</v>
      </c>
      <c r="P196" s="9" t="str">
        <f>IF(SUM(Q196:R196)=0,"-",SUM(Q196:R196))</f>
        <v>-</v>
      </c>
      <c r="Q196" s="9"/>
      <c r="R196" s="14"/>
      <c r="S196" s="13">
        <f>IF(SUM(T196:U196)=0,"-",SUM(T196:U196))</f>
        <v>2</v>
      </c>
      <c r="T196" s="9">
        <v>0</v>
      </c>
      <c r="U196" s="14">
        <v>2</v>
      </c>
      <c r="V196" s="6"/>
    </row>
    <row r="197" spans="2:22" s="5" customFormat="1" ht="15" customHeight="1" hidden="1">
      <c r="B197" s="18" t="s">
        <v>286</v>
      </c>
      <c r="C197" s="20">
        <f>IF(SUM(D197:E197)=0,"-",SUM(D197:E197))</f>
        <v>1</v>
      </c>
      <c r="D197" s="16">
        <v>1</v>
      </c>
      <c r="E197" s="21"/>
      <c r="F197" s="20">
        <f>SUM(G197:I197)</f>
        <v>7</v>
      </c>
      <c r="G197" s="16">
        <v>6</v>
      </c>
      <c r="H197" s="16"/>
      <c r="I197" s="21">
        <v>1</v>
      </c>
      <c r="J197" s="20">
        <f>IF(SUM(K197:L197)=0,"-",SUM(K197:L197))</f>
        <v>78</v>
      </c>
      <c r="K197" s="16">
        <v>42</v>
      </c>
      <c r="L197" s="21">
        <v>36</v>
      </c>
      <c r="M197" s="20">
        <f>IF(SUM(N197:O197)=0,"-",SUM(N197:O197))</f>
        <v>11</v>
      </c>
      <c r="N197" s="16">
        <v>4</v>
      </c>
      <c r="O197" s="16">
        <v>7</v>
      </c>
      <c r="P197" s="16" t="str">
        <f>IF(SUM(Q197:R197)=0,"-",SUM(Q197:R197))</f>
        <v>-</v>
      </c>
      <c r="Q197" s="16"/>
      <c r="R197" s="21"/>
      <c r="S197" s="20">
        <f>IF(SUM(T197:U197)=0,"-",SUM(T197:U197))</f>
        <v>2</v>
      </c>
      <c r="T197" s="16">
        <v>0</v>
      </c>
      <c r="U197" s="21">
        <v>2</v>
      </c>
      <c r="V197" s="6"/>
    </row>
    <row r="198" spans="2:22" s="5" customFormat="1" ht="15" customHeight="1">
      <c r="B198" s="28" t="s">
        <v>112</v>
      </c>
      <c r="C198" s="25">
        <f aca="true" t="shared" si="113" ref="C198:U198">C199+C205+C212+C217</f>
        <v>19</v>
      </c>
      <c r="D198" s="22">
        <f t="shared" si="113"/>
        <v>19</v>
      </c>
      <c r="E198" s="26">
        <f t="shared" si="113"/>
        <v>0</v>
      </c>
      <c r="F198" s="25">
        <f t="shared" si="113"/>
        <v>231</v>
      </c>
      <c r="G198" s="22">
        <f t="shared" si="113"/>
        <v>201</v>
      </c>
      <c r="H198" s="22">
        <f t="shared" si="113"/>
        <v>0</v>
      </c>
      <c r="I198" s="26">
        <f t="shared" si="113"/>
        <v>30</v>
      </c>
      <c r="J198" s="25">
        <f t="shared" si="113"/>
        <v>5329</v>
      </c>
      <c r="K198" s="22">
        <f t="shared" si="113"/>
        <v>2750</v>
      </c>
      <c r="L198" s="26">
        <f t="shared" si="113"/>
        <v>2579</v>
      </c>
      <c r="M198" s="25">
        <f t="shared" si="113"/>
        <v>346</v>
      </c>
      <c r="N198" s="22">
        <f t="shared" si="113"/>
        <v>114</v>
      </c>
      <c r="O198" s="22">
        <f t="shared" si="113"/>
        <v>232</v>
      </c>
      <c r="P198" s="22">
        <f t="shared" si="113"/>
        <v>29</v>
      </c>
      <c r="Q198" s="22">
        <f t="shared" si="113"/>
        <v>11</v>
      </c>
      <c r="R198" s="26">
        <f t="shared" si="113"/>
        <v>18</v>
      </c>
      <c r="S198" s="25">
        <f t="shared" si="113"/>
        <v>57</v>
      </c>
      <c r="T198" s="22">
        <f t="shared" si="113"/>
        <v>3</v>
      </c>
      <c r="U198" s="26">
        <f t="shared" si="113"/>
        <v>54</v>
      </c>
      <c r="V198" s="6"/>
    </row>
    <row r="199" spans="2:22" s="5" customFormat="1" ht="15" customHeight="1">
      <c r="B199" s="11" t="s">
        <v>297</v>
      </c>
      <c r="C199" s="13">
        <f aca="true" t="shared" si="114" ref="C199:C204">IF(SUM(D199:E199)=0,"-",SUM(D199:E199))</f>
        <v>5</v>
      </c>
      <c r="D199" s="9">
        <f>SUM(D200:D204)</f>
        <v>5</v>
      </c>
      <c r="E199" s="14">
        <f>SUM(E200:E204)</f>
        <v>0</v>
      </c>
      <c r="F199" s="13">
        <f aca="true" t="shared" si="115" ref="F199:F204">SUM(G199:I199)</f>
        <v>51</v>
      </c>
      <c r="G199" s="9">
        <f>SUM(G200:G204)</f>
        <v>45</v>
      </c>
      <c r="H199" s="9">
        <f>SUM(H200:H204)</f>
        <v>0</v>
      </c>
      <c r="I199" s="14">
        <f>SUM(I200:I204)</f>
        <v>6</v>
      </c>
      <c r="J199" s="13">
        <f aca="true" t="shared" si="116" ref="J199:J204">IF(SUM(K199:L199)=0,"-",SUM(K199:L199))</f>
        <v>1046</v>
      </c>
      <c r="K199" s="9">
        <f>SUM(K200:K204)</f>
        <v>492</v>
      </c>
      <c r="L199" s="14">
        <f>SUM(L200:L204)</f>
        <v>554</v>
      </c>
      <c r="M199" s="13">
        <f aca="true" t="shared" si="117" ref="M199:M204">IF(SUM(N199:O199)=0,"-",SUM(N199:O199))</f>
        <v>76</v>
      </c>
      <c r="N199" s="9">
        <f aca="true" t="shared" si="118" ref="N199:U199">SUM(N200:N204)</f>
        <v>26</v>
      </c>
      <c r="O199" s="9">
        <f t="shared" si="118"/>
        <v>50</v>
      </c>
      <c r="P199" s="9">
        <f t="shared" si="118"/>
        <v>5</v>
      </c>
      <c r="Q199" s="9">
        <f t="shared" si="118"/>
        <v>0</v>
      </c>
      <c r="R199" s="14">
        <f t="shared" si="118"/>
        <v>5</v>
      </c>
      <c r="S199" s="13">
        <f t="shared" si="118"/>
        <v>10</v>
      </c>
      <c r="T199" s="9">
        <f t="shared" si="118"/>
        <v>0</v>
      </c>
      <c r="U199" s="14">
        <f t="shared" si="118"/>
        <v>10</v>
      </c>
      <c r="V199" s="6"/>
    </row>
    <row r="200" spans="2:22" s="5" customFormat="1" ht="11.25" hidden="1">
      <c r="B200" s="11" t="s">
        <v>33</v>
      </c>
      <c r="C200" s="13">
        <f t="shared" si="114"/>
        <v>1</v>
      </c>
      <c r="D200" s="9">
        <v>1</v>
      </c>
      <c r="E200" s="14"/>
      <c r="F200" s="13">
        <f t="shared" si="115"/>
        <v>8</v>
      </c>
      <c r="G200" s="9">
        <v>7</v>
      </c>
      <c r="H200" s="9">
        <v>0</v>
      </c>
      <c r="I200" s="14">
        <v>1</v>
      </c>
      <c r="J200" s="13">
        <f t="shared" si="116"/>
        <v>198</v>
      </c>
      <c r="K200" s="9">
        <v>91</v>
      </c>
      <c r="L200" s="14">
        <v>107</v>
      </c>
      <c r="M200" s="13">
        <f t="shared" si="117"/>
        <v>15</v>
      </c>
      <c r="N200" s="9">
        <v>5</v>
      </c>
      <c r="O200" s="9">
        <v>10</v>
      </c>
      <c r="P200" s="9" t="str">
        <f>IF(SUM(Q200:R200)=0,"-",SUM(Q200:R200))</f>
        <v>-</v>
      </c>
      <c r="Q200" s="373">
        <v>0</v>
      </c>
      <c r="R200" s="338">
        <v>0</v>
      </c>
      <c r="S200" s="13">
        <f>IF(SUM(T200:U200)=0,"-",SUM(T200:U200))</f>
        <v>3</v>
      </c>
      <c r="T200" s="9">
        <v>0</v>
      </c>
      <c r="U200" s="14">
        <v>3</v>
      </c>
      <c r="V200" s="6"/>
    </row>
    <row r="201" spans="2:22" s="5" customFormat="1" ht="11.25" hidden="1">
      <c r="B201" s="11" t="s">
        <v>47</v>
      </c>
      <c r="C201" s="13">
        <f t="shared" si="114"/>
        <v>1</v>
      </c>
      <c r="D201" s="9">
        <v>1</v>
      </c>
      <c r="E201" s="14"/>
      <c r="F201" s="13">
        <f t="shared" si="115"/>
        <v>12</v>
      </c>
      <c r="G201" s="9">
        <v>11</v>
      </c>
      <c r="H201" s="9">
        <v>0</v>
      </c>
      <c r="I201" s="14">
        <v>1</v>
      </c>
      <c r="J201" s="13">
        <f t="shared" si="116"/>
        <v>240</v>
      </c>
      <c r="K201" s="9">
        <v>109</v>
      </c>
      <c r="L201" s="14">
        <v>131</v>
      </c>
      <c r="M201" s="13">
        <f t="shared" si="117"/>
        <v>18</v>
      </c>
      <c r="N201" s="9">
        <v>6</v>
      </c>
      <c r="O201" s="9">
        <v>12</v>
      </c>
      <c r="P201" s="9">
        <f>IF(SUM(Q201:R201)=0,"-",SUM(Q201:R201))</f>
        <v>2</v>
      </c>
      <c r="Q201" s="373">
        <v>0</v>
      </c>
      <c r="R201" s="338">
        <v>2</v>
      </c>
      <c r="S201" s="13">
        <f>IF(SUM(T201:U201)=0,"-",SUM(T201:U201))</f>
        <v>1</v>
      </c>
      <c r="T201" s="9">
        <v>0</v>
      </c>
      <c r="U201" s="14">
        <v>1</v>
      </c>
      <c r="V201" s="6"/>
    </row>
    <row r="202" spans="2:22" s="5" customFormat="1" ht="11.25" hidden="1">
      <c r="B202" s="11" t="s">
        <v>49</v>
      </c>
      <c r="C202" s="13">
        <f t="shared" si="114"/>
        <v>1</v>
      </c>
      <c r="D202" s="9">
        <v>1</v>
      </c>
      <c r="E202" s="14"/>
      <c r="F202" s="13">
        <f t="shared" si="115"/>
        <v>14</v>
      </c>
      <c r="G202" s="9">
        <v>12</v>
      </c>
      <c r="H202" s="9">
        <v>0</v>
      </c>
      <c r="I202" s="14">
        <v>2</v>
      </c>
      <c r="J202" s="13">
        <f t="shared" si="116"/>
        <v>250</v>
      </c>
      <c r="K202" s="9">
        <v>123</v>
      </c>
      <c r="L202" s="14">
        <v>127</v>
      </c>
      <c r="M202" s="13">
        <f t="shared" si="117"/>
        <v>18</v>
      </c>
      <c r="N202" s="9">
        <v>8</v>
      </c>
      <c r="O202" s="9">
        <v>10</v>
      </c>
      <c r="P202" s="9">
        <f>IF(SUM(Q202:R202)=0,"-",SUM(Q202:R202))</f>
        <v>1</v>
      </c>
      <c r="Q202" s="373">
        <v>0</v>
      </c>
      <c r="R202" s="338">
        <v>1</v>
      </c>
      <c r="S202" s="13">
        <f>IF(SUM(T202:U202)=0,"-",SUM(T202:U202))</f>
        <v>2</v>
      </c>
      <c r="T202" s="9">
        <v>0</v>
      </c>
      <c r="U202" s="14">
        <v>2</v>
      </c>
      <c r="V202" s="6"/>
    </row>
    <row r="203" spans="2:22" s="5" customFormat="1" ht="11.25" hidden="1">
      <c r="B203" s="11" t="s">
        <v>48</v>
      </c>
      <c r="C203" s="13">
        <f t="shared" si="114"/>
        <v>1</v>
      </c>
      <c r="D203" s="9">
        <v>1</v>
      </c>
      <c r="E203" s="14"/>
      <c r="F203" s="13">
        <f t="shared" si="115"/>
        <v>10</v>
      </c>
      <c r="G203" s="9">
        <v>9</v>
      </c>
      <c r="H203" s="9">
        <v>0</v>
      </c>
      <c r="I203" s="14">
        <v>1</v>
      </c>
      <c r="J203" s="13">
        <f t="shared" si="116"/>
        <v>192</v>
      </c>
      <c r="K203" s="9">
        <v>83</v>
      </c>
      <c r="L203" s="14">
        <v>109</v>
      </c>
      <c r="M203" s="13">
        <f t="shared" si="117"/>
        <v>14</v>
      </c>
      <c r="N203" s="9">
        <v>4</v>
      </c>
      <c r="O203" s="9">
        <v>10</v>
      </c>
      <c r="P203" s="9">
        <f>IF(SUM(Q203:R203)=0,"-",SUM(Q203:R203))</f>
        <v>1</v>
      </c>
      <c r="Q203" s="373">
        <v>0</v>
      </c>
      <c r="R203" s="338">
        <v>1</v>
      </c>
      <c r="S203" s="13">
        <f>IF(SUM(T203:U203)=0,"-",SUM(T203:U203))</f>
        <v>2</v>
      </c>
      <c r="T203" s="9">
        <v>0</v>
      </c>
      <c r="U203" s="14">
        <v>2</v>
      </c>
      <c r="V203" s="6"/>
    </row>
    <row r="204" spans="2:22" s="5" customFormat="1" ht="11.25" hidden="1">
      <c r="B204" s="11" t="s">
        <v>50</v>
      </c>
      <c r="C204" s="13">
        <f t="shared" si="114"/>
        <v>1</v>
      </c>
      <c r="D204" s="9">
        <v>1</v>
      </c>
      <c r="E204" s="14"/>
      <c r="F204" s="13">
        <f t="shared" si="115"/>
        <v>7</v>
      </c>
      <c r="G204" s="9">
        <v>6</v>
      </c>
      <c r="H204" s="9">
        <v>0</v>
      </c>
      <c r="I204" s="14">
        <v>1</v>
      </c>
      <c r="J204" s="13">
        <f t="shared" si="116"/>
        <v>166</v>
      </c>
      <c r="K204" s="9">
        <v>86</v>
      </c>
      <c r="L204" s="14">
        <v>80</v>
      </c>
      <c r="M204" s="13">
        <f t="shared" si="117"/>
        <v>11</v>
      </c>
      <c r="N204" s="9">
        <v>3</v>
      </c>
      <c r="O204" s="9">
        <v>8</v>
      </c>
      <c r="P204" s="9">
        <f>IF(SUM(Q204:R204)=0,"-",SUM(Q204:R204))</f>
        <v>1</v>
      </c>
      <c r="Q204" s="373">
        <v>0</v>
      </c>
      <c r="R204" s="338">
        <v>1</v>
      </c>
      <c r="S204" s="13">
        <f>IF(SUM(T204:U204)=0,"-",SUM(T204:U204))</f>
        <v>2</v>
      </c>
      <c r="T204" s="9">
        <v>0</v>
      </c>
      <c r="U204" s="14">
        <v>2</v>
      </c>
      <c r="V204" s="6"/>
    </row>
    <row r="205" spans="2:22" s="5" customFormat="1" ht="15" customHeight="1">
      <c r="B205" s="11" t="s">
        <v>17</v>
      </c>
      <c r="C205" s="13">
        <f aca="true" t="shared" si="119" ref="C205:U205">SUM(C206:C211)</f>
        <v>6</v>
      </c>
      <c r="D205" s="9">
        <f t="shared" si="119"/>
        <v>6</v>
      </c>
      <c r="E205" s="14">
        <f t="shared" si="119"/>
        <v>0</v>
      </c>
      <c r="F205" s="13">
        <f t="shared" si="119"/>
        <v>81</v>
      </c>
      <c r="G205" s="9">
        <f t="shared" si="119"/>
        <v>71</v>
      </c>
      <c r="H205" s="9">
        <f t="shared" si="119"/>
        <v>0</v>
      </c>
      <c r="I205" s="14">
        <f t="shared" si="119"/>
        <v>10</v>
      </c>
      <c r="J205" s="13">
        <f t="shared" si="119"/>
        <v>1885</v>
      </c>
      <c r="K205" s="9">
        <f t="shared" si="119"/>
        <v>1013</v>
      </c>
      <c r="L205" s="14">
        <f t="shared" si="119"/>
        <v>872</v>
      </c>
      <c r="M205" s="13">
        <f t="shared" si="119"/>
        <v>121</v>
      </c>
      <c r="N205" s="9">
        <f t="shared" si="119"/>
        <v>40</v>
      </c>
      <c r="O205" s="9">
        <f t="shared" si="119"/>
        <v>81</v>
      </c>
      <c r="P205" s="9">
        <f t="shared" si="119"/>
        <v>13</v>
      </c>
      <c r="Q205" s="373">
        <f t="shared" si="119"/>
        <v>5</v>
      </c>
      <c r="R205" s="338">
        <f t="shared" si="119"/>
        <v>8</v>
      </c>
      <c r="S205" s="13">
        <f t="shared" si="119"/>
        <v>31</v>
      </c>
      <c r="T205" s="9">
        <f t="shared" si="119"/>
        <v>1</v>
      </c>
      <c r="U205" s="14">
        <f t="shared" si="119"/>
        <v>30</v>
      </c>
      <c r="V205" s="6"/>
    </row>
    <row r="206" spans="2:22" s="5" customFormat="1" ht="11.25" hidden="1">
      <c r="B206" s="11" t="s">
        <v>34</v>
      </c>
      <c r="C206" s="13">
        <f aca="true" t="shared" si="120" ref="C206:C211">IF(SUM(D206:E206)=0,"-",SUM(D206:E206))</f>
        <v>1</v>
      </c>
      <c r="D206" s="9">
        <v>1</v>
      </c>
      <c r="E206" s="14"/>
      <c r="F206" s="13">
        <f aca="true" t="shared" si="121" ref="F206:F211">SUM(G206:I206)</f>
        <v>14</v>
      </c>
      <c r="G206" s="9">
        <v>12</v>
      </c>
      <c r="H206" s="9">
        <v>0</v>
      </c>
      <c r="I206" s="14">
        <v>2</v>
      </c>
      <c r="J206" s="13">
        <f aca="true" t="shared" si="122" ref="J206:J211">IF(SUM(K206:L206)=0,"-",SUM(K206:L206))</f>
        <v>312</v>
      </c>
      <c r="K206" s="9">
        <v>164</v>
      </c>
      <c r="L206" s="14">
        <v>148</v>
      </c>
      <c r="M206" s="13">
        <f aca="true" t="shared" si="123" ref="M206:M211">IF(SUM(N206:O206)=0,"-",SUM(N206:O206))</f>
        <v>21</v>
      </c>
      <c r="N206" s="9">
        <v>3</v>
      </c>
      <c r="O206" s="9">
        <v>18</v>
      </c>
      <c r="P206" s="9">
        <f aca="true" t="shared" si="124" ref="P206:P211">IF(SUM(Q206:R206)=0,"-",SUM(Q206:R206))</f>
        <v>1</v>
      </c>
      <c r="Q206" s="373">
        <v>0</v>
      </c>
      <c r="R206" s="338">
        <v>1</v>
      </c>
      <c r="S206" s="13">
        <f aca="true" t="shared" si="125" ref="S206:S211">IF(SUM(T206:U206)=0,"-",SUM(T206:U206))</f>
        <v>6</v>
      </c>
      <c r="T206" s="9">
        <v>0</v>
      </c>
      <c r="U206" s="14">
        <v>6</v>
      </c>
      <c r="V206" s="6"/>
    </row>
    <row r="207" spans="2:22" s="5" customFormat="1" ht="11.25" hidden="1">
      <c r="B207" s="11" t="s">
        <v>35</v>
      </c>
      <c r="C207" s="13">
        <f t="shared" si="120"/>
        <v>1</v>
      </c>
      <c r="D207" s="9">
        <v>1</v>
      </c>
      <c r="E207" s="14"/>
      <c r="F207" s="13">
        <f t="shared" si="121"/>
        <v>15</v>
      </c>
      <c r="G207" s="9">
        <v>12</v>
      </c>
      <c r="H207" s="9">
        <v>0</v>
      </c>
      <c r="I207" s="14">
        <v>3</v>
      </c>
      <c r="J207" s="13">
        <f t="shared" si="122"/>
        <v>336</v>
      </c>
      <c r="K207" s="9">
        <v>170</v>
      </c>
      <c r="L207" s="14">
        <v>166</v>
      </c>
      <c r="M207" s="13">
        <f t="shared" si="123"/>
        <v>22</v>
      </c>
      <c r="N207" s="9">
        <v>9</v>
      </c>
      <c r="O207" s="9">
        <v>13</v>
      </c>
      <c r="P207" s="9">
        <f t="shared" si="124"/>
        <v>2</v>
      </c>
      <c r="Q207" s="373">
        <v>1</v>
      </c>
      <c r="R207" s="338">
        <v>1</v>
      </c>
      <c r="S207" s="13">
        <f t="shared" si="125"/>
        <v>4</v>
      </c>
      <c r="T207" s="9">
        <v>0</v>
      </c>
      <c r="U207" s="14">
        <v>4</v>
      </c>
      <c r="V207" s="6"/>
    </row>
    <row r="208" spans="2:22" s="5" customFormat="1" ht="11.25" hidden="1">
      <c r="B208" s="11" t="s">
        <v>36</v>
      </c>
      <c r="C208" s="13">
        <f t="shared" si="120"/>
        <v>1</v>
      </c>
      <c r="D208" s="9">
        <v>1</v>
      </c>
      <c r="E208" s="14"/>
      <c r="F208" s="13">
        <f t="shared" si="121"/>
        <v>20</v>
      </c>
      <c r="G208" s="9">
        <v>18</v>
      </c>
      <c r="H208" s="9">
        <v>0</v>
      </c>
      <c r="I208" s="14">
        <v>2</v>
      </c>
      <c r="J208" s="13">
        <f t="shared" si="122"/>
        <v>504</v>
      </c>
      <c r="K208" s="9">
        <v>247</v>
      </c>
      <c r="L208" s="14">
        <v>257</v>
      </c>
      <c r="M208" s="13">
        <f t="shared" si="123"/>
        <v>28</v>
      </c>
      <c r="N208" s="9">
        <v>10</v>
      </c>
      <c r="O208" s="9">
        <v>18</v>
      </c>
      <c r="P208" s="9">
        <f t="shared" si="124"/>
        <v>3</v>
      </c>
      <c r="Q208" s="373">
        <v>1</v>
      </c>
      <c r="R208" s="338">
        <v>2</v>
      </c>
      <c r="S208" s="13">
        <f t="shared" si="125"/>
        <v>8</v>
      </c>
      <c r="T208" s="9">
        <v>0</v>
      </c>
      <c r="U208" s="14">
        <v>8</v>
      </c>
      <c r="V208" s="6"/>
    </row>
    <row r="209" spans="2:22" s="5" customFormat="1" ht="11.25" hidden="1">
      <c r="B209" s="11" t="s">
        <v>37</v>
      </c>
      <c r="C209" s="13">
        <f t="shared" si="120"/>
        <v>1</v>
      </c>
      <c r="D209" s="9">
        <v>1</v>
      </c>
      <c r="E209" s="14"/>
      <c r="F209" s="13">
        <f t="shared" si="121"/>
        <v>7</v>
      </c>
      <c r="G209" s="9">
        <v>6</v>
      </c>
      <c r="H209" s="9">
        <v>0</v>
      </c>
      <c r="I209" s="14">
        <v>1</v>
      </c>
      <c r="J209" s="13">
        <f t="shared" si="122"/>
        <v>126</v>
      </c>
      <c r="K209" s="9">
        <v>79</v>
      </c>
      <c r="L209" s="14">
        <v>47</v>
      </c>
      <c r="M209" s="13">
        <f t="shared" si="123"/>
        <v>12</v>
      </c>
      <c r="N209" s="9">
        <v>3</v>
      </c>
      <c r="O209" s="9">
        <v>9</v>
      </c>
      <c r="P209" s="9">
        <f t="shared" si="124"/>
        <v>1</v>
      </c>
      <c r="Q209" s="373">
        <v>0</v>
      </c>
      <c r="R209" s="338">
        <v>1</v>
      </c>
      <c r="S209" s="13">
        <f t="shared" si="125"/>
        <v>1</v>
      </c>
      <c r="T209" s="9">
        <v>1</v>
      </c>
      <c r="U209" s="14">
        <v>0</v>
      </c>
      <c r="V209" s="6"/>
    </row>
    <row r="210" spans="2:22" s="5" customFormat="1" ht="11.25" hidden="1">
      <c r="B210" s="11" t="s">
        <v>38</v>
      </c>
      <c r="C210" s="13">
        <f t="shared" si="120"/>
        <v>1</v>
      </c>
      <c r="D210" s="9">
        <v>1</v>
      </c>
      <c r="E210" s="14"/>
      <c r="F210" s="13">
        <f t="shared" si="121"/>
        <v>19</v>
      </c>
      <c r="G210" s="9">
        <v>17</v>
      </c>
      <c r="H210" s="9">
        <v>0</v>
      </c>
      <c r="I210" s="14">
        <v>2</v>
      </c>
      <c r="J210" s="13">
        <f t="shared" si="122"/>
        <v>476</v>
      </c>
      <c r="K210" s="9">
        <v>276</v>
      </c>
      <c r="L210" s="14">
        <v>200</v>
      </c>
      <c r="M210" s="13">
        <f t="shared" si="123"/>
        <v>28</v>
      </c>
      <c r="N210" s="9">
        <v>12</v>
      </c>
      <c r="O210" s="9">
        <v>16</v>
      </c>
      <c r="P210" s="9">
        <f t="shared" si="124"/>
        <v>3</v>
      </c>
      <c r="Q210" s="373">
        <v>2</v>
      </c>
      <c r="R210" s="338">
        <v>1</v>
      </c>
      <c r="S210" s="13">
        <f t="shared" si="125"/>
        <v>8</v>
      </c>
      <c r="T210" s="9">
        <v>0</v>
      </c>
      <c r="U210" s="14">
        <v>8</v>
      </c>
      <c r="V210" s="6"/>
    </row>
    <row r="211" spans="2:22" s="5" customFormat="1" ht="11.25" hidden="1">
      <c r="B211" s="11" t="s">
        <v>52</v>
      </c>
      <c r="C211" s="13">
        <f t="shared" si="120"/>
        <v>1</v>
      </c>
      <c r="D211" s="9">
        <v>1</v>
      </c>
      <c r="E211" s="14"/>
      <c r="F211" s="13">
        <f t="shared" si="121"/>
        <v>6</v>
      </c>
      <c r="G211" s="9">
        <v>6</v>
      </c>
      <c r="H211" s="9">
        <v>0</v>
      </c>
      <c r="I211" s="14">
        <v>0</v>
      </c>
      <c r="J211" s="13">
        <f t="shared" si="122"/>
        <v>131</v>
      </c>
      <c r="K211" s="9">
        <v>77</v>
      </c>
      <c r="L211" s="14">
        <v>54</v>
      </c>
      <c r="M211" s="13">
        <f t="shared" si="123"/>
        <v>10</v>
      </c>
      <c r="N211" s="9">
        <v>3</v>
      </c>
      <c r="O211" s="9">
        <v>7</v>
      </c>
      <c r="P211" s="9">
        <f t="shared" si="124"/>
        <v>3</v>
      </c>
      <c r="Q211" s="373">
        <v>1</v>
      </c>
      <c r="R211" s="338">
        <v>2</v>
      </c>
      <c r="S211" s="13">
        <f t="shared" si="125"/>
        <v>4</v>
      </c>
      <c r="T211" s="9">
        <v>0</v>
      </c>
      <c r="U211" s="14">
        <v>4</v>
      </c>
      <c r="V211" s="6"/>
    </row>
    <row r="212" spans="2:22" s="5" customFormat="1" ht="15" customHeight="1">
      <c r="B212" s="11" t="s">
        <v>291</v>
      </c>
      <c r="C212" s="13">
        <f aca="true" t="shared" si="126" ref="C212:U212">SUM(C213:C216)</f>
        <v>4</v>
      </c>
      <c r="D212" s="9">
        <f t="shared" si="126"/>
        <v>4</v>
      </c>
      <c r="E212" s="14">
        <f t="shared" si="126"/>
        <v>0</v>
      </c>
      <c r="F212" s="13">
        <f t="shared" si="126"/>
        <v>61</v>
      </c>
      <c r="G212" s="9">
        <f t="shared" si="126"/>
        <v>54</v>
      </c>
      <c r="H212" s="9">
        <f t="shared" si="126"/>
        <v>0</v>
      </c>
      <c r="I212" s="14">
        <f t="shared" si="126"/>
        <v>7</v>
      </c>
      <c r="J212" s="13">
        <f t="shared" si="126"/>
        <v>1588</v>
      </c>
      <c r="K212" s="9">
        <f t="shared" si="126"/>
        <v>829</v>
      </c>
      <c r="L212" s="14">
        <f t="shared" si="126"/>
        <v>759</v>
      </c>
      <c r="M212" s="13">
        <f t="shared" si="126"/>
        <v>86</v>
      </c>
      <c r="N212" s="9">
        <f t="shared" si="126"/>
        <v>26</v>
      </c>
      <c r="O212" s="9">
        <f t="shared" si="126"/>
        <v>60</v>
      </c>
      <c r="P212" s="9">
        <f t="shared" si="126"/>
        <v>5</v>
      </c>
      <c r="Q212" s="373">
        <f t="shared" si="126"/>
        <v>3</v>
      </c>
      <c r="R212" s="338">
        <f t="shared" si="126"/>
        <v>2</v>
      </c>
      <c r="S212" s="13">
        <f t="shared" si="126"/>
        <v>7</v>
      </c>
      <c r="T212" s="9">
        <f t="shared" si="126"/>
        <v>1</v>
      </c>
      <c r="U212" s="14">
        <f t="shared" si="126"/>
        <v>6</v>
      </c>
      <c r="V212" s="6"/>
    </row>
    <row r="213" spans="2:22" s="5" customFormat="1" ht="11.25" hidden="1">
      <c r="B213" s="11" t="s">
        <v>39</v>
      </c>
      <c r="C213" s="13">
        <f>IF(SUM(D213:E213)=0,"-",SUM(D213:E213))</f>
        <v>1</v>
      </c>
      <c r="D213" s="9">
        <v>1</v>
      </c>
      <c r="E213" s="14"/>
      <c r="F213" s="13">
        <f>SUM(G213:I213)</f>
        <v>20</v>
      </c>
      <c r="G213" s="9">
        <v>18</v>
      </c>
      <c r="H213" s="9">
        <v>0</v>
      </c>
      <c r="I213" s="14">
        <v>2</v>
      </c>
      <c r="J213" s="13">
        <f>IF(SUM(K213:L213)=0,"-",SUM(K213:L213))</f>
        <v>584</v>
      </c>
      <c r="K213" s="9">
        <v>303</v>
      </c>
      <c r="L213" s="14">
        <v>281</v>
      </c>
      <c r="M213" s="13">
        <f>IF(SUM(N213:O213)=0,"-",SUM(N213:O213))</f>
        <v>30</v>
      </c>
      <c r="N213" s="9">
        <v>8</v>
      </c>
      <c r="O213" s="9">
        <v>22</v>
      </c>
      <c r="P213" s="9">
        <f>IF(SUM(Q213:R213)=0,"-",SUM(Q213:R213))</f>
        <v>1</v>
      </c>
      <c r="Q213" s="373">
        <v>0</v>
      </c>
      <c r="R213" s="338">
        <v>1</v>
      </c>
      <c r="S213" s="13">
        <f>IF(SUM(T213:U213)=0,"-",SUM(T213:U213))</f>
        <v>2</v>
      </c>
      <c r="T213" s="9">
        <v>0</v>
      </c>
      <c r="U213" s="14">
        <v>2</v>
      </c>
      <c r="V213" s="6"/>
    </row>
    <row r="214" spans="2:22" s="5" customFormat="1" ht="11.25" hidden="1">
      <c r="B214" s="11" t="s">
        <v>40</v>
      </c>
      <c r="C214" s="13">
        <f>IF(SUM(D214:E214)=0,"-",SUM(D214:E214))</f>
        <v>1</v>
      </c>
      <c r="D214" s="9">
        <v>1</v>
      </c>
      <c r="E214" s="14"/>
      <c r="F214" s="13">
        <f>SUM(G214:I214)</f>
        <v>14</v>
      </c>
      <c r="G214" s="9">
        <v>12</v>
      </c>
      <c r="H214" s="9">
        <v>0</v>
      </c>
      <c r="I214" s="14">
        <v>2</v>
      </c>
      <c r="J214" s="13">
        <f>IF(SUM(K214:L214)=0,"-",SUM(K214:L214))</f>
        <v>372</v>
      </c>
      <c r="K214" s="9">
        <v>184</v>
      </c>
      <c r="L214" s="14">
        <v>188</v>
      </c>
      <c r="M214" s="13">
        <f>IF(SUM(N214:O214)=0,"-",SUM(N214:O214))</f>
        <v>18</v>
      </c>
      <c r="N214" s="9">
        <v>5</v>
      </c>
      <c r="O214" s="9">
        <v>13</v>
      </c>
      <c r="P214" s="9">
        <f>IF(SUM(Q214:R214)=0,"-",SUM(Q214:R214))</f>
        <v>1</v>
      </c>
      <c r="Q214" s="9">
        <v>0</v>
      </c>
      <c r="R214" s="14">
        <v>1</v>
      </c>
      <c r="S214" s="13">
        <f>IF(SUM(T214:U214)=0,"-",SUM(T214:U214))</f>
        <v>1</v>
      </c>
      <c r="T214" s="9">
        <v>0</v>
      </c>
      <c r="U214" s="14">
        <v>1</v>
      </c>
      <c r="V214" s="6"/>
    </row>
    <row r="215" spans="2:22" s="5" customFormat="1" ht="11.25" hidden="1">
      <c r="B215" s="11" t="s">
        <v>41</v>
      </c>
      <c r="C215" s="13">
        <f>IF(SUM(D215:E215)=0,"-",SUM(D215:E215))</f>
        <v>1</v>
      </c>
      <c r="D215" s="9">
        <v>1</v>
      </c>
      <c r="E215" s="14"/>
      <c r="F215" s="13">
        <f>SUM(G215:I215)</f>
        <v>13</v>
      </c>
      <c r="G215" s="9">
        <v>12</v>
      </c>
      <c r="H215" s="9">
        <v>0</v>
      </c>
      <c r="I215" s="14">
        <v>1</v>
      </c>
      <c r="J215" s="13">
        <f>IF(SUM(K215:L215)=0,"-",SUM(K215:L215))</f>
        <v>297</v>
      </c>
      <c r="K215" s="9">
        <v>169</v>
      </c>
      <c r="L215" s="14">
        <v>128</v>
      </c>
      <c r="M215" s="13">
        <f>IF(SUM(N215:O215)=0,"-",SUM(N215:O215))</f>
        <v>18</v>
      </c>
      <c r="N215" s="9">
        <v>5</v>
      </c>
      <c r="O215" s="9">
        <v>13</v>
      </c>
      <c r="P215" s="9">
        <f>IF(SUM(Q215:R215)=0,"-",SUM(Q215:R215))</f>
        <v>2</v>
      </c>
      <c r="Q215" s="9">
        <v>2</v>
      </c>
      <c r="R215" s="14">
        <v>0</v>
      </c>
      <c r="S215" s="13">
        <f>IF(SUM(T215:U215)=0,"-",SUM(T215:U215))</f>
        <v>2</v>
      </c>
      <c r="T215" s="9">
        <v>1</v>
      </c>
      <c r="U215" s="14">
        <v>1</v>
      </c>
      <c r="V215" s="6"/>
    </row>
    <row r="216" spans="2:22" s="5" customFormat="1" ht="11.25" hidden="1">
      <c r="B216" s="11" t="s">
        <v>42</v>
      </c>
      <c r="C216" s="13">
        <f>IF(SUM(D216:E216)=0,"-",SUM(D216:E216))</f>
        <v>1</v>
      </c>
      <c r="D216" s="9">
        <v>1</v>
      </c>
      <c r="E216" s="14"/>
      <c r="F216" s="13">
        <f>SUM(G216:I216)</f>
        <v>14</v>
      </c>
      <c r="G216" s="9">
        <v>12</v>
      </c>
      <c r="H216" s="9">
        <v>0</v>
      </c>
      <c r="I216" s="14">
        <v>2</v>
      </c>
      <c r="J216" s="13">
        <f>IF(SUM(K216:L216)=0,"-",SUM(K216:L216))</f>
        <v>335</v>
      </c>
      <c r="K216" s="9">
        <v>173</v>
      </c>
      <c r="L216" s="14">
        <v>162</v>
      </c>
      <c r="M216" s="13">
        <f>IF(SUM(N216:O216)=0,"-",SUM(N216:O216))</f>
        <v>20</v>
      </c>
      <c r="N216" s="9">
        <v>8</v>
      </c>
      <c r="O216" s="9">
        <v>12</v>
      </c>
      <c r="P216" s="9">
        <f>IF(SUM(Q216:R216)=0,"-",SUM(Q216:R216))</f>
        <v>1</v>
      </c>
      <c r="Q216" s="9">
        <v>1</v>
      </c>
      <c r="R216" s="14">
        <v>0</v>
      </c>
      <c r="S216" s="13">
        <f>IF(SUM(T216:U216)=0,"-",SUM(T216:U216))</f>
        <v>2</v>
      </c>
      <c r="T216" s="9">
        <v>0</v>
      </c>
      <c r="U216" s="14">
        <v>2</v>
      </c>
      <c r="V216" s="6"/>
    </row>
    <row r="217" spans="2:22" s="5" customFormat="1" ht="15" customHeight="1">
      <c r="B217" s="11" t="s">
        <v>162</v>
      </c>
      <c r="C217" s="13">
        <f aca="true" t="shared" si="127" ref="C217:U217">SUM(C218:C221)</f>
        <v>4</v>
      </c>
      <c r="D217" s="9">
        <f t="shared" si="127"/>
        <v>4</v>
      </c>
      <c r="E217" s="14">
        <f t="shared" si="127"/>
        <v>0</v>
      </c>
      <c r="F217" s="13">
        <f t="shared" si="127"/>
        <v>38</v>
      </c>
      <c r="G217" s="9">
        <f t="shared" si="127"/>
        <v>31</v>
      </c>
      <c r="H217" s="9">
        <f t="shared" si="127"/>
        <v>0</v>
      </c>
      <c r="I217" s="14">
        <f t="shared" si="127"/>
        <v>7</v>
      </c>
      <c r="J217" s="13">
        <f t="shared" si="127"/>
        <v>810</v>
      </c>
      <c r="K217" s="9">
        <f t="shared" si="127"/>
        <v>416</v>
      </c>
      <c r="L217" s="14">
        <f t="shared" si="127"/>
        <v>394</v>
      </c>
      <c r="M217" s="13">
        <f t="shared" si="127"/>
        <v>63</v>
      </c>
      <c r="N217" s="9">
        <f t="shared" si="127"/>
        <v>22</v>
      </c>
      <c r="O217" s="9">
        <f t="shared" si="127"/>
        <v>41</v>
      </c>
      <c r="P217" s="9">
        <f t="shared" si="127"/>
        <v>6</v>
      </c>
      <c r="Q217" s="9">
        <f t="shared" si="127"/>
        <v>3</v>
      </c>
      <c r="R217" s="14">
        <f t="shared" si="127"/>
        <v>3</v>
      </c>
      <c r="S217" s="13">
        <f t="shared" si="127"/>
        <v>9</v>
      </c>
      <c r="T217" s="9">
        <f t="shared" si="127"/>
        <v>1</v>
      </c>
      <c r="U217" s="14">
        <f t="shared" si="127"/>
        <v>8</v>
      </c>
      <c r="V217" s="6"/>
    </row>
    <row r="218" spans="2:22" s="5" customFormat="1" ht="11.25" hidden="1">
      <c r="B218" s="11" t="s">
        <v>65</v>
      </c>
      <c r="C218" s="13">
        <f>IF(SUM(D218:E218)=0,"-",SUM(D218:E218))</f>
        <v>1</v>
      </c>
      <c r="D218" s="9">
        <v>1</v>
      </c>
      <c r="E218" s="14"/>
      <c r="F218" s="13">
        <f>SUM(G218:I218)</f>
        <v>15</v>
      </c>
      <c r="G218" s="9">
        <v>13</v>
      </c>
      <c r="H218" s="9">
        <v>0</v>
      </c>
      <c r="I218" s="14">
        <v>2</v>
      </c>
      <c r="J218" s="13">
        <f>IF(SUM(K218:L218)=0,"-",SUM(K218:L218))</f>
        <v>405</v>
      </c>
      <c r="K218" s="9">
        <v>221</v>
      </c>
      <c r="L218" s="14">
        <v>184</v>
      </c>
      <c r="M218" s="13">
        <f>IF(SUM(N218:O218)=0,"-",SUM(N218:O218))</f>
        <v>24</v>
      </c>
      <c r="N218" s="9">
        <v>9</v>
      </c>
      <c r="O218" s="9">
        <v>15</v>
      </c>
      <c r="P218" s="9">
        <f>IF(SUM(Q218:R218)=0,"-",SUM(Q218:R218))</f>
        <v>3</v>
      </c>
      <c r="Q218" s="9">
        <v>2</v>
      </c>
      <c r="R218" s="14">
        <v>1</v>
      </c>
      <c r="S218" s="13">
        <f>IF(SUM(T218:U218)=0,"-",SUM(T218:U218))</f>
        <v>3</v>
      </c>
      <c r="T218" s="9">
        <v>0</v>
      </c>
      <c r="U218" s="14">
        <v>3</v>
      </c>
      <c r="V218" s="6"/>
    </row>
    <row r="219" spans="2:22" s="5" customFormat="1" ht="11.25" hidden="1">
      <c r="B219" s="11" t="s">
        <v>66</v>
      </c>
      <c r="C219" s="13">
        <f>IF(SUM(D219:E219)=0,"-",SUM(D219:E219))</f>
        <v>1</v>
      </c>
      <c r="D219" s="9">
        <v>1</v>
      </c>
      <c r="E219" s="14"/>
      <c r="F219" s="13">
        <f>SUM(G219:I219)</f>
        <v>8</v>
      </c>
      <c r="G219" s="9">
        <v>6</v>
      </c>
      <c r="H219" s="9">
        <v>0</v>
      </c>
      <c r="I219" s="14">
        <v>2</v>
      </c>
      <c r="J219" s="13">
        <f>IF(SUM(K219:L219)=0,"-",SUM(K219:L219))</f>
        <v>174</v>
      </c>
      <c r="K219" s="9">
        <v>78</v>
      </c>
      <c r="L219" s="14">
        <v>96</v>
      </c>
      <c r="M219" s="13">
        <f>IF(SUM(N219:O219)=0,"-",SUM(N219:O219))</f>
        <v>14</v>
      </c>
      <c r="N219" s="9">
        <v>5</v>
      </c>
      <c r="O219" s="9">
        <v>9</v>
      </c>
      <c r="P219" s="9" t="str">
        <f>IF(SUM(Q219:R219)=0,"-",SUM(Q219:R219))</f>
        <v>-</v>
      </c>
      <c r="Q219" s="9">
        <v>0</v>
      </c>
      <c r="R219" s="14">
        <v>0</v>
      </c>
      <c r="S219" s="13">
        <f>IF(SUM(T219:U219)=0,"-",SUM(T219:U219))</f>
        <v>2</v>
      </c>
      <c r="T219" s="9">
        <v>0</v>
      </c>
      <c r="U219" s="14">
        <v>2</v>
      </c>
      <c r="V219" s="6"/>
    </row>
    <row r="220" spans="2:22" s="5" customFormat="1" ht="11.25" hidden="1">
      <c r="B220" s="11" t="s">
        <v>67</v>
      </c>
      <c r="C220" s="13">
        <f>IF(SUM(D220:E220)=0,"-",SUM(D220:E220))</f>
        <v>1</v>
      </c>
      <c r="D220" s="9">
        <v>1</v>
      </c>
      <c r="E220" s="14"/>
      <c r="F220" s="13">
        <f>SUM(G220:I220)</f>
        <v>8</v>
      </c>
      <c r="G220" s="9">
        <v>6</v>
      </c>
      <c r="H220" s="9">
        <v>0</v>
      </c>
      <c r="I220" s="14">
        <v>2</v>
      </c>
      <c r="J220" s="13">
        <f>IF(SUM(K220:L220)=0,"-",SUM(K220:L220))</f>
        <v>141</v>
      </c>
      <c r="K220" s="9">
        <v>67</v>
      </c>
      <c r="L220" s="14">
        <v>74</v>
      </c>
      <c r="M220" s="13">
        <f>IF(SUM(N220:O220)=0,"-",SUM(N220:O220))</f>
        <v>13</v>
      </c>
      <c r="N220" s="9">
        <v>5</v>
      </c>
      <c r="O220" s="9">
        <v>8</v>
      </c>
      <c r="P220" s="9">
        <f>IF(SUM(Q220:R220)=0,"-",SUM(Q220:R220))</f>
        <v>1</v>
      </c>
      <c r="Q220" s="9">
        <v>1</v>
      </c>
      <c r="R220" s="14">
        <v>0</v>
      </c>
      <c r="S220" s="13">
        <f>IF(SUM(T220:U220)=0,"-",SUM(T220:U220))</f>
        <v>2</v>
      </c>
      <c r="T220" s="9">
        <v>0</v>
      </c>
      <c r="U220" s="14">
        <v>2</v>
      </c>
      <c r="V220" s="6"/>
    </row>
    <row r="221" spans="2:22" s="5" customFormat="1" ht="11.25" hidden="1">
      <c r="B221" s="18" t="s">
        <v>286</v>
      </c>
      <c r="C221" s="20">
        <f>IF(SUM(D221:E221)=0,"-",SUM(D221:E221))</f>
        <v>1</v>
      </c>
      <c r="D221" s="16">
        <v>1</v>
      </c>
      <c r="E221" s="21"/>
      <c r="F221" s="20">
        <f>SUM(G221:I221)</f>
        <v>7</v>
      </c>
      <c r="G221" s="16">
        <v>6</v>
      </c>
      <c r="H221" s="16">
        <v>0</v>
      </c>
      <c r="I221" s="21">
        <v>1</v>
      </c>
      <c r="J221" s="20">
        <f>IF(SUM(K221:L221)=0,"-",SUM(K221:L221))</f>
        <v>90</v>
      </c>
      <c r="K221" s="16">
        <v>50</v>
      </c>
      <c r="L221" s="21">
        <v>40</v>
      </c>
      <c r="M221" s="20">
        <f>IF(SUM(N221:O221)=0,"-",SUM(N221:O221))</f>
        <v>12</v>
      </c>
      <c r="N221" s="16">
        <v>3</v>
      </c>
      <c r="O221" s="16">
        <v>9</v>
      </c>
      <c r="P221" s="16">
        <f>IF(SUM(Q221:R221)=0,"-",SUM(Q221:R221))</f>
        <v>2</v>
      </c>
      <c r="Q221" s="16">
        <v>0</v>
      </c>
      <c r="R221" s="21">
        <v>2</v>
      </c>
      <c r="S221" s="20">
        <f>IF(SUM(T221:U221)=0,"-",SUM(T221:U221))</f>
        <v>2</v>
      </c>
      <c r="T221" s="16">
        <v>1</v>
      </c>
      <c r="U221" s="21">
        <v>1</v>
      </c>
      <c r="V221" s="6"/>
    </row>
    <row r="222" spans="2:22" s="5" customFormat="1" ht="15" customHeight="1">
      <c r="B222" s="28" t="s">
        <v>111</v>
      </c>
      <c r="C222" s="25">
        <f aca="true" t="shared" si="128" ref="C222:U222">C223+C229+C236+C241</f>
        <v>19</v>
      </c>
      <c r="D222" s="22">
        <f t="shared" si="128"/>
        <v>19</v>
      </c>
      <c r="E222" s="26">
        <f t="shared" si="128"/>
        <v>0</v>
      </c>
      <c r="F222" s="25">
        <f t="shared" si="128"/>
        <v>231</v>
      </c>
      <c r="G222" s="22">
        <f t="shared" si="128"/>
        <v>198</v>
      </c>
      <c r="H222" s="22">
        <f t="shared" si="128"/>
        <v>0</v>
      </c>
      <c r="I222" s="26">
        <f t="shared" si="128"/>
        <v>33</v>
      </c>
      <c r="J222" s="25">
        <f t="shared" si="128"/>
        <v>5277</v>
      </c>
      <c r="K222" s="22">
        <f t="shared" si="128"/>
        <v>2720</v>
      </c>
      <c r="L222" s="26">
        <f t="shared" si="128"/>
        <v>2557</v>
      </c>
      <c r="M222" s="25">
        <f t="shared" si="128"/>
        <v>349</v>
      </c>
      <c r="N222" s="22">
        <f t="shared" si="128"/>
        <v>120</v>
      </c>
      <c r="O222" s="22">
        <f t="shared" si="128"/>
        <v>229</v>
      </c>
      <c r="P222" s="22">
        <f t="shared" si="128"/>
        <v>41</v>
      </c>
      <c r="Q222" s="22">
        <f t="shared" si="128"/>
        <v>10</v>
      </c>
      <c r="R222" s="26">
        <f t="shared" si="128"/>
        <v>31</v>
      </c>
      <c r="S222" s="25">
        <f t="shared" si="128"/>
        <v>56</v>
      </c>
      <c r="T222" s="22">
        <f t="shared" si="128"/>
        <v>4</v>
      </c>
      <c r="U222" s="26">
        <f t="shared" si="128"/>
        <v>52</v>
      </c>
      <c r="V222" s="6"/>
    </row>
    <row r="223" spans="2:22" s="5" customFormat="1" ht="15" customHeight="1">
      <c r="B223" s="11" t="s">
        <v>15</v>
      </c>
      <c r="C223" s="13">
        <f aca="true" t="shared" si="129" ref="C223:C228">IF(SUM(D223:E223)=0,"-",SUM(D223:E223))</f>
        <v>5</v>
      </c>
      <c r="D223" s="9">
        <f>SUM(D224:D228)</f>
        <v>5</v>
      </c>
      <c r="E223" s="14">
        <f>SUM(E224:E228)</f>
        <v>0</v>
      </c>
      <c r="F223" s="13">
        <f aca="true" t="shared" si="130" ref="F223:F228">SUM(G223:I223)</f>
        <v>49</v>
      </c>
      <c r="G223" s="9">
        <f>SUM(G224:G228)</f>
        <v>42</v>
      </c>
      <c r="H223" s="9">
        <f>SUM(H224:H228)</f>
        <v>0</v>
      </c>
      <c r="I223" s="14">
        <f>SUM(I224:I228)</f>
        <v>7</v>
      </c>
      <c r="J223" s="13">
        <f aca="true" t="shared" si="131" ref="J223:J228">IF(SUM(K223:L223)=0,"-",SUM(K223:L223))</f>
        <v>1032</v>
      </c>
      <c r="K223" s="9">
        <f>SUM(K224:K228)</f>
        <v>494</v>
      </c>
      <c r="L223" s="14">
        <f>SUM(L224:L228)</f>
        <v>538</v>
      </c>
      <c r="M223" s="13">
        <f aca="true" t="shared" si="132" ref="M223:M228">IF(SUM(N223:O223)=0,"-",SUM(N223:O223))</f>
        <v>74</v>
      </c>
      <c r="N223" s="9">
        <f aca="true" t="shared" si="133" ref="N223:U223">SUM(N224:N228)</f>
        <v>26</v>
      </c>
      <c r="O223" s="9">
        <f t="shared" si="133"/>
        <v>48</v>
      </c>
      <c r="P223" s="9">
        <f t="shared" si="133"/>
        <v>10</v>
      </c>
      <c r="Q223" s="9">
        <f t="shared" si="133"/>
        <v>4</v>
      </c>
      <c r="R223" s="14">
        <f t="shared" si="133"/>
        <v>6</v>
      </c>
      <c r="S223" s="13">
        <f t="shared" si="133"/>
        <v>10</v>
      </c>
      <c r="T223" s="9">
        <f t="shared" si="133"/>
        <v>0</v>
      </c>
      <c r="U223" s="14">
        <f t="shared" si="133"/>
        <v>10</v>
      </c>
      <c r="V223" s="6"/>
    </row>
    <row r="224" spans="2:22" s="5" customFormat="1" ht="11.25" hidden="1">
      <c r="B224" s="11" t="s">
        <v>33</v>
      </c>
      <c r="C224" s="13">
        <f t="shared" si="129"/>
        <v>1</v>
      </c>
      <c r="D224" s="9">
        <v>1</v>
      </c>
      <c r="E224" s="14"/>
      <c r="F224" s="13">
        <f t="shared" si="130"/>
        <v>7</v>
      </c>
      <c r="G224" s="9">
        <v>6</v>
      </c>
      <c r="H224" s="9">
        <v>0</v>
      </c>
      <c r="I224" s="14">
        <v>1</v>
      </c>
      <c r="J224" s="13">
        <f t="shared" si="131"/>
        <v>189</v>
      </c>
      <c r="K224" s="9">
        <v>91</v>
      </c>
      <c r="L224" s="14">
        <v>98</v>
      </c>
      <c r="M224" s="13">
        <f t="shared" si="132"/>
        <v>14</v>
      </c>
      <c r="N224" s="9">
        <v>4</v>
      </c>
      <c r="O224" s="9">
        <v>10</v>
      </c>
      <c r="P224" s="9">
        <f>IF(SUM(Q224:R224)=0,"-",SUM(Q224:R224))</f>
        <v>2</v>
      </c>
      <c r="Q224" s="373">
        <v>1</v>
      </c>
      <c r="R224" s="338">
        <v>1</v>
      </c>
      <c r="S224" s="13">
        <f>IF(SUM(T224:U224)=0,"-",SUM(T224:U224))</f>
        <v>3</v>
      </c>
      <c r="T224" s="9">
        <v>0</v>
      </c>
      <c r="U224" s="14">
        <v>3</v>
      </c>
      <c r="V224" s="6"/>
    </row>
    <row r="225" spans="2:22" s="5" customFormat="1" ht="11.25" hidden="1">
      <c r="B225" s="11" t="s">
        <v>47</v>
      </c>
      <c r="C225" s="13">
        <f t="shared" si="129"/>
        <v>1</v>
      </c>
      <c r="D225" s="9">
        <v>1</v>
      </c>
      <c r="E225" s="14"/>
      <c r="F225" s="13">
        <f t="shared" si="130"/>
        <v>12</v>
      </c>
      <c r="G225" s="9">
        <v>11</v>
      </c>
      <c r="H225" s="9">
        <v>0</v>
      </c>
      <c r="I225" s="14">
        <v>1</v>
      </c>
      <c r="J225" s="13">
        <f t="shared" si="131"/>
        <v>258</v>
      </c>
      <c r="K225" s="9">
        <v>129</v>
      </c>
      <c r="L225" s="14">
        <v>129</v>
      </c>
      <c r="M225" s="13">
        <f t="shared" si="132"/>
        <v>16</v>
      </c>
      <c r="N225" s="9">
        <v>7</v>
      </c>
      <c r="O225" s="9">
        <v>9</v>
      </c>
      <c r="P225" s="9">
        <f>IF(SUM(Q225:R225)=0,"-",SUM(Q225:R225))</f>
        <v>2</v>
      </c>
      <c r="Q225" s="373">
        <v>1</v>
      </c>
      <c r="R225" s="338">
        <v>1</v>
      </c>
      <c r="S225" s="13">
        <f>IF(SUM(T225:U225)=0,"-",SUM(T225:U225))</f>
        <v>1</v>
      </c>
      <c r="T225" s="9">
        <v>0</v>
      </c>
      <c r="U225" s="14">
        <v>1</v>
      </c>
      <c r="V225" s="6"/>
    </row>
    <row r="226" spans="2:22" s="5" customFormat="1" ht="11.25" hidden="1">
      <c r="B226" s="11" t="s">
        <v>49</v>
      </c>
      <c r="C226" s="13">
        <f t="shared" si="129"/>
        <v>1</v>
      </c>
      <c r="D226" s="9">
        <v>1</v>
      </c>
      <c r="E226" s="14"/>
      <c r="F226" s="13">
        <f t="shared" si="130"/>
        <v>13</v>
      </c>
      <c r="G226" s="9">
        <v>11</v>
      </c>
      <c r="H226" s="9">
        <v>0</v>
      </c>
      <c r="I226" s="14">
        <v>2</v>
      </c>
      <c r="J226" s="13">
        <f t="shared" si="131"/>
        <v>233</v>
      </c>
      <c r="K226" s="9">
        <v>109</v>
      </c>
      <c r="L226" s="14">
        <v>124</v>
      </c>
      <c r="M226" s="13">
        <f t="shared" si="132"/>
        <v>17</v>
      </c>
      <c r="N226" s="9">
        <v>6</v>
      </c>
      <c r="O226" s="9">
        <v>11</v>
      </c>
      <c r="P226" s="9">
        <f>IF(SUM(Q226:R226)=0,"-",SUM(Q226:R226))</f>
        <v>2</v>
      </c>
      <c r="Q226" s="373">
        <v>1</v>
      </c>
      <c r="R226" s="338">
        <v>1</v>
      </c>
      <c r="S226" s="13">
        <f>IF(SUM(T226:U226)=0,"-",SUM(T226:U226))</f>
        <v>2</v>
      </c>
      <c r="T226" s="9">
        <v>0</v>
      </c>
      <c r="U226" s="14">
        <v>2</v>
      </c>
      <c r="V226" s="6"/>
    </row>
    <row r="227" spans="2:22" s="5" customFormat="1" ht="11.25" hidden="1">
      <c r="B227" s="11" t="s">
        <v>48</v>
      </c>
      <c r="C227" s="13">
        <f t="shared" si="129"/>
        <v>1</v>
      </c>
      <c r="D227" s="9">
        <v>1</v>
      </c>
      <c r="E227" s="14"/>
      <c r="F227" s="13">
        <f t="shared" si="130"/>
        <v>10</v>
      </c>
      <c r="G227" s="9">
        <v>8</v>
      </c>
      <c r="H227" s="9">
        <v>0</v>
      </c>
      <c r="I227" s="14">
        <v>2</v>
      </c>
      <c r="J227" s="13">
        <f t="shared" si="131"/>
        <v>181</v>
      </c>
      <c r="K227" s="9">
        <v>79</v>
      </c>
      <c r="L227" s="14">
        <v>102</v>
      </c>
      <c r="M227" s="13">
        <f t="shared" si="132"/>
        <v>15</v>
      </c>
      <c r="N227" s="9">
        <v>4</v>
      </c>
      <c r="O227" s="9">
        <v>11</v>
      </c>
      <c r="P227" s="9">
        <f>IF(SUM(Q227:R227)=0,"-",SUM(Q227:R227))</f>
        <v>2</v>
      </c>
      <c r="Q227" s="373">
        <v>0</v>
      </c>
      <c r="R227" s="338">
        <v>2</v>
      </c>
      <c r="S227" s="13">
        <f>IF(SUM(T227:U227)=0,"-",SUM(T227:U227))</f>
        <v>2</v>
      </c>
      <c r="T227" s="9">
        <v>0</v>
      </c>
      <c r="U227" s="14">
        <v>2</v>
      </c>
      <c r="V227" s="6"/>
    </row>
    <row r="228" spans="2:22" s="5" customFormat="1" ht="11.25" hidden="1">
      <c r="B228" s="11" t="s">
        <v>50</v>
      </c>
      <c r="C228" s="13">
        <f t="shared" si="129"/>
        <v>1</v>
      </c>
      <c r="D228" s="9">
        <v>1</v>
      </c>
      <c r="E228" s="14"/>
      <c r="F228" s="13">
        <f t="shared" si="130"/>
        <v>7</v>
      </c>
      <c r="G228" s="9">
        <v>6</v>
      </c>
      <c r="H228" s="9">
        <v>0</v>
      </c>
      <c r="I228" s="14">
        <v>1</v>
      </c>
      <c r="J228" s="13">
        <f t="shared" si="131"/>
        <v>171</v>
      </c>
      <c r="K228" s="9">
        <v>86</v>
      </c>
      <c r="L228" s="14">
        <v>85</v>
      </c>
      <c r="M228" s="13">
        <f t="shared" si="132"/>
        <v>12</v>
      </c>
      <c r="N228" s="9">
        <v>5</v>
      </c>
      <c r="O228" s="9">
        <v>7</v>
      </c>
      <c r="P228" s="9">
        <f>IF(SUM(Q228:R228)=0,"-",SUM(Q228:R228))</f>
        <v>2</v>
      </c>
      <c r="Q228" s="373">
        <v>1</v>
      </c>
      <c r="R228" s="338">
        <v>1</v>
      </c>
      <c r="S228" s="13">
        <f>IF(SUM(T228:U228)=0,"-",SUM(T228:U228))</f>
        <v>2</v>
      </c>
      <c r="T228" s="9">
        <v>0</v>
      </c>
      <c r="U228" s="14">
        <v>2</v>
      </c>
      <c r="V228" s="6"/>
    </row>
    <row r="229" spans="2:22" s="5" customFormat="1" ht="15" customHeight="1">
      <c r="B229" s="11" t="s">
        <v>17</v>
      </c>
      <c r="C229" s="13">
        <f aca="true" t="shared" si="134" ref="C229:U229">SUM(C230:C235)</f>
        <v>6</v>
      </c>
      <c r="D229" s="9">
        <f t="shared" si="134"/>
        <v>6</v>
      </c>
      <c r="E229" s="14">
        <f t="shared" si="134"/>
        <v>0</v>
      </c>
      <c r="F229" s="13">
        <f t="shared" si="134"/>
        <v>82</v>
      </c>
      <c r="G229" s="9">
        <f t="shared" si="134"/>
        <v>71</v>
      </c>
      <c r="H229" s="9">
        <f t="shared" si="134"/>
        <v>0</v>
      </c>
      <c r="I229" s="14">
        <f t="shared" si="134"/>
        <v>11</v>
      </c>
      <c r="J229" s="13">
        <f t="shared" si="134"/>
        <v>1869</v>
      </c>
      <c r="K229" s="9">
        <f t="shared" si="134"/>
        <v>990</v>
      </c>
      <c r="L229" s="14">
        <f t="shared" si="134"/>
        <v>879</v>
      </c>
      <c r="M229" s="13">
        <f t="shared" si="134"/>
        <v>122</v>
      </c>
      <c r="N229" s="9">
        <f t="shared" si="134"/>
        <v>43</v>
      </c>
      <c r="O229" s="9">
        <f t="shared" si="134"/>
        <v>79</v>
      </c>
      <c r="P229" s="9">
        <f t="shared" si="134"/>
        <v>13</v>
      </c>
      <c r="Q229" s="373">
        <f t="shared" si="134"/>
        <v>3</v>
      </c>
      <c r="R229" s="338">
        <f t="shared" si="134"/>
        <v>10</v>
      </c>
      <c r="S229" s="13">
        <f t="shared" si="134"/>
        <v>31</v>
      </c>
      <c r="T229" s="9">
        <f t="shared" si="134"/>
        <v>1</v>
      </c>
      <c r="U229" s="14">
        <f t="shared" si="134"/>
        <v>30</v>
      </c>
      <c r="V229" s="6"/>
    </row>
    <row r="230" spans="2:22" s="5" customFormat="1" ht="11.25" hidden="1">
      <c r="B230" s="11" t="s">
        <v>34</v>
      </c>
      <c r="C230" s="13">
        <f aca="true" t="shared" si="135" ref="C230:C235">IF(SUM(D230:E230)=0,"-",SUM(D230:E230))</f>
        <v>1</v>
      </c>
      <c r="D230" s="9">
        <v>1</v>
      </c>
      <c r="E230" s="14"/>
      <c r="F230" s="13">
        <f aca="true" t="shared" si="136" ref="F230:F235">SUM(G230:I230)</f>
        <v>14</v>
      </c>
      <c r="G230" s="9">
        <v>12</v>
      </c>
      <c r="H230" s="9">
        <v>0</v>
      </c>
      <c r="I230" s="14">
        <v>2</v>
      </c>
      <c r="J230" s="13">
        <f aca="true" t="shared" si="137" ref="J230:J235">IF(SUM(K230:L230)=0,"-",SUM(K230:L230))</f>
        <v>320</v>
      </c>
      <c r="K230" s="9">
        <v>165</v>
      </c>
      <c r="L230" s="14">
        <v>155</v>
      </c>
      <c r="M230" s="13">
        <f aca="true" t="shared" si="138" ref="M230:M235">IF(SUM(N230:O230)=0,"-",SUM(N230:O230))</f>
        <v>21</v>
      </c>
      <c r="N230" s="9">
        <v>5</v>
      </c>
      <c r="O230" s="9">
        <v>16</v>
      </c>
      <c r="P230" s="9">
        <f aca="true" t="shared" si="139" ref="P230:P235">IF(SUM(Q230:R230)=0,"-",SUM(Q230:R230))</f>
        <v>2</v>
      </c>
      <c r="Q230" s="373">
        <v>1</v>
      </c>
      <c r="R230" s="338">
        <v>1</v>
      </c>
      <c r="S230" s="13">
        <f aca="true" t="shared" si="140" ref="S230:S235">IF(SUM(T230:U230)=0,"-",SUM(T230:U230))</f>
        <v>7</v>
      </c>
      <c r="T230" s="9">
        <v>0</v>
      </c>
      <c r="U230" s="14">
        <v>7</v>
      </c>
      <c r="V230" s="6"/>
    </row>
    <row r="231" spans="2:22" s="5" customFormat="1" ht="11.25" hidden="1">
      <c r="B231" s="11" t="s">
        <v>35</v>
      </c>
      <c r="C231" s="13">
        <f t="shared" si="135"/>
        <v>1</v>
      </c>
      <c r="D231" s="9">
        <v>1</v>
      </c>
      <c r="E231" s="14"/>
      <c r="F231" s="13">
        <f t="shared" si="136"/>
        <v>15</v>
      </c>
      <c r="G231" s="9">
        <v>12</v>
      </c>
      <c r="H231" s="9">
        <v>0</v>
      </c>
      <c r="I231" s="14">
        <v>3</v>
      </c>
      <c r="J231" s="13">
        <f t="shared" si="137"/>
        <v>324</v>
      </c>
      <c r="K231" s="9">
        <v>164</v>
      </c>
      <c r="L231" s="14">
        <v>160</v>
      </c>
      <c r="M231" s="13">
        <f t="shared" si="138"/>
        <v>25</v>
      </c>
      <c r="N231" s="9">
        <v>8</v>
      </c>
      <c r="O231" s="9">
        <v>17</v>
      </c>
      <c r="P231" s="9">
        <f t="shared" si="139"/>
        <v>2</v>
      </c>
      <c r="Q231" s="373">
        <v>1</v>
      </c>
      <c r="R231" s="338">
        <v>1</v>
      </c>
      <c r="S231" s="13">
        <f t="shared" si="140"/>
        <v>4</v>
      </c>
      <c r="T231" s="9">
        <v>0</v>
      </c>
      <c r="U231" s="14">
        <v>4</v>
      </c>
      <c r="V231" s="6"/>
    </row>
    <row r="232" spans="2:22" s="5" customFormat="1" ht="11.25" hidden="1">
      <c r="B232" s="11" t="s">
        <v>36</v>
      </c>
      <c r="C232" s="13">
        <f t="shared" si="135"/>
        <v>1</v>
      </c>
      <c r="D232" s="9">
        <v>1</v>
      </c>
      <c r="E232" s="14"/>
      <c r="F232" s="13">
        <f t="shared" si="136"/>
        <v>20</v>
      </c>
      <c r="G232" s="9">
        <v>18</v>
      </c>
      <c r="H232" s="9">
        <v>0</v>
      </c>
      <c r="I232" s="14">
        <v>2</v>
      </c>
      <c r="J232" s="13">
        <f t="shared" si="137"/>
        <v>491</v>
      </c>
      <c r="K232" s="9">
        <v>238</v>
      </c>
      <c r="L232" s="14">
        <v>253</v>
      </c>
      <c r="M232" s="13">
        <f t="shared" si="138"/>
        <v>27</v>
      </c>
      <c r="N232" s="9">
        <v>10</v>
      </c>
      <c r="O232" s="9">
        <v>17</v>
      </c>
      <c r="P232" s="9">
        <f t="shared" si="139"/>
        <v>2</v>
      </c>
      <c r="Q232" s="373">
        <v>0</v>
      </c>
      <c r="R232" s="338">
        <v>2</v>
      </c>
      <c r="S232" s="13">
        <f t="shared" si="140"/>
        <v>8</v>
      </c>
      <c r="T232" s="9">
        <v>0</v>
      </c>
      <c r="U232" s="14">
        <v>8</v>
      </c>
      <c r="V232" s="6"/>
    </row>
    <row r="233" spans="2:22" s="5" customFormat="1" ht="11.25" hidden="1">
      <c r="B233" s="11" t="s">
        <v>37</v>
      </c>
      <c r="C233" s="13">
        <f t="shared" si="135"/>
        <v>1</v>
      </c>
      <c r="D233" s="9">
        <v>1</v>
      </c>
      <c r="E233" s="14"/>
      <c r="F233" s="13">
        <f t="shared" si="136"/>
        <v>7</v>
      </c>
      <c r="G233" s="9">
        <v>6</v>
      </c>
      <c r="H233" s="9">
        <v>0</v>
      </c>
      <c r="I233" s="14">
        <v>1</v>
      </c>
      <c r="J233" s="13">
        <f t="shared" si="137"/>
        <v>128</v>
      </c>
      <c r="K233" s="9">
        <v>77</v>
      </c>
      <c r="L233" s="14">
        <v>51</v>
      </c>
      <c r="M233" s="13">
        <f t="shared" si="138"/>
        <v>11</v>
      </c>
      <c r="N233" s="9">
        <v>3</v>
      </c>
      <c r="O233" s="9">
        <v>8</v>
      </c>
      <c r="P233" s="9">
        <f t="shared" si="139"/>
        <v>2</v>
      </c>
      <c r="Q233" s="373">
        <v>0</v>
      </c>
      <c r="R233" s="338">
        <v>2</v>
      </c>
      <c r="S233" s="13">
        <f t="shared" si="140"/>
        <v>1</v>
      </c>
      <c r="T233" s="9">
        <v>1</v>
      </c>
      <c r="U233" s="14">
        <v>0</v>
      </c>
      <c r="V233" s="6"/>
    </row>
    <row r="234" spans="2:22" s="5" customFormat="1" ht="11.25" hidden="1">
      <c r="B234" s="11" t="s">
        <v>38</v>
      </c>
      <c r="C234" s="13">
        <f t="shared" si="135"/>
        <v>1</v>
      </c>
      <c r="D234" s="9">
        <v>1</v>
      </c>
      <c r="E234" s="14"/>
      <c r="F234" s="13">
        <f t="shared" si="136"/>
        <v>20</v>
      </c>
      <c r="G234" s="9">
        <v>17</v>
      </c>
      <c r="H234" s="9">
        <v>0</v>
      </c>
      <c r="I234" s="14">
        <v>3</v>
      </c>
      <c r="J234" s="13">
        <f t="shared" si="137"/>
        <v>492</v>
      </c>
      <c r="K234" s="9">
        <v>281</v>
      </c>
      <c r="L234" s="14">
        <v>211</v>
      </c>
      <c r="M234" s="13">
        <f t="shared" si="138"/>
        <v>28</v>
      </c>
      <c r="N234" s="9">
        <v>13</v>
      </c>
      <c r="O234" s="9">
        <v>15</v>
      </c>
      <c r="P234" s="9">
        <f t="shared" si="139"/>
        <v>3</v>
      </c>
      <c r="Q234" s="373">
        <v>0</v>
      </c>
      <c r="R234" s="338">
        <v>3</v>
      </c>
      <c r="S234" s="13">
        <f t="shared" si="140"/>
        <v>7</v>
      </c>
      <c r="T234" s="9">
        <v>0</v>
      </c>
      <c r="U234" s="14">
        <v>7</v>
      </c>
      <c r="V234" s="6"/>
    </row>
    <row r="235" spans="2:22" s="5" customFormat="1" ht="11.25" hidden="1">
      <c r="B235" s="11" t="s">
        <v>52</v>
      </c>
      <c r="C235" s="13">
        <f t="shared" si="135"/>
        <v>1</v>
      </c>
      <c r="D235" s="9">
        <v>1</v>
      </c>
      <c r="E235" s="14"/>
      <c r="F235" s="13">
        <f t="shared" si="136"/>
        <v>6</v>
      </c>
      <c r="G235" s="9">
        <v>6</v>
      </c>
      <c r="H235" s="9">
        <v>0</v>
      </c>
      <c r="I235" s="14">
        <v>0</v>
      </c>
      <c r="J235" s="13">
        <f t="shared" si="137"/>
        <v>114</v>
      </c>
      <c r="K235" s="9">
        <v>65</v>
      </c>
      <c r="L235" s="14">
        <v>49</v>
      </c>
      <c r="M235" s="13">
        <f t="shared" si="138"/>
        <v>10</v>
      </c>
      <c r="N235" s="9">
        <v>4</v>
      </c>
      <c r="O235" s="9">
        <v>6</v>
      </c>
      <c r="P235" s="9">
        <f t="shared" si="139"/>
        <v>2</v>
      </c>
      <c r="Q235" s="373">
        <v>1</v>
      </c>
      <c r="R235" s="338">
        <v>1</v>
      </c>
      <c r="S235" s="13">
        <f t="shared" si="140"/>
        <v>4</v>
      </c>
      <c r="T235" s="9">
        <v>0</v>
      </c>
      <c r="U235" s="14">
        <v>4</v>
      </c>
      <c r="V235" s="6"/>
    </row>
    <row r="236" spans="2:22" s="5" customFormat="1" ht="15" customHeight="1">
      <c r="B236" s="11" t="s">
        <v>291</v>
      </c>
      <c r="C236" s="13">
        <f aca="true" t="shared" si="141" ref="C236:U236">SUM(C237:C240)</f>
        <v>4</v>
      </c>
      <c r="D236" s="9">
        <f t="shared" si="141"/>
        <v>4</v>
      </c>
      <c r="E236" s="14">
        <f t="shared" si="141"/>
        <v>0</v>
      </c>
      <c r="F236" s="13">
        <f t="shared" si="141"/>
        <v>61</v>
      </c>
      <c r="G236" s="9">
        <f t="shared" si="141"/>
        <v>54</v>
      </c>
      <c r="H236" s="9">
        <f t="shared" si="141"/>
        <v>0</v>
      </c>
      <c r="I236" s="14">
        <f t="shared" si="141"/>
        <v>7</v>
      </c>
      <c r="J236" s="13">
        <f t="shared" si="141"/>
        <v>1570</v>
      </c>
      <c r="K236" s="9">
        <f t="shared" si="141"/>
        <v>824</v>
      </c>
      <c r="L236" s="14">
        <f t="shared" si="141"/>
        <v>746</v>
      </c>
      <c r="M236" s="13">
        <f t="shared" si="141"/>
        <v>89</v>
      </c>
      <c r="N236" s="9">
        <f t="shared" si="141"/>
        <v>29</v>
      </c>
      <c r="O236" s="9">
        <f t="shared" si="141"/>
        <v>60</v>
      </c>
      <c r="P236" s="9">
        <f t="shared" si="141"/>
        <v>10</v>
      </c>
      <c r="Q236" s="373">
        <f t="shared" si="141"/>
        <v>2</v>
      </c>
      <c r="R236" s="338">
        <f t="shared" si="141"/>
        <v>8</v>
      </c>
      <c r="S236" s="13">
        <f t="shared" si="141"/>
        <v>7</v>
      </c>
      <c r="T236" s="9">
        <f t="shared" si="141"/>
        <v>2</v>
      </c>
      <c r="U236" s="14">
        <f t="shared" si="141"/>
        <v>5</v>
      </c>
      <c r="V236" s="6"/>
    </row>
    <row r="237" spans="2:22" s="5" customFormat="1" ht="11.25" hidden="1">
      <c r="B237" s="11" t="s">
        <v>39</v>
      </c>
      <c r="C237" s="13">
        <f>IF(SUM(D237:E237)=0,"-",SUM(D237:E237))</f>
        <v>1</v>
      </c>
      <c r="D237" s="9">
        <v>1</v>
      </c>
      <c r="E237" s="14"/>
      <c r="F237" s="13">
        <f>SUM(G237:I237)</f>
        <v>20</v>
      </c>
      <c r="G237" s="9">
        <v>18</v>
      </c>
      <c r="H237" s="9">
        <v>0</v>
      </c>
      <c r="I237" s="14">
        <v>2</v>
      </c>
      <c r="J237" s="13">
        <f>IF(SUM(K237:L237)=0,"-",SUM(K237:L237))</f>
        <v>594</v>
      </c>
      <c r="K237" s="9">
        <v>309</v>
      </c>
      <c r="L237" s="14">
        <v>285</v>
      </c>
      <c r="M237" s="13">
        <f>IF(SUM(N237:O237)=0,"-",SUM(N237:O237))</f>
        <v>31</v>
      </c>
      <c r="N237" s="9">
        <v>10</v>
      </c>
      <c r="O237" s="9">
        <v>21</v>
      </c>
      <c r="P237" s="9">
        <f>IF(SUM(Q237:R237)=0,"-",SUM(Q237:R237))</f>
        <v>2</v>
      </c>
      <c r="Q237" s="373">
        <v>0</v>
      </c>
      <c r="R237" s="338">
        <v>2</v>
      </c>
      <c r="S237" s="13">
        <f>IF(SUM(T237:U237)=0,"-",SUM(T237:U237))</f>
        <v>2</v>
      </c>
      <c r="T237" s="9">
        <v>0</v>
      </c>
      <c r="U237" s="14">
        <v>2</v>
      </c>
      <c r="V237" s="6"/>
    </row>
    <row r="238" spans="2:22" s="5" customFormat="1" ht="11.25" hidden="1">
      <c r="B238" s="11" t="s">
        <v>40</v>
      </c>
      <c r="C238" s="13">
        <f>IF(SUM(D238:E238)=0,"-",SUM(D238:E238))</f>
        <v>1</v>
      </c>
      <c r="D238" s="9">
        <v>1</v>
      </c>
      <c r="E238" s="14"/>
      <c r="F238" s="13">
        <f>SUM(G238:I238)</f>
        <v>14</v>
      </c>
      <c r="G238" s="9">
        <v>12</v>
      </c>
      <c r="H238" s="9">
        <v>0</v>
      </c>
      <c r="I238" s="14">
        <v>2</v>
      </c>
      <c r="J238" s="13">
        <f>IF(SUM(K238:L238)=0,"-",SUM(K238:L238))</f>
        <v>372</v>
      </c>
      <c r="K238" s="9">
        <v>188</v>
      </c>
      <c r="L238" s="14">
        <v>184</v>
      </c>
      <c r="M238" s="13">
        <f>IF(SUM(N238:O238)=0,"-",SUM(N238:O238))</f>
        <v>21</v>
      </c>
      <c r="N238" s="9">
        <v>5</v>
      </c>
      <c r="O238" s="9">
        <v>16</v>
      </c>
      <c r="P238" s="9">
        <f>IF(SUM(Q238:R238)=0,"-",SUM(Q238:R238))</f>
        <v>3</v>
      </c>
      <c r="Q238" s="9">
        <v>1</v>
      </c>
      <c r="R238" s="14">
        <v>2</v>
      </c>
      <c r="S238" s="13">
        <f>IF(SUM(T238:U238)=0,"-",SUM(T238:U238))</f>
        <v>1</v>
      </c>
      <c r="T238" s="9">
        <v>0</v>
      </c>
      <c r="U238" s="14">
        <v>1</v>
      </c>
      <c r="V238" s="6"/>
    </row>
    <row r="239" spans="2:22" s="5" customFormat="1" ht="11.25" hidden="1">
      <c r="B239" s="11" t="s">
        <v>41</v>
      </c>
      <c r="C239" s="13">
        <f>IF(SUM(D239:E239)=0,"-",SUM(D239:E239))</f>
        <v>1</v>
      </c>
      <c r="D239" s="9">
        <v>1</v>
      </c>
      <c r="E239" s="14"/>
      <c r="F239" s="13">
        <f>SUM(G239:I239)</f>
        <v>13</v>
      </c>
      <c r="G239" s="9">
        <v>12</v>
      </c>
      <c r="H239" s="9">
        <v>0</v>
      </c>
      <c r="I239" s="14">
        <v>1</v>
      </c>
      <c r="J239" s="13">
        <f>IF(SUM(K239:L239)=0,"-",SUM(K239:L239))</f>
        <v>292</v>
      </c>
      <c r="K239" s="9">
        <v>165</v>
      </c>
      <c r="L239" s="14">
        <v>127</v>
      </c>
      <c r="M239" s="13">
        <f>IF(SUM(N239:O239)=0,"-",SUM(N239:O239))</f>
        <v>19</v>
      </c>
      <c r="N239" s="9">
        <v>7</v>
      </c>
      <c r="O239" s="9">
        <v>12</v>
      </c>
      <c r="P239" s="9">
        <f>IF(SUM(Q239:R239)=0,"-",SUM(Q239:R239))</f>
        <v>3</v>
      </c>
      <c r="Q239" s="9">
        <v>0</v>
      </c>
      <c r="R239" s="14">
        <v>3</v>
      </c>
      <c r="S239" s="13">
        <f>IF(SUM(T239:U239)=0,"-",SUM(T239:U239))</f>
        <v>2</v>
      </c>
      <c r="T239" s="9">
        <v>1</v>
      </c>
      <c r="U239" s="14">
        <v>1</v>
      </c>
      <c r="V239" s="6"/>
    </row>
    <row r="240" spans="2:22" s="5" customFormat="1" ht="11.25" hidden="1">
      <c r="B240" s="11" t="s">
        <v>42</v>
      </c>
      <c r="C240" s="13">
        <f>IF(SUM(D240:E240)=0,"-",SUM(D240:E240))</f>
        <v>1</v>
      </c>
      <c r="D240" s="9">
        <v>1</v>
      </c>
      <c r="E240" s="14"/>
      <c r="F240" s="13">
        <f>SUM(G240:I240)</f>
        <v>14</v>
      </c>
      <c r="G240" s="9">
        <v>12</v>
      </c>
      <c r="H240" s="9">
        <v>0</v>
      </c>
      <c r="I240" s="14">
        <v>2</v>
      </c>
      <c r="J240" s="13">
        <f>IF(SUM(K240:L240)=0,"-",SUM(K240:L240))</f>
        <v>312</v>
      </c>
      <c r="K240" s="9">
        <v>162</v>
      </c>
      <c r="L240" s="14">
        <v>150</v>
      </c>
      <c r="M240" s="13">
        <f>IF(SUM(N240:O240)=0,"-",SUM(N240:O240))</f>
        <v>18</v>
      </c>
      <c r="N240" s="9">
        <v>7</v>
      </c>
      <c r="O240" s="9">
        <v>11</v>
      </c>
      <c r="P240" s="9">
        <f>IF(SUM(Q240:R240)=0,"-",SUM(Q240:R240))</f>
        <v>2</v>
      </c>
      <c r="Q240" s="9">
        <v>1</v>
      </c>
      <c r="R240" s="14">
        <v>1</v>
      </c>
      <c r="S240" s="13">
        <f>IF(SUM(T240:U240)=0,"-",SUM(T240:U240))</f>
        <v>2</v>
      </c>
      <c r="T240" s="9">
        <v>1</v>
      </c>
      <c r="U240" s="14">
        <v>1</v>
      </c>
      <c r="V240" s="6"/>
    </row>
    <row r="241" spans="2:22" s="5" customFormat="1" ht="15" customHeight="1">
      <c r="B241" s="18" t="s">
        <v>294</v>
      </c>
      <c r="C241" s="20">
        <f aca="true" t="shared" si="142" ref="C241:U241">SUM(C242:C245)</f>
        <v>4</v>
      </c>
      <c r="D241" s="16">
        <f t="shared" si="142"/>
        <v>4</v>
      </c>
      <c r="E241" s="21">
        <f t="shared" si="142"/>
        <v>0</v>
      </c>
      <c r="F241" s="20">
        <f t="shared" si="142"/>
        <v>39</v>
      </c>
      <c r="G241" s="16">
        <f t="shared" si="142"/>
        <v>31</v>
      </c>
      <c r="H241" s="16">
        <f t="shared" si="142"/>
        <v>0</v>
      </c>
      <c r="I241" s="21">
        <f t="shared" si="142"/>
        <v>8</v>
      </c>
      <c r="J241" s="20">
        <f t="shared" si="142"/>
        <v>806</v>
      </c>
      <c r="K241" s="16">
        <f t="shared" si="142"/>
        <v>412</v>
      </c>
      <c r="L241" s="21">
        <f t="shared" si="142"/>
        <v>394</v>
      </c>
      <c r="M241" s="20">
        <f t="shared" si="142"/>
        <v>64</v>
      </c>
      <c r="N241" s="16">
        <f t="shared" si="142"/>
        <v>22</v>
      </c>
      <c r="O241" s="16">
        <f t="shared" si="142"/>
        <v>42</v>
      </c>
      <c r="P241" s="16">
        <f t="shared" si="142"/>
        <v>8</v>
      </c>
      <c r="Q241" s="16">
        <f t="shared" si="142"/>
        <v>1</v>
      </c>
      <c r="R241" s="21">
        <f t="shared" si="142"/>
        <v>7</v>
      </c>
      <c r="S241" s="20">
        <f t="shared" si="142"/>
        <v>8</v>
      </c>
      <c r="T241" s="16">
        <f t="shared" si="142"/>
        <v>1</v>
      </c>
      <c r="U241" s="21">
        <f t="shared" si="142"/>
        <v>7</v>
      </c>
      <c r="V241" s="6"/>
    </row>
    <row r="242" spans="2:22" s="5" customFormat="1" ht="11.25" hidden="1">
      <c r="B242" s="11" t="s">
        <v>65</v>
      </c>
      <c r="C242" s="13">
        <f>IF(SUM(D242:E242)=0,"-",SUM(D242:E242))</f>
        <v>1</v>
      </c>
      <c r="D242" s="9">
        <v>1</v>
      </c>
      <c r="E242" s="14"/>
      <c r="F242" s="13">
        <f>SUM(G242:I242)</f>
        <v>16</v>
      </c>
      <c r="G242" s="9">
        <v>13</v>
      </c>
      <c r="H242" s="9">
        <v>0</v>
      </c>
      <c r="I242" s="14">
        <v>3</v>
      </c>
      <c r="J242" s="13">
        <f>IF(SUM(K242:L242)=0,"-",SUM(K242:L242))</f>
        <v>412</v>
      </c>
      <c r="K242" s="9">
        <v>220</v>
      </c>
      <c r="L242" s="14">
        <v>192</v>
      </c>
      <c r="M242" s="13">
        <f>IF(SUM(N242:O242)=0,"-",SUM(N242:O242))</f>
        <v>26</v>
      </c>
      <c r="N242" s="9">
        <v>9</v>
      </c>
      <c r="O242" s="9">
        <v>17</v>
      </c>
      <c r="P242" s="9">
        <f>IF(SUM(Q242:R242)=0,"-",SUM(Q242:R242))</f>
        <v>2</v>
      </c>
      <c r="Q242" s="9">
        <v>0</v>
      </c>
      <c r="R242" s="14">
        <v>2</v>
      </c>
      <c r="S242" s="13">
        <f>IF(SUM(T242:U242)=0,"-",SUM(T242:U242))</f>
        <v>2</v>
      </c>
      <c r="T242" s="9">
        <v>0</v>
      </c>
      <c r="U242" s="14">
        <v>2</v>
      </c>
      <c r="V242" s="6"/>
    </row>
    <row r="243" spans="2:22" s="5" customFormat="1" ht="11.25" hidden="1">
      <c r="B243" s="11" t="s">
        <v>66</v>
      </c>
      <c r="C243" s="13">
        <f>IF(SUM(D243:E243)=0,"-",SUM(D243:E243))</f>
        <v>1</v>
      </c>
      <c r="D243" s="9">
        <v>1</v>
      </c>
      <c r="E243" s="14"/>
      <c r="F243" s="13">
        <f>SUM(G243:I243)</f>
        <v>8</v>
      </c>
      <c r="G243" s="9">
        <v>6</v>
      </c>
      <c r="H243" s="9">
        <v>0</v>
      </c>
      <c r="I243" s="14">
        <v>2</v>
      </c>
      <c r="J243" s="13">
        <f>IF(SUM(K243:L243)=0,"-",SUM(K243:L243))</f>
        <v>170</v>
      </c>
      <c r="K243" s="9">
        <v>79</v>
      </c>
      <c r="L243" s="14">
        <v>91</v>
      </c>
      <c r="M243" s="13">
        <f>IF(SUM(N243:O243)=0,"-",SUM(N243:O243))</f>
        <v>14</v>
      </c>
      <c r="N243" s="9">
        <v>5</v>
      </c>
      <c r="O243" s="9">
        <v>9</v>
      </c>
      <c r="P243" s="9">
        <f>IF(SUM(Q243:R243)=0,"-",SUM(Q243:R243))</f>
        <v>3</v>
      </c>
      <c r="Q243" s="9">
        <v>1</v>
      </c>
      <c r="R243" s="14">
        <v>2</v>
      </c>
      <c r="S243" s="13">
        <f>IF(SUM(T243:U243)=0,"-",SUM(T243:U243))</f>
        <v>2</v>
      </c>
      <c r="T243" s="9">
        <v>0</v>
      </c>
      <c r="U243" s="14">
        <v>2</v>
      </c>
      <c r="V243" s="6"/>
    </row>
    <row r="244" spans="2:22" s="5" customFormat="1" ht="11.25" hidden="1">
      <c r="B244" s="11" t="s">
        <v>67</v>
      </c>
      <c r="C244" s="13">
        <f>IF(SUM(D244:E244)=0,"-",SUM(D244:E244))</f>
        <v>1</v>
      </c>
      <c r="D244" s="9">
        <v>1</v>
      </c>
      <c r="E244" s="14"/>
      <c r="F244" s="13">
        <f>SUM(G244:I244)</f>
        <v>8</v>
      </c>
      <c r="G244" s="9">
        <v>6</v>
      </c>
      <c r="H244" s="9">
        <v>0</v>
      </c>
      <c r="I244" s="14">
        <v>2</v>
      </c>
      <c r="J244" s="13">
        <f>IF(SUM(K244:L244)=0,"-",SUM(K244:L244))</f>
        <v>139</v>
      </c>
      <c r="K244" s="9">
        <v>64</v>
      </c>
      <c r="L244" s="14">
        <v>75</v>
      </c>
      <c r="M244" s="13">
        <f>IF(SUM(N244:O244)=0,"-",SUM(N244:O244))</f>
        <v>12</v>
      </c>
      <c r="N244" s="9">
        <v>5</v>
      </c>
      <c r="O244" s="9">
        <v>7</v>
      </c>
      <c r="P244" s="9">
        <f>IF(SUM(Q244:R244)=0,"-",SUM(Q244:R244))</f>
        <v>2</v>
      </c>
      <c r="Q244" s="9">
        <v>0</v>
      </c>
      <c r="R244" s="14">
        <v>2</v>
      </c>
      <c r="S244" s="13">
        <f>IF(SUM(T244:U244)=0,"-",SUM(T244:U244))</f>
        <v>2</v>
      </c>
      <c r="T244" s="9">
        <v>0</v>
      </c>
      <c r="U244" s="14">
        <v>2</v>
      </c>
      <c r="V244" s="6"/>
    </row>
    <row r="245" spans="2:22" s="5" customFormat="1" ht="11.25" hidden="1">
      <c r="B245" s="18" t="s">
        <v>286</v>
      </c>
      <c r="C245" s="20">
        <f>IF(SUM(D245:E245)=0,"-",SUM(D245:E245))</f>
        <v>1</v>
      </c>
      <c r="D245" s="16">
        <v>1</v>
      </c>
      <c r="E245" s="21"/>
      <c r="F245" s="20">
        <f>SUM(G245:I245)</f>
        <v>7</v>
      </c>
      <c r="G245" s="16">
        <v>6</v>
      </c>
      <c r="H245" s="16">
        <v>0</v>
      </c>
      <c r="I245" s="21">
        <v>1</v>
      </c>
      <c r="J245" s="20">
        <f>IF(SUM(K245:L245)=0,"-",SUM(K245:L245))</f>
        <v>85</v>
      </c>
      <c r="K245" s="16">
        <v>49</v>
      </c>
      <c r="L245" s="21">
        <v>36</v>
      </c>
      <c r="M245" s="20">
        <f>IF(SUM(N245:O245)=0,"-",SUM(N245:O245))</f>
        <v>12</v>
      </c>
      <c r="N245" s="16">
        <v>3</v>
      </c>
      <c r="O245" s="16">
        <v>9</v>
      </c>
      <c r="P245" s="16">
        <f>IF(SUM(Q245:R245)=0,"-",SUM(Q245:R245))</f>
        <v>1</v>
      </c>
      <c r="Q245" s="16">
        <v>0</v>
      </c>
      <c r="R245" s="21">
        <v>1</v>
      </c>
      <c r="S245" s="20">
        <f>IF(SUM(T245:U245)=0,"-",SUM(T245:U245))</f>
        <v>2</v>
      </c>
      <c r="T245" s="16">
        <v>1</v>
      </c>
      <c r="U245" s="21">
        <v>1</v>
      </c>
      <c r="V245" s="6"/>
    </row>
    <row r="246" spans="2:22" s="5" customFormat="1" ht="15" customHeight="1">
      <c r="B246" s="28" t="s">
        <v>110</v>
      </c>
      <c r="C246" s="25">
        <f aca="true" t="shared" si="143" ref="C246:U246">C247+C253+C260+C265</f>
        <v>19</v>
      </c>
      <c r="D246" s="22">
        <f t="shared" si="143"/>
        <v>19</v>
      </c>
      <c r="E246" s="26">
        <f t="shared" si="143"/>
        <v>0</v>
      </c>
      <c r="F246" s="25">
        <f t="shared" si="143"/>
        <v>235</v>
      </c>
      <c r="G246" s="22">
        <f t="shared" si="143"/>
        <v>200</v>
      </c>
      <c r="H246" s="22">
        <f t="shared" si="143"/>
        <v>0</v>
      </c>
      <c r="I246" s="26">
        <f t="shared" si="143"/>
        <v>35</v>
      </c>
      <c r="J246" s="25">
        <f t="shared" si="143"/>
        <v>5220</v>
      </c>
      <c r="K246" s="22">
        <f t="shared" si="143"/>
        <v>2694</v>
      </c>
      <c r="L246" s="26">
        <f t="shared" si="143"/>
        <v>2526</v>
      </c>
      <c r="M246" s="25">
        <f t="shared" si="143"/>
        <v>357</v>
      </c>
      <c r="N246" s="22">
        <f t="shared" si="143"/>
        <v>120</v>
      </c>
      <c r="O246" s="22">
        <f t="shared" si="143"/>
        <v>237</v>
      </c>
      <c r="P246" s="22">
        <f t="shared" si="143"/>
        <v>48</v>
      </c>
      <c r="Q246" s="22">
        <f t="shared" si="143"/>
        <v>17</v>
      </c>
      <c r="R246" s="26">
        <f t="shared" si="143"/>
        <v>31</v>
      </c>
      <c r="S246" s="25">
        <f t="shared" si="143"/>
        <v>58</v>
      </c>
      <c r="T246" s="22">
        <f t="shared" si="143"/>
        <v>5</v>
      </c>
      <c r="U246" s="26">
        <f t="shared" si="143"/>
        <v>53</v>
      </c>
      <c r="V246" s="6"/>
    </row>
    <row r="247" spans="2:22" s="5" customFormat="1" ht="15" customHeight="1">
      <c r="B247" s="11" t="s">
        <v>292</v>
      </c>
      <c r="C247" s="13">
        <f aca="true" t="shared" si="144" ref="C247:C252">IF(SUM(D247:E247)=0,"-",SUM(D247:E247))</f>
        <v>5</v>
      </c>
      <c r="D247" s="9">
        <f>SUM(D248:D252)</f>
        <v>5</v>
      </c>
      <c r="E247" s="14">
        <f>SUM(E248:E252)</f>
        <v>0</v>
      </c>
      <c r="F247" s="13">
        <f aca="true" t="shared" si="145" ref="F247:F252">SUM(G247:I247)</f>
        <v>51</v>
      </c>
      <c r="G247" s="9">
        <f>SUM(G248:G252)</f>
        <v>44</v>
      </c>
      <c r="H247" s="9">
        <f>SUM(H248:H252)</f>
        <v>0</v>
      </c>
      <c r="I247" s="14">
        <f>SUM(I248:I252)</f>
        <v>7</v>
      </c>
      <c r="J247" s="13">
        <f aca="true" t="shared" si="146" ref="J247:J252">IF(SUM(K247:L247)=0,"-",SUM(K247:L247))</f>
        <v>1063</v>
      </c>
      <c r="K247" s="9">
        <f>SUM(K248:K252)</f>
        <v>519</v>
      </c>
      <c r="L247" s="14">
        <f>SUM(L248:L252)</f>
        <v>544</v>
      </c>
      <c r="M247" s="13">
        <f aca="true" t="shared" si="147" ref="M247:M252">IF(SUM(N247:O247)=0,"-",SUM(N247:O247))</f>
        <v>77</v>
      </c>
      <c r="N247" s="9">
        <f aca="true" t="shared" si="148" ref="N247:U247">SUM(N248:N252)</f>
        <v>25</v>
      </c>
      <c r="O247" s="9">
        <f t="shared" si="148"/>
        <v>52</v>
      </c>
      <c r="P247" s="9">
        <f t="shared" si="148"/>
        <v>12</v>
      </c>
      <c r="Q247" s="9">
        <f t="shared" si="148"/>
        <v>5</v>
      </c>
      <c r="R247" s="14">
        <f t="shared" si="148"/>
        <v>7</v>
      </c>
      <c r="S247" s="13">
        <f t="shared" si="148"/>
        <v>11</v>
      </c>
      <c r="T247" s="9">
        <f t="shared" si="148"/>
        <v>0</v>
      </c>
      <c r="U247" s="14">
        <f t="shared" si="148"/>
        <v>11</v>
      </c>
      <c r="V247" s="6"/>
    </row>
    <row r="248" spans="2:22" s="5" customFormat="1" ht="11.25" hidden="1">
      <c r="B248" s="11" t="s">
        <v>33</v>
      </c>
      <c r="C248" s="13">
        <f t="shared" si="144"/>
        <v>1</v>
      </c>
      <c r="D248" s="9">
        <v>1</v>
      </c>
      <c r="E248" s="14">
        <v>0</v>
      </c>
      <c r="F248" s="13">
        <f t="shared" si="145"/>
        <v>8</v>
      </c>
      <c r="G248" s="9">
        <v>7</v>
      </c>
      <c r="H248" s="9">
        <v>0</v>
      </c>
      <c r="I248" s="14">
        <v>1</v>
      </c>
      <c r="J248" s="13">
        <f t="shared" si="146"/>
        <v>195</v>
      </c>
      <c r="K248" s="9">
        <v>98</v>
      </c>
      <c r="L248" s="14">
        <v>97</v>
      </c>
      <c r="M248" s="13">
        <f t="shared" si="147"/>
        <v>14</v>
      </c>
      <c r="N248" s="9">
        <v>3</v>
      </c>
      <c r="O248" s="9">
        <v>11</v>
      </c>
      <c r="P248" s="9">
        <f>IF(SUM(Q248:R248)=0,"-",SUM(Q248:R248))</f>
        <v>3</v>
      </c>
      <c r="Q248" s="373">
        <v>1</v>
      </c>
      <c r="R248" s="338">
        <v>2</v>
      </c>
      <c r="S248" s="13">
        <f>IF(SUM(T248:U248)=0,"-",SUM(T248:U248))</f>
        <v>3</v>
      </c>
      <c r="T248" s="9">
        <v>0</v>
      </c>
      <c r="U248" s="14">
        <v>3</v>
      </c>
      <c r="V248" s="6"/>
    </row>
    <row r="249" spans="2:22" s="5" customFormat="1" ht="11.25" hidden="1">
      <c r="B249" s="11" t="s">
        <v>47</v>
      </c>
      <c r="C249" s="13">
        <f t="shared" si="144"/>
        <v>1</v>
      </c>
      <c r="D249" s="9">
        <v>1</v>
      </c>
      <c r="E249" s="14">
        <v>0</v>
      </c>
      <c r="F249" s="13">
        <f t="shared" si="145"/>
        <v>13</v>
      </c>
      <c r="G249" s="9">
        <v>12</v>
      </c>
      <c r="H249" s="9">
        <v>0</v>
      </c>
      <c r="I249" s="14">
        <v>1</v>
      </c>
      <c r="J249" s="13">
        <f t="shared" si="146"/>
        <v>267</v>
      </c>
      <c r="K249" s="9">
        <v>134</v>
      </c>
      <c r="L249" s="14">
        <v>133</v>
      </c>
      <c r="M249" s="13">
        <f t="shared" si="147"/>
        <v>18</v>
      </c>
      <c r="N249" s="9">
        <v>6</v>
      </c>
      <c r="O249" s="9">
        <v>12</v>
      </c>
      <c r="P249" s="9">
        <f>IF(SUM(Q249:R249)=0,"-",SUM(Q249:R249))</f>
        <v>3</v>
      </c>
      <c r="Q249" s="373">
        <v>1</v>
      </c>
      <c r="R249" s="338">
        <v>2</v>
      </c>
      <c r="S249" s="13">
        <f>IF(SUM(T249:U249)=0,"-",SUM(T249:U249))</f>
        <v>1</v>
      </c>
      <c r="T249" s="9">
        <v>0</v>
      </c>
      <c r="U249" s="14">
        <v>1</v>
      </c>
      <c r="V249" s="6"/>
    </row>
    <row r="250" spans="2:22" s="5" customFormat="1" ht="11.25" hidden="1">
      <c r="B250" s="11" t="s">
        <v>49</v>
      </c>
      <c r="C250" s="13">
        <f t="shared" si="144"/>
        <v>1</v>
      </c>
      <c r="D250" s="9">
        <v>1</v>
      </c>
      <c r="E250" s="14">
        <v>0</v>
      </c>
      <c r="F250" s="13">
        <f t="shared" si="145"/>
        <v>13</v>
      </c>
      <c r="G250" s="9">
        <v>11</v>
      </c>
      <c r="H250" s="9">
        <v>0</v>
      </c>
      <c r="I250" s="14">
        <v>2</v>
      </c>
      <c r="J250" s="13">
        <f t="shared" si="146"/>
        <v>239</v>
      </c>
      <c r="K250" s="9">
        <v>115</v>
      </c>
      <c r="L250" s="14">
        <v>124</v>
      </c>
      <c r="M250" s="13">
        <f t="shared" si="147"/>
        <v>17</v>
      </c>
      <c r="N250" s="9">
        <v>6</v>
      </c>
      <c r="O250" s="9">
        <v>11</v>
      </c>
      <c r="P250" s="9">
        <f>IF(SUM(Q250:R250)=0,"-",SUM(Q250:R250))</f>
        <v>2</v>
      </c>
      <c r="Q250" s="373">
        <v>1</v>
      </c>
      <c r="R250" s="338">
        <v>1</v>
      </c>
      <c r="S250" s="13">
        <f>IF(SUM(T250:U250)=0,"-",SUM(T250:U250))</f>
        <v>2</v>
      </c>
      <c r="T250" s="9">
        <v>0</v>
      </c>
      <c r="U250" s="14">
        <v>2</v>
      </c>
      <c r="V250" s="6"/>
    </row>
    <row r="251" spans="2:22" s="5" customFormat="1" ht="11.25" hidden="1">
      <c r="B251" s="11" t="s">
        <v>48</v>
      </c>
      <c r="C251" s="13">
        <f t="shared" si="144"/>
        <v>1</v>
      </c>
      <c r="D251" s="9">
        <v>1</v>
      </c>
      <c r="E251" s="14">
        <v>0</v>
      </c>
      <c r="F251" s="13">
        <f t="shared" si="145"/>
        <v>10</v>
      </c>
      <c r="G251" s="9">
        <v>8</v>
      </c>
      <c r="H251" s="9">
        <v>0</v>
      </c>
      <c r="I251" s="14">
        <v>2</v>
      </c>
      <c r="J251" s="13">
        <f t="shared" si="146"/>
        <v>189</v>
      </c>
      <c r="K251" s="9">
        <v>80</v>
      </c>
      <c r="L251" s="14">
        <v>109</v>
      </c>
      <c r="M251" s="13">
        <f t="shared" si="147"/>
        <v>15</v>
      </c>
      <c r="N251" s="9">
        <v>6</v>
      </c>
      <c r="O251" s="9">
        <v>9</v>
      </c>
      <c r="P251" s="9">
        <f>IF(SUM(Q251:R251)=0,"-",SUM(Q251:R251))</f>
        <v>2</v>
      </c>
      <c r="Q251" s="373">
        <v>1</v>
      </c>
      <c r="R251" s="338">
        <v>1</v>
      </c>
      <c r="S251" s="13">
        <f>IF(SUM(T251:U251)=0,"-",SUM(T251:U251))</f>
        <v>2</v>
      </c>
      <c r="T251" s="9">
        <v>0</v>
      </c>
      <c r="U251" s="14">
        <v>2</v>
      </c>
      <c r="V251" s="6"/>
    </row>
    <row r="252" spans="2:22" s="5" customFormat="1" ht="11.25" hidden="1">
      <c r="B252" s="11" t="s">
        <v>50</v>
      </c>
      <c r="C252" s="13">
        <f t="shared" si="144"/>
        <v>1</v>
      </c>
      <c r="D252" s="9">
        <v>1</v>
      </c>
      <c r="E252" s="14">
        <v>0</v>
      </c>
      <c r="F252" s="13">
        <f t="shared" si="145"/>
        <v>7</v>
      </c>
      <c r="G252" s="9">
        <v>6</v>
      </c>
      <c r="H252" s="9">
        <v>0</v>
      </c>
      <c r="I252" s="14">
        <v>1</v>
      </c>
      <c r="J252" s="13">
        <f t="shared" si="146"/>
        <v>173</v>
      </c>
      <c r="K252" s="9">
        <v>92</v>
      </c>
      <c r="L252" s="14">
        <v>81</v>
      </c>
      <c r="M252" s="13">
        <f t="shared" si="147"/>
        <v>13</v>
      </c>
      <c r="N252" s="9">
        <v>4</v>
      </c>
      <c r="O252" s="9">
        <v>9</v>
      </c>
      <c r="P252" s="9">
        <f>IF(SUM(Q252:R252)=0,"-",SUM(Q252:R252))</f>
        <v>2</v>
      </c>
      <c r="Q252" s="373">
        <v>1</v>
      </c>
      <c r="R252" s="338">
        <v>1</v>
      </c>
      <c r="S252" s="13">
        <f>IF(SUM(T252:U252)=0,"-",SUM(T252:U252))</f>
        <v>3</v>
      </c>
      <c r="T252" s="9">
        <v>0</v>
      </c>
      <c r="U252" s="14">
        <v>3</v>
      </c>
      <c r="V252" s="6"/>
    </row>
    <row r="253" spans="2:22" s="5" customFormat="1" ht="15" customHeight="1">
      <c r="B253" s="11" t="s">
        <v>152</v>
      </c>
      <c r="C253" s="13">
        <f aca="true" t="shared" si="149" ref="C253:U253">SUM(C254:C259)</f>
        <v>6</v>
      </c>
      <c r="D253" s="9">
        <f t="shared" si="149"/>
        <v>6</v>
      </c>
      <c r="E253" s="14">
        <f t="shared" si="149"/>
        <v>0</v>
      </c>
      <c r="F253" s="13">
        <f t="shared" si="149"/>
        <v>82</v>
      </c>
      <c r="G253" s="9">
        <f t="shared" si="149"/>
        <v>70</v>
      </c>
      <c r="H253" s="9">
        <f t="shared" si="149"/>
        <v>0</v>
      </c>
      <c r="I253" s="14">
        <f t="shared" si="149"/>
        <v>12</v>
      </c>
      <c r="J253" s="13">
        <f t="shared" si="149"/>
        <v>1788</v>
      </c>
      <c r="K253" s="9">
        <f t="shared" si="149"/>
        <v>964</v>
      </c>
      <c r="L253" s="14">
        <f t="shared" si="149"/>
        <v>824</v>
      </c>
      <c r="M253" s="13">
        <f t="shared" si="149"/>
        <v>117</v>
      </c>
      <c r="N253" s="9">
        <f t="shared" si="149"/>
        <v>41</v>
      </c>
      <c r="O253" s="9">
        <f t="shared" si="149"/>
        <v>76</v>
      </c>
      <c r="P253" s="9">
        <f t="shared" si="149"/>
        <v>14</v>
      </c>
      <c r="Q253" s="373">
        <f t="shared" si="149"/>
        <v>4</v>
      </c>
      <c r="R253" s="338">
        <f t="shared" si="149"/>
        <v>10</v>
      </c>
      <c r="S253" s="13">
        <f t="shared" si="149"/>
        <v>32</v>
      </c>
      <c r="T253" s="9">
        <f t="shared" si="149"/>
        <v>2</v>
      </c>
      <c r="U253" s="14">
        <f t="shared" si="149"/>
        <v>30</v>
      </c>
      <c r="V253" s="6"/>
    </row>
    <row r="254" spans="2:22" s="5" customFormat="1" ht="11.25" hidden="1">
      <c r="B254" s="11" t="s">
        <v>34</v>
      </c>
      <c r="C254" s="13">
        <f aca="true" t="shared" si="150" ref="C254:C259">IF(SUM(D254:E254)=0,"-",SUM(D254:E254))</f>
        <v>1</v>
      </c>
      <c r="D254" s="9">
        <v>1</v>
      </c>
      <c r="E254" s="14">
        <v>0</v>
      </c>
      <c r="F254" s="13">
        <f aca="true" t="shared" si="151" ref="F254:F259">SUM(G254:I254)</f>
        <v>14</v>
      </c>
      <c r="G254" s="9">
        <v>12</v>
      </c>
      <c r="H254" s="9">
        <v>0</v>
      </c>
      <c r="I254" s="14">
        <v>2</v>
      </c>
      <c r="J254" s="13">
        <f aca="true" t="shared" si="152" ref="J254:J259">IF(SUM(K254:L254)=0,"-",SUM(K254:L254))</f>
        <v>303</v>
      </c>
      <c r="K254" s="9">
        <v>162</v>
      </c>
      <c r="L254" s="14">
        <v>141</v>
      </c>
      <c r="M254" s="13">
        <f aca="true" t="shared" si="153" ref="M254:M259">IF(SUM(N254:O254)=0,"-",SUM(N254:O254))</f>
        <v>20</v>
      </c>
      <c r="N254" s="9">
        <v>7</v>
      </c>
      <c r="O254" s="9">
        <v>13</v>
      </c>
      <c r="P254" s="9">
        <f aca="true" t="shared" si="154" ref="P254:P259">IF(SUM(Q254:R254)=0,"-",SUM(Q254:R254))</f>
        <v>3</v>
      </c>
      <c r="Q254" s="373">
        <v>2</v>
      </c>
      <c r="R254" s="338">
        <v>1</v>
      </c>
      <c r="S254" s="13">
        <f aca="true" t="shared" si="155" ref="S254:S259">IF(SUM(T254:U254)=0,"-",SUM(T254:U254))</f>
        <v>7</v>
      </c>
      <c r="T254" s="9">
        <v>0</v>
      </c>
      <c r="U254" s="14">
        <v>7</v>
      </c>
      <c r="V254" s="6"/>
    </row>
    <row r="255" spans="2:22" s="5" customFormat="1" ht="11.25" hidden="1">
      <c r="B255" s="11" t="s">
        <v>35</v>
      </c>
      <c r="C255" s="13">
        <f t="shared" si="150"/>
        <v>1</v>
      </c>
      <c r="D255" s="9">
        <v>1</v>
      </c>
      <c r="E255" s="14">
        <v>0</v>
      </c>
      <c r="F255" s="13">
        <f t="shared" si="151"/>
        <v>15</v>
      </c>
      <c r="G255" s="9">
        <v>12</v>
      </c>
      <c r="H255" s="9">
        <v>0</v>
      </c>
      <c r="I255" s="14">
        <v>3</v>
      </c>
      <c r="J255" s="13">
        <f t="shared" si="152"/>
        <v>310</v>
      </c>
      <c r="K255" s="9">
        <v>169</v>
      </c>
      <c r="L255" s="14">
        <v>141</v>
      </c>
      <c r="M255" s="13">
        <f t="shared" si="153"/>
        <v>23</v>
      </c>
      <c r="N255" s="9">
        <v>7</v>
      </c>
      <c r="O255" s="9">
        <v>16</v>
      </c>
      <c r="P255" s="9">
        <f t="shared" si="154"/>
        <v>1</v>
      </c>
      <c r="Q255" s="373">
        <v>0</v>
      </c>
      <c r="R255" s="338">
        <v>1</v>
      </c>
      <c r="S255" s="13">
        <f t="shared" si="155"/>
        <v>4</v>
      </c>
      <c r="T255" s="9">
        <v>0</v>
      </c>
      <c r="U255" s="14">
        <v>4</v>
      </c>
      <c r="V255" s="6"/>
    </row>
    <row r="256" spans="2:22" s="5" customFormat="1" ht="11.25" hidden="1">
      <c r="B256" s="11" t="s">
        <v>36</v>
      </c>
      <c r="C256" s="13">
        <f t="shared" si="150"/>
        <v>1</v>
      </c>
      <c r="D256" s="9">
        <v>1</v>
      </c>
      <c r="E256" s="14">
        <v>0</v>
      </c>
      <c r="F256" s="13">
        <f t="shared" si="151"/>
        <v>19</v>
      </c>
      <c r="G256" s="9">
        <v>17</v>
      </c>
      <c r="H256" s="9">
        <v>0</v>
      </c>
      <c r="I256" s="14">
        <v>2</v>
      </c>
      <c r="J256" s="13">
        <f t="shared" si="152"/>
        <v>460</v>
      </c>
      <c r="K256" s="9">
        <v>233</v>
      </c>
      <c r="L256" s="14">
        <v>227</v>
      </c>
      <c r="M256" s="13">
        <f t="shared" si="153"/>
        <v>25</v>
      </c>
      <c r="N256" s="9">
        <v>9</v>
      </c>
      <c r="O256" s="9">
        <v>16</v>
      </c>
      <c r="P256" s="9">
        <f t="shared" si="154"/>
        <v>3</v>
      </c>
      <c r="Q256" s="373">
        <v>0</v>
      </c>
      <c r="R256" s="338">
        <v>3</v>
      </c>
      <c r="S256" s="13">
        <f t="shared" si="155"/>
        <v>7</v>
      </c>
      <c r="T256" s="9">
        <v>0</v>
      </c>
      <c r="U256" s="14">
        <v>7</v>
      </c>
      <c r="V256" s="6"/>
    </row>
    <row r="257" spans="2:22" s="5" customFormat="1" ht="11.25" hidden="1">
      <c r="B257" s="11" t="s">
        <v>37</v>
      </c>
      <c r="C257" s="13">
        <f t="shared" si="150"/>
        <v>1</v>
      </c>
      <c r="D257" s="9">
        <v>1</v>
      </c>
      <c r="E257" s="14">
        <v>0</v>
      </c>
      <c r="F257" s="13">
        <f t="shared" si="151"/>
        <v>7</v>
      </c>
      <c r="G257" s="9">
        <v>6</v>
      </c>
      <c r="H257" s="9">
        <v>0</v>
      </c>
      <c r="I257" s="14">
        <v>1</v>
      </c>
      <c r="J257" s="13">
        <f t="shared" si="152"/>
        <v>113</v>
      </c>
      <c r="K257" s="9">
        <v>65</v>
      </c>
      <c r="L257" s="14">
        <v>48</v>
      </c>
      <c r="M257" s="13">
        <f t="shared" si="153"/>
        <v>11</v>
      </c>
      <c r="N257" s="9">
        <v>5</v>
      </c>
      <c r="O257" s="9">
        <v>6</v>
      </c>
      <c r="P257" s="9">
        <f t="shared" si="154"/>
        <v>3</v>
      </c>
      <c r="Q257" s="373">
        <v>1</v>
      </c>
      <c r="R257" s="338">
        <v>2</v>
      </c>
      <c r="S257" s="13">
        <f t="shared" si="155"/>
        <v>1</v>
      </c>
      <c r="T257" s="9">
        <v>1</v>
      </c>
      <c r="U257" s="14">
        <v>0</v>
      </c>
      <c r="V257" s="6"/>
    </row>
    <row r="258" spans="2:22" s="5" customFormat="1" ht="11.25" hidden="1">
      <c r="B258" s="11" t="s">
        <v>38</v>
      </c>
      <c r="C258" s="13">
        <f t="shared" si="150"/>
        <v>1</v>
      </c>
      <c r="D258" s="9">
        <v>1</v>
      </c>
      <c r="E258" s="14">
        <v>0</v>
      </c>
      <c r="F258" s="13">
        <f t="shared" si="151"/>
        <v>20</v>
      </c>
      <c r="G258" s="9">
        <v>17</v>
      </c>
      <c r="H258" s="9">
        <v>0</v>
      </c>
      <c r="I258" s="14">
        <v>3</v>
      </c>
      <c r="J258" s="13">
        <f t="shared" si="152"/>
        <v>492</v>
      </c>
      <c r="K258" s="9">
        <v>277</v>
      </c>
      <c r="L258" s="14">
        <v>215</v>
      </c>
      <c r="M258" s="13">
        <f t="shared" si="153"/>
        <v>27</v>
      </c>
      <c r="N258" s="9">
        <v>9</v>
      </c>
      <c r="O258" s="9">
        <v>18</v>
      </c>
      <c r="P258" s="9">
        <f t="shared" si="154"/>
        <v>2</v>
      </c>
      <c r="Q258" s="373">
        <v>0</v>
      </c>
      <c r="R258" s="338">
        <v>2</v>
      </c>
      <c r="S258" s="13">
        <f t="shared" si="155"/>
        <v>8</v>
      </c>
      <c r="T258" s="9">
        <v>1</v>
      </c>
      <c r="U258" s="14">
        <v>7</v>
      </c>
      <c r="V258" s="6"/>
    </row>
    <row r="259" spans="2:22" s="5" customFormat="1" ht="11.25" hidden="1">
      <c r="B259" s="11" t="s">
        <v>52</v>
      </c>
      <c r="C259" s="13">
        <f t="shared" si="150"/>
        <v>1</v>
      </c>
      <c r="D259" s="9">
        <v>1</v>
      </c>
      <c r="E259" s="14">
        <v>0</v>
      </c>
      <c r="F259" s="13">
        <f t="shared" si="151"/>
        <v>7</v>
      </c>
      <c r="G259" s="9">
        <v>6</v>
      </c>
      <c r="H259" s="9">
        <v>0</v>
      </c>
      <c r="I259" s="14">
        <v>1</v>
      </c>
      <c r="J259" s="13">
        <f t="shared" si="152"/>
        <v>110</v>
      </c>
      <c r="K259" s="9">
        <v>58</v>
      </c>
      <c r="L259" s="14">
        <v>52</v>
      </c>
      <c r="M259" s="13">
        <f t="shared" si="153"/>
        <v>11</v>
      </c>
      <c r="N259" s="9">
        <v>4</v>
      </c>
      <c r="O259" s="9">
        <v>7</v>
      </c>
      <c r="P259" s="9">
        <f t="shared" si="154"/>
        <v>2</v>
      </c>
      <c r="Q259" s="373">
        <v>1</v>
      </c>
      <c r="R259" s="338">
        <v>1</v>
      </c>
      <c r="S259" s="13">
        <f t="shared" si="155"/>
        <v>5</v>
      </c>
      <c r="T259" s="9">
        <v>0</v>
      </c>
      <c r="U259" s="14">
        <v>5</v>
      </c>
      <c r="V259" s="6"/>
    </row>
    <row r="260" spans="2:22" s="5" customFormat="1" ht="15" customHeight="1">
      <c r="B260" s="11" t="s">
        <v>333</v>
      </c>
      <c r="C260" s="13">
        <f aca="true" t="shared" si="156" ref="C260:U260">SUM(C261:C264)</f>
        <v>4</v>
      </c>
      <c r="D260" s="9">
        <f t="shared" si="156"/>
        <v>4</v>
      </c>
      <c r="E260" s="14">
        <f t="shared" si="156"/>
        <v>0</v>
      </c>
      <c r="F260" s="13">
        <f t="shared" si="156"/>
        <v>62</v>
      </c>
      <c r="G260" s="9">
        <f t="shared" si="156"/>
        <v>54</v>
      </c>
      <c r="H260" s="9">
        <f t="shared" si="156"/>
        <v>0</v>
      </c>
      <c r="I260" s="14">
        <f t="shared" si="156"/>
        <v>8</v>
      </c>
      <c r="J260" s="13">
        <f t="shared" si="156"/>
        <v>1548</v>
      </c>
      <c r="K260" s="9">
        <f t="shared" si="156"/>
        <v>800</v>
      </c>
      <c r="L260" s="14">
        <f t="shared" si="156"/>
        <v>748</v>
      </c>
      <c r="M260" s="13">
        <f t="shared" si="156"/>
        <v>97</v>
      </c>
      <c r="N260" s="9">
        <f t="shared" si="156"/>
        <v>31</v>
      </c>
      <c r="O260" s="9">
        <f t="shared" si="156"/>
        <v>66</v>
      </c>
      <c r="P260" s="9">
        <f t="shared" si="156"/>
        <v>12</v>
      </c>
      <c r="Q260" s="373">
        <f t="shared" si="156"/>
        <v>4</v>
      </c>
      <c r="R260" s="338">
        <f t="shared" si="156"/>
        <v>8</v>
      </c>
      <c r="S260" s="13">
        <f t="shared" si="156"/>
        <v>7</v>
      </c>
      <c r="T260" s="9">
        <f t="shared" si="156"/>
        <v>2</v>
      </c>
      <c r="U260" s="14">
        <f t="shared" si="156"/>
        <v>5</v>
      </c>
      <c r="V260" s="6"/>
    </row>
    <row r="261" spans="2:22" s="5" customFormat="1" ht="11.25" hidden="1">
      <c r="B261" s="11" t="s">
        <v>39</v>
      </c>
      <c r="C261" s="13">
        <f>IF(SUM(D261:E261)=0,"-",SUM(D261:E261))</f>
        <v>1</v>
      </c>
      <c r="D261" s="9">
        <v>1</v>
      </c>
      <c r="E261" s="14">
        <v>0</v>
      </c>
      <c r="F261" s="13">
        <f>SUM(G261:I261)</f>
        <v>21</v>
      </c>
      <c r="G261" s="9">
        <v>18</v>
      </c>
      <c r="H261" s="9">
        <v>0</v>
      </c>
      <c r="I261" s="14">
        <v>3</v>
      </c>
      <c r="J261" s="13">
        <f>IF(SUM(K261:L261)=0,"-",SUM(K261:L261))</f>
        <v>579</v>
      </c>
      <c r="K261" s="9">
        <v>299</v>
      </c>
      <c r="L261" s="14">
        <v>280</v>
      </c>
      <c r="M261" s="13">
        <f>IF(SUM(N261:O261)=0,"-",SUM(N261:O261))</f>
        <v>34</v>
      </c>
      <c r="N261" s="9">
        <v>11</v>
      </c>
      <c r="O261" s="9">
        <v>23</v>
      </c>
      <c r="P261" s="9">
        <f>IF(SUM(Q261:R261)=0,"-",SUM(Q261:R261))</f>
        <v>4</v>
      </c>
      <c r="Q261" s="373">
        <v>1</v>
      </c>
      <c r="R261" s="338">
        <v>3</v>
      </c>
      <c r="S261" s="13">
        <f>IF(SUM(T261:U261)=0,"-",SUM(T261:U261))</f>
        <v>2</v>
      </c>
      <c r="T261" s="9">
        <v>1</v>
      </c>
      <c r="U261" s="14">
        <v>1</v>
      </c>
      <c r="V261" s="6"/>
    </row>
    <row r="262" spans="2:22" s="5" customFormat="1" ht="11.25" hidden="1">
      <c r="B262" s="11" t="s">
        <v>40</v>
      </c>
      <c r="C262" s="13">
        <f>IF(SUM(D262:E262)=0,"-",SUM(D262:E262))</f>
        <v>1</v>
      </c>
      <c r="D262" s="9">
        <v>1</v>
      </c>
      <c r="E262" s="14">
        <v>0</v>
      </c>
      <c r="F262" s="13">
        <f>SUM(G262:I262)</f>
        <v>14</v>
      </c>
      <c r="G262" s="9">
        <v>12</v>
      </c>
      <c r="H262" s="9">
        <v>0</v>
      </c>
      <c r="I262" s="14">
        <v>2</v>
      </c>
      <c r="J262" s="13">
        <f>IF(SUM(K262:L262)=0,"-",SUM(K262:L262))</f>
        <v>356</v>
      </c>
      <c r="K262" s="9">
        <v>178</v>
      </c>
      <c r="L262" s="14">
        <v>178</v>
      </c>
      <c r="M262" s="13">
        <f>IF(SUM(N262:O262)=0,"-",SUM(N262:O262))</f>
        <v>23</v>
      </c>
      <c r="N262" s="9">
        <v>7</v>
      </c>
      <c r="O262" s="9">
        <v>16</v>
      </c>
      <c r="P262" s="9">
        <f>IF(SUM(Q262:R262)=0,"-",SUM(Q262:R262))</f>
        <v>3</v>
      </c>
      <c r="Q262" s="9">
        <v>1</v>
      </c>
      <c r="R262" s="14">
        <v>2</v>
      </c>
      <c r="S262" s="13">
        <f>IF(SUM(T262:U262)=0,"-",SUM(T262:U262))</f>
        <v>1</v>
      </c>
      <c r="T262" s="9">
        <v>0</v>
      </c>
      <c r="U262" s="14">
        <v>1</v>
      </c>
      <c r="V262" s="6"/>
    </row>
    <row r="263" spans="2:22" s="5" customFormat="1" ht="11.25" hidden="1">
      <c r="B263" s="11" t="s">
        <v>41</v>
      </c>
      <c r="C263" s="13">
        <f>IF(SUM(D263:E263)=0,"-",SUM(D263:E263))</f>
        <v>1</v>
      </c>
      <c r="D263" s="9">
        <v>1</v>
      </c>
      <c r="E263" s="14">
        <v>0</v>
      </c>
      <c r="F263" s="13">
        <f>SUM(G263:I263)</f>
        <v>13</v>
      </c>
      <c r="G263" s="9">
        <v>12</v>
      </c>
      <c r="H263" s="9">
        <v>0</v>
      </c>
      <c r="I263" s="14">
        <v>1</v>
      </c>
      <c r="J263" s="13">
        <f>IF(SUM(K263:L263)=0,"-",SUM(K263:L263))</f>
        <v>286</v>
      </c>
      <c r="K263" s="9">
        <v>159</v>
      </c>
      <c r="L263" s="14">
        <v>127</v>
      </c>
      <c r="M263" s="13">
        <f>IF(SUM(N263:O263)=0,"-",SUM(N263:O263))</f>
        <v>20</v>
      </c>
      <c r="N263" s="9">
        <v>7</v>
      </c>
      <c r="O263" s="9">
        <v>13</v>
      </c>
      <c r="P263" s="9">
        <f>IF(SUM(Q263:R263)=0,"-",SUM(Q263:R263))</f>
        <v>2</v>
      </c>
      <c r="Q263" s="9">
        <v>1</v>
      </c>
      <c r="R263" s="14">
        <v>1</v>
      </c>
      <c r="S263" s="13">
        <f>IF(SUM(T263:U263)=0,"-",SUM(T263:U263))</f>
        <v>2</v>
      </c>
      <c r="T263" s="9">
        <v>0</v>
      </c>
      <c r="U263" s="14">
        <v>2</v>
      </c>
      <c r="V263" s="6"/>
    </row>
    <row r="264" spans="2:22" s="5" customFormat="1" ht="11.25" hidden="1">
      <c r="B264" s="11" t="s">
        <v>42</v>
      </c>
      <c r="C264" s="13">
        <f>IF(SUM(D264:E264)=0,"-",SUM(D264:E264))</f>
        <v>1</v>
      </c>
      <c r="D264" s="9">
        <v>1</v>
      </c>
      <c r="E264" s="14">
        <v>0</v>
      </c>
      <c r="F264" s="13">
        <f>SUM(G264:I264)</f>
        <v>14</v>
      </c>
      <c r="G264" s="9">
        <v>12</v>
      </c>
      <c r="H264" s="9">
        <v>0</v>
      </c>
      <c r="I264" s="14">
        <v>2</v>
      </c>
      <c r="J264" s="13">
        <f>IF(SUM(K264:L264)=0,"-",SUM(K264:L264))</f>
        <v>327</v>
      </c>
      <c r="K264" s="9">
        <v>164</v>
      </c>
      <c r="L264" s="14">
        <v>163</v>
      </c>
      <c r="M264" s="13">
        <f>IF(SUM(N264:O264)=0,"-",SUM(N264:O264))</f>
        <v>20</v>
      </c>
      <c r="N264" s="9">
        <v>6</v>
      </c>
      <c r="O264" s="9">
        <v>14</v>
      </c>
      <c r="P264" s="9">
        <f>IF(SUM(Q264:R264)=0,"-",SUM(Q264:R264))</f>
        <v>3</v>
      </c>
      <c r="Q264" s="9">
        <v>1</v>
      </c>
      <c r="R264" s="14">
        <v>2</v>
      </c>
      <c r="S264" s="13">
        <f>IF(SUM(T264:U264)=0,"-",SUM(T264:U264))</f>
        <v>2</v>
      </c>
      <c r="T264" s="9">
        <v>1</v>
      </c>
      <c r="U264" s="14">
        <v>1</v>
      </c>
      <c r="V264" s="6"/>
    </row>
    <row r="265" spans="2:22" s="5" customFormat="1" ht="15" customHeight="1">
      <c r="B265" s="18" t="s">
        <v>19</v>
      </c>
      <c r="C265" s="20">
        <f aca="true" t="shared" si="157" ref="C265:U265">SUM(C266:C269)</f>
        <v>4</v>
      </c>
      <c r="D265" s="16">
        <f t="shared" si="157"/>
        <v>4</v>
      </c>
      <c r="E265" s="21">
        <f t="shared" si="157"/>
        <v>0</v>
      </c>
      <c r="F265" s="20">
        <f t="shared" si="157"/>
        <v>40</v>
      </c>
      <c r="G265" s="16">
        <f t="shared" si="157"/>
        <v>32</v>
      </c>
      <c r="H265" s="16">
        <f t="shared" si="157"/>
        <v>0</v>
      </c>
      <c r="I265" s="21">
        <f t="shared" si="157"/>
        <v>8</v>
      </c>
      <c r="J265" s="20">
        <f t="shared" si="157"/>
        <v>821</v>
      </c>
      <c r="K265" s="16">
        <f t="shared" si="157"/>
        <v>411</v>
      </c>
      <c r="L265" s="21">
        <f t="shared" si="157"/>
        <v>410</v>
      </c>
      <c r="M265" s="20">
        <f t="shared" si="157"/>
        <v>66</v>
      </c>
      <c r="N265" s="16">
        <f t="shared" si="157"/>
        <v>23</v>
      </c>
      <c r="O265" s="16">
        <f t="shared" si="157"/>
        <v>43</v>
      </c>
      <c r="P265" s="16">
        <f t="shared" si="157"/>
        <v>10</v>
      </c>
      <c r="Q265" s="16">
        <f t="shared" si="157"/>
        <v>4</v>
      </c>
      <c r="R265" s="21">
        <f t="shared" si="157"/>
        <v>6</v>
      </c>
      <c r="S265" s="20">
        <f t="shared" si="157"/>
        <v>8</v>
      </c>
      <c r="T265" s="16">
        <f t="shared" si="157"/>
        <v>1</v>
      </c>
      <c r="U265" s="21">
        <f t="shared" si="157"/>
        <v>7</v>
      </c>
      <c r="V265" s="6"/>
    </row>
    <row r="266" spans="2:21" s="5" customFormat="1" ht="11.25" hidden="1">
      <c r="B266" s="11" t="s">
        <v>65</v>
      </c>
      <c r="C266" s="13">
        <f>IF(SUM(D266:E266)=0,"-",SUM(D266:E266))</f>
        <v>1</v>
      </c>
      <c r="D266" s="9">
        <v>1</v>
      </c>
      <c r="E266" s="14">
        <v>0</v>
      </c>
      <c r="F266" s="13">
        <f>SUM(G266:I266)</f>
        <v>17</v>
      </c>
      <c r="G266" s="9">
        <v>14</v>
      </c>
      <c r="H266" s="9">
        <v>0</v>
      </c>
      <c r="I266" s="14">
        <v>3</v>
      </c>
      <c r="J266" s="13">
        <f>IF(SUM(K266:L266)=0,"-",SUM(K266:L266))</f>
        <v>418</v>
      </c>
      <c r="K266" s="9">
        <v>213</v>
      </c>
      <c r="L266" s="14">
        <v>205</v>
      </c>
      <c r="M266" s="13">
        <f>IF(SUM(N266:O266)=0,"-",SUM(N266:O266))</f>
        <v>28</v>
      </c>
      <c r="N266" s="9">
        <v>12</v>
      </c>
      <c r="O266" s="9">
        <v>16</v>
      </c>
      <c r="P266" s="9">
        <f>IF(SUM(Q266:R266)=0,"-",SUM(Q266:R266))</f>
        <v>2</v>
      </c>
      <c r="Q266" s="9">
        <v>1</v>
      </c>
      <c r="R266" s="14">
        <v>1</v>
      </c>
      <c r="S266" s="13">
        <f>IF(SUM(T266:U266)=0,"-",SUM(T266:U266))</f>
        <v>2</v>
      </c>
      <c r="T266" s="9">
        <v>0</v>
      </c>
      <c r="U266" s="14">
        <v>2</v>
      </c>
    </row>
    <row r="267" spans="2:21" s="5" customFormat="1" ht="11.25" hidden="1">
      <c r="B267" s="11" t="s">
        <v>66</v>
      </c>
      <c r="C267" s="13">
        <f>IF(SUM(D267:E267)=0,"-",SUM(D267:E267))</f>
        <v>1</v>
      </c>
      <c r="D267" s="9">
        <v>1</v>
      </c>
      <c r="E267" s="14">
        <v>0</v>
      </c>
      <c r="F267" s="13">
        <f>SUM(G267:I267)</f>
        <v>8</v>
      </c>
      <c r="G267" s="9">
        <v>6</v>
      </c>
      <c r="H267" s="9">
        <v>0</v>
      </c>
      <c r="I267" s="14">
        <v>2</v>
      </c>
      <c r="J267" s="13">
        <f>IF(SUM(K267:L267)=0,"-",SUM(K267:L267))</f>
        <v>171</v>
      </c>
      <c r="K267" s="9">
        <v>82</v>
      </c>
      <c r="L267" s="14">
        <v>89</v>
      </c>
      <c r="M267" s="13">
        <f>IF(SUM(N267:O267)=0,"-",SUM(N267:O267))</f>
        <v>14</v>
      </c>
      <c r="N267" s="9">
        <v>4</v>
      </c>
      <c r="O267" s="9">
        <v>10</v>
      </c>
      <c r="P267" s="9">
        <f>IF(SUM(Q267:R267)=0,"-",SUM(Q267:R267))</f>
        <v>3</v>
      </c>
      <c r="Q267" s="9">
        <v>1</v>
      </c>
      <c r="R267" s="14">
        <v>2</v>
      </c>
      <c r="S267" s="13">
        <f>IF(SUM(T267:U267)=0,"-",SUM(T267:U267))</f>
        <v>2</v>
      </c>
      <c r="T267" s="9">
        <v>0</v>
      </c>
      <c r="U267" s="14">
        <v>2</v>
      </c>
    </row>
    <row r="268" spans="2:21" s="5" customFormat="1" ht="11.25" hidden="1">
      <c r="B268" s="11" t="s">
        <v>67</v>
      </c>
      <c r="C268" s="13">
        <f>IF(SUM(D268:E268)=0,"-",SUM(D268:E268))</f>
        <v>1</v>
      </c>
      <c r="D268" s="9">
        <v>1</v>
      </c>
      <c r="E268" s="14">
        <v>0</v>
      </c>
      <c r="F268" s="13">
        <f>SUM(G268:I268)</f>
        <v>8</v>
      </c>
      <c r="G268" s="9">
        <v>6</v>
      </c>
      <c r="H268" s="9">
        <v>0</v>
      </c>
      <c r="I268" s="14">
        <v>2</v>
      </c>
      <c r="J268" s="13">
        <f>IF(SUM(K268:L268)=0,"-",SUM(K268:L268))</f>
        <v>143</v>
      </c>
      <c r="K268" s="9">
        <v>67</v>
      </c>
      <c r="L268" s="14">
        <v>76</v>
      </c>
      <c r="M268" s="13">
        <f>IF(SUM(N268:O268)=0,"-",SUM(N268:O268))</f>
        <v>12</v>
      </c>
      <c r="N268" s="9">
        <v>4</v>
      </c>
      <c r="O268" s="9">
        <v>8</v>
      </c>
      <c r="P268" s="9">
        <f>IF(SUM(Q268:R268)=0,"-",SUM(Q268:R268))</f>
        <v>2</v>
      </c>
      <c r="Q268" s="9">
        <v>1</v>
      </c>
      <c r="R268" s="14">
        <v>1</v>
      </c>
      <c r="S268" s="13">
        <f>IF(SUM(T268:U268)=0,"-",SUM(T268:U268))</f>
        <v>2</v>
      </c>
      <c r="T268" s="9">
        <v>0</v>
      </c>
      <c r="U268" s="14">
        <v>2</v>
      </c>
    </row>
    <row r="269" spans="2:21" s="5" customFormat="1" ht="11.25" hidden="1">
      <c r="B269" s="18" t="s">
        <v>286</v>
      </c>
      <c r="C269" s="20">
        <f>IF(SUM(D269:E269)=0,"-",SUM(D269:E269))</f>
        <v>1</v>
      </c>
      <c r="D269" s="16">
        <v>1</v>
      </c>
      <c r="E269" s="21">
        <v>0</v>
      </c>
      <c r="F269" s="20">
        <f>SUM(G269:I269)</f>
        <v>7</v>
      </c>
      <c r="G269" s="16">
        <v>6</v>
      </c>
      <c r="H269" s="16">
        <v>0</v>
      </c>
      <c r="I269" s="21">
        <v>1</v>
      </c>
      <c r="J269" s="20">
        <f>IF(SUM(K269:L269)=0,"-",SUM(K269:L269))</f>
        <v>89</v>
      </c>
      <c r="K269" s="16">
        <v>49</v>
      </c>
      <c r="L269" s="21">
        <v>40</v>
      </c>
      <c r="M269" s="20">
        <f>IF(SUM(N269:O269)=0,"-",SUM(N269:O269))</f>
        <v>12</v>
      </c>
      <c r="N269" s="16">
        <v>3</v>
      </c>
      <c r="O269" s="16">
        <v>9</v>
      </c>
      <c r="P269" s="16">
        <f>IF(SUM(Q269:R269)=0,"-",SUM(Q269:R269))</f>
        <v>3</v>
      </c>
      <c r="Q269" s="16">
        <v>1</v>
      </c>
      <c r="R269" s="21">
        <v>2</v>
      </c>
      <c r="S269" s="20">
        <f>IF(SUM(T269:U269)=0,"-",SUM(T269:U269))</f>
        <v>2</v>
      </c>
      <c r="T269" s="16">
        <v>1</v>
      </c>
      <c r="U269" s="21">
        <v>1</v>
      </c>
    </row>
    <row r="270" spans="2:21" s="4" customFormat="1" ht="15" customHeight="1">
      <c r="B270" s="5" t="s">
        <v>179</v>
      </c>
      <c r="U270" s="73"/>
    </row>
    <row r="271" s="4" customFormat="1" ht="7.5" customHeight="1">
      <c r="U271" s="73"/>
    </row>
    <row r="272" spans="1:19" ht="22.5" customHeight="1">
      <c r="A272" s="59">
        <v>2</v>
      </c>
      <c r="B272" s="59" t="s">
        <v>104</v>
      </c>
      <c r="C272" s="360"/>
      <c r="D272" s="360"/>
      <c r="E272" s="360"/>
      <c r="F272" s="360"/>
      <c r="G272" s="360"/>
      <c r="H272" s="360"/>
      <c r="I272" s="360"/>
      <c r="J272" s="360"/>
      <c r="K272" s="360"/>
      <c r="L272" s="360"/>
      <c r="M272" s="360"/>
      <c r="N272" s="360"/>
      <c r="O272" s="360"/>
      <c r="P272" s="360"/>
      <c r="Q272" s="360"/>
      <c r="R272" s="360"/>
      <c r="S272" s="360"/>
    </row>
    <row r="273" spans="1:22" ht="15" customHeight="1">
      <c r="A273" s="360"/>
      <c r="B273" s="34"/>
      <c r="C273" s="450" t="s">
        <v>332</v>
      </c>
      <c r="D273" s="454"/>
      <c r="E273" s="455"/>
      <c r="F273" s="451" t="s">
        <v>331</v>
      </c>
      <c r="G273" s="454"/>
      <c r="H273" s="454"/>
      <c r="I273" s="450" t="s">
        <v>330</v>
      </c>
      <c r="J273" s="451"/>
      <c r="K273" s="451"/>
      <c r="L273" s="452"/>
      <c r="M273" s="453" t="s">
        <v>329</v>
      </c>
      <c r="N273" s="454"/>
      <c r="O273" s="454"/>
      <c r="P273" s="454"/>
      <c r="Q273" s="454"/>
      <c r="R273" s="455"/>
      <c r="S273" s="450" t="s">
        <v>328</v>
      </c>
      <c r="T273" s="451"/>
      <c r="U273" s="452"/>
      <c r="V273" s="211"/>
    </row>
    <row r="274" spans="1:22" ht="15" customHeight="1">
      <c r="A274" s="360"/>
      <c r="B274" s="372" t="s">
        <v>107</v>
      </c>
      <c r="C274" s="483" t="s">
        <v>9</v>
      </c>
      <c r="D274" s="482" t="s">
        <v>327</v>
      </c>
      <c r="E274" s="474" t="s">
        <v>326</v>
      </c>
      <c r="F274" s="463" t="s">
        <v>320</v>
      </c>
      <c r="G274" s="482" t="s">
        <v>325</v>
      </c>
      <c r="H274" s="484" t="s">
        <v>324</v>
      </c>
      <c r="I274" s="462" t="s">
        <v>320</v>
      </c>
      <c r="J274" s="463"/>
      <c r="K274" s="371" t="s">
        <v>11</v>
      </c>
      <c r="L274" s="370" t="s">
        <v>317</v>
      </c>
      <c r="M274" s="456" t="s">
        <v>323</v>
      </c>
      <c r="N274" s="457"/>
      <c r="O274" s="458"/>
      <c r="P274" s="478" t="s">
        <v>322</v>
      </c>
      <c r="Q274" s="457"/>
      <c r="R274" s="479"/>
      <c r="S274" s="459" t="s">
        <v>321</v>
      </c>
      <c r="T274" s="460"/>
      <c r="U274" s="461"/>
      <c r="V274" s="211"/>
    </row>
    <row r="275" spans="1:22" ht="15" customHeight="1">
      <c r="A275" s="360"/>
      <c r="B275" s="44"/>
      <c r="C275" s="483"/>
      <c r="D275" s="477"/>
      <c r="E275" s="475"/>
      <c r="F275" s="463"/>
      <c r="G275" s="477"/>
      <c r="H275" s="485"/>
      <c r="I275" s="355"/>
      <c r="J275" s="368"/>
      <c r="K275" s="367"/>
      <c r="L275" s="366"/>
      <c r="M275" s="363" t="s">
        <v>320</v>
      </c>
      <c r="N275" s="364" t="s">
        <v>11</v>
      </c>
      <c r="O275" s="362" t="s">
        <v>317</v>
      </c>
      <c r="P275" s="365" t="s">
        <v>9</v>
      </c>
      <c r="Q275" s="364" t="s">
        <v>319</v>
      </c>
      <c r="R275" s="361" t="s">
        <v>317</v>
      </c>
      <c r="S275" s="363" t="s">
        <v>318</v>
      </c>
      <c r="T275" s="362" t="s">
        <v>11</v>
      </c>
      <c r="U275" s="361" t="s">
        <v>317</v>
      </c>
      <c r="V275" s="211"/>
    </row>
    <row r="276" spans="1:22" ht="12.75" customHeight="1" hidden="1">
      <c r="A276" s="350"/>
      <c r="B276" s="342" t="s">
        <v>22</v>
      </c>
      <c r="C276" s="340">
        <f>SUM(C277:C280)</f>
        <v>5</v>
      </c>
      <c r="D276" s="23">
        <f>SUM(D277:D280)</f>
        <v>4</v>
      </c>
      <c r="E276" s="26" t="s">
        <v>13</v>
      </c>
      <c r="F276" s="340">
        <f>SUM(F277:F280)</f>
        <v>93</v>
      </c>
      <c r="G276" s="23">
        <f>SUM(G277:G280)</f>
        <v>88</v>
      </c>
      <c r="H276" s="26">
        <f>SUM(H277:H280)</f>
        <v>5</v>
      </c>
      <c r="I276" s="464">
        <f>SUM(I277:I280)</f>
        <v>3027</v>
      </c>
      <c r="J276" s="465"/>
      <c r="K276" s="23">
        <f aca="true" t="shared" si="158" ref="K276:U276">SUM(K277:K280)</f>
        <v>1527</v>
      </c>
      <c r="L276" s="26">
        <f t="shared" si="158"/>
        <v>1500</v>
      </c>
      <c r="M276" s="340">
        <f t="shared" si="158"/>
        <v>189</v>
      </c>
      <c r="N276" s="23">
        <f t="shared" si="158"/>
        <v>106</v>
      </c>
      <c r="O276" s="23">
        <f t="shared" si="158"/>
        <v>83</v>
      </c>
      <c r="P276" s="23">
        <f t="shared" si="158"/>
        <v>4</v>
      </c>
      <c r="Q276" s="23">
        <f t="shared" si="158"/>
        <v>1</v>
      </c>
      <c r="R276" s="26">
        <f t="shared" si="158"/>
        <v>3</v>
      </c>
      <c r="S276" s="340">
        <f t="shared" si="158"/>
        <v>24</v>
      </c>
      <c r="T276" s="23">
        <f t="shared" si="158"/>
        <v>2</v>
      </c>
      <c r="U276" s="26">
        <f t="shared" si="158"/>
        <v>22</v>
      </c>
      <c r="V276" s="211"/>
    </row>
    <row r="277" spans="1:22" ht="15" customHeight="1" hidden="1">
      <c r="A277" s="360"/>
      <c r="B277" s="74" t="s">
        <v>164</v>
      </c>
      <c r="C277" s="291">
        <v>1</v>
      </c>
      <c r="D277" s="358">
        <v>1</v>
      </c>
      <c r="E277" s="357" t="s">
        <v>160</v>
      </c>
      <c r="F277" s="291">
        <v>23</v>
      </c>
      <c r="G277" s="358">
        <v>22</v>
      </c>
      <c r="H277" s="357">
        <v>1</v>
      </c>
      <c r="I277" s="448">
        <v>785</v>
      </c>
      <c r="J277" s="449"/>
      <c r="K277" s="358">
        <v>400</v>
      </c>
      <c r="L277" s="357">
        <v>385</v>
      </c>
      <c r="M277" s="291">
        <v>45</v>
      </c>
      <c r="N277" s="358">
        <v>28</v>
      </c>
      <c r="O277" s="358">
        <v>17</v>
      </c>
      <c r="P277" s="358" t="s">
        <v>21</v>
      </c>
      <c r="Q277" s="358" t="s">
        <v>21</v>
      </c>
      <c r="R277" s="357" t="s">
        <v>21</v>
      </c>
      <c r="S277" s="291">
        <v>7</v>
      </c>
      <c r="T277" s="358">
        <v>1</v>
      </c>
      <c r="U277" s="357">
        <v>6</v>
      </c>
      <c r="V277" s="211"/>
    </row>
    <row r="278" spans="1:22" ht="15" customHeight="1" hidden="1">
      <c r="A278" s="360"/>
      <c r="B278" s="74" t="s">
        <v>17</v>
      </c>
      <c r="C278" s="291">
        <v>2</v>
      </c>
      <c r="D278" s="358">
        <v>1</v>
      </c>
      <c r="E278" s="357">
        <v>1</v>
      </c>
      <c r="F278" s="291">
        <v>34</v>
      </c>
      <c r="G278" s="358">
        <v>32</v>
      </c>
      <c r="H278" s="357">
        <v>2</v>
      </c>
      <c r="I278" s="448">
        <v>1072</v>
      </c>
      <c r="J278" s="449"/>
      <c r="K278" s="358">
        <v>547</v>
      </c>
      <c r="L278" s="357">
        <v>525</v>
      </c>
      <c r="M278" s="291">
        <v>69</v>
      </c>
      <c r="N278" s="358">
        <v>36</v>
      </c>
      <c r="O278" s="358">
        <v>33</v>
      </c>
      <c r="P278" s="358">
        <v>2</v>
      </c>
      <c r="Q278" s="358" t="s">
        <v>160</v>
      </c>
      <c r="R278" s="357">
        <v>2</v>
      </c>
      <c r="S278" s="291">
        <v>7</v>
      </c>
      <c r="T278" s="358">
        <v>1</v>
      </c>
      <c r="U278" s="357">
        <v>6</v>
      </c>
      <c r="V278" s="211"/>
    </row>
    <row r="279" spans="1:22" ht="15" customHeight="1" hidden="1">
      <c r="A279" s="360"/>
      <c r="B279" s="74" t="s">
        <v>289</v>
      </c>
      <c r="C279" s="291">
        <v>1</v>
      </c>
      <c r="D279" s="358">
        <v>1</v>
      </c>
      <c r="E279" s="357" t="s">
        <v>160</v>
      </c>
      <c r="F279" s="291">
        <v>22</v>
      </c>
      <c r="G279" s="358">
        <v>21</v>
      </c>
      <c r="H279" s="357">
        <v>1</v>
      </c>
      <c r="I279" s="448">
        <v>745</v>
      </c>
      <c r="J279" s="449"/>
      <c r="K279" s="358">
        <v>370</v>
      </c>
      <c r="L279" s="357">
        <v>375</v>
      </c>
      <c r="M279" s="291">
        <v>43</v>
      </c>
      <c r="N279" s="358">
        <v>26</v>
      </c>
      <c r="O279" s="358">
        <v>17</v>
      </c>
      <c r="P279" s="358">
        <v>1</v>
      </c>
      <c r="Q279" s="358" t="s">
        <v>21</v>
      </c>
      <c r="R279" s="357">
        <v>1</v>
      </c>
      <c r="S279" s="291">
        <v>7</v>
      </c>
      <c r="T279" s="358" t="s">
        <v>160</v>
      </c>
      <c r="U279" s="357">
        <v>7</v>
      </c>
      <c r="V279" s="211"/>
    </row>
    <row r="280" spans="1:22" ht="15" customHeight="1" hidden="1">
      <c r="A280" s="360"/>
      <c r="B280" s="75" t="s">
        <v>19</v>
      </c>
      <c r="C280" s="287">
        <v>1</v>
      </c>
      <c r="D280" s="354">
        <v>1</v>
      </c>
      <c r="E280" s="353" t="s">
        <v>160</v>
      </c>
      <c r="F280" s="287">
        <v>14</v>
      </c>
      <c r="G280" s="354">
        <v>13</v>
      </c>
      <c r="H280" s="353">
        <v>1</v>
      </c>
      <c r="I280" s="448">
        <v>425</v>
      </c>
      <c r="J280" s="449"/>
      <c r="K280" s="354">
        <v>210</v>
      </c>
      <c r="L280" s="353">
        <v>215</v>
      </c>
      <c r="M280" s="287">
        <v>32</v>
      </c>
      <c r="N280" s="354">
        <v>16</v>
      </c>
      <c r="O280" s="354">
        <v>16</v>
      </c>
      <c r="P280" s="354">
        <v>1</v>
      </c>
      <c r="Q280" s="354">
        <v>1</v>
      </c>
      <c r="R280" s="353" t="s">
        <v>21</v>
      </c>
      <c r="S280" s="287">
        <v>3</v>
      </c>
      <c r="T280" s="354" t="s">
        <v>21</v>
      </c>
      <c r="U280" s="353">
        <v>3</v>
      </c>
      <c r="V280" s="211"/>
    </row>
    <row r="281" spans="1:22" ht="12.75" customHeight="1" hidden="1">
      <c r="A281" s="352"/>
      <c r="B281" s="28" t="s">
        <v>20</v>
      </c>
      <c r="C281" s="340">
        <f>SUM(C282:C285)</f>
        <v>5</v>
      </c>
      <c r="D281" s="23">
        <f>SUM(D282:D285)</f>
        <v>4</v>
      </c>
      <c r="E281" s="26" t="s">
        <v>160</v>
      </c>
      <c r="F281" s="340">
        <f>SUM(F282:F285)</f>
        <v>92</v>
      </c>
      <c r="G281" s="23">
        <f>SUM(G282:G285)</f>
        <v>87</v>
      </c>
      <c r="H281" s="26">
        <f>SUM(H282:H285)</f>
        <v>5</v>
      </c>
      <c r="I281" s="466">
        <f>SUM(I282:I285)</f>
        <v>2959</v>
      </c>
      <c r="J281" s="467"/>
      <c r="K281" s="23">
        <f aca="true" t="shared" si="159" ref="K281:U281">SUM(K282:K285)</f>
        <v>1537</v>
      </c>
      <c r="L281" s="26">
        <f t="shared" si="159"/>
        <v>1422</v>
      </c>
      <c r="M281" s="340">
        <f t="shared" si="159"/>
        <v>186</v>
      </c>
      <c r="N281" s="23">
        <f t="shared" si="159"/>
        <v>107</v>
      </c>
      <c r="O281" s="23">
        <f t="shared" si="159"/>
        <v>79</v>
      </c>
      <c r="P281" s="23">
        <f t="shared" si="159"/>
        <v>3</v>
      </c>
      <c r="Q281" s="23">
        <f t="shared" si="159"/>
        <v>0</v>
      </c>
      <c r="R281" s="26">
        <f t="shared" si="159"/>
        <v>3</v>
      </c>
      <c r="S281" s="340">
        <f t="shared" si="159"/>
        <v>20</v>
      </c>
      <c r="T281" s="23">
        <f t="shared" si="159"/>
        <v>1</v>
      </c>
      <c r="U281" s="26">
        <f t="shared" si="159"/>
        <v>19</v>
      </c>
      <c r="V281" s="211"/>
    </row>
    <row r="282" spans="1:22" ht="15" customHeight="1" hidden="1">
      <c r="A282" s="360"/>
      <c r="B282" s="11" t="s">
        <v>15</v>
      </c>
      <c r="C282" s="291">
        <f aca="true" t="shared" si="160" ref="C282:C290">SUM(D282:E282)</f>
        <v>1</v>
      </c>
      <c r="D282" s="358">
        <v>1</v>
      </c>
      <c r="E282" s="357" t="s">
        <v>160</v>
      </c>
      <c r="F282" s="291">
        <f>SUM(G282:H282)</f>
        <v>21</v>
      </c>
      <c r="G282" s="358">
        <v>20</v>
      </c>
      <c r="H282" s="357">
        <v>1</v>
      </c>
      <c r="I282" s="448">
        <f>SUM(K282:L282)</f>
        <v>721</v>
      </c>
      <c r="J282" s="449"/>
      <c r="K282" s="358">
        <v>376</v>
      </c>
      <c r="L282" s="357">
        <v>345</v>
      </c>
      <c r="M282" s="291">
        <f>SUM(N282:O282)</f>
        <v>42</v>
      </c>
      <c r="N282" s="358">
        <v>26</v>
      </c>
      <c r="O282" s="358">
        <v>16</v>
      </c>
      <c r="P282" s="358" t="s">
        <v>21</v>
      </c>
      <c r="Q282" s="358" t="s">
        <v>21</v>
      </c>
      <c r="R282" s="357" t="s">
        <v>21</v>
      </c>
      <c r="S282" s="291">
        <f>SUM(T282:U282)</f>
        <v>5</v>
      </c>
      <c r="T282" s="358" t="s">
        <v>13</v>
      </c>
      <c r="U282" s="357">
        <v>5</v>
      </c>
      <c r="V282" s="211"/>
    </row>
    <row r="283" spans="1:22" ht="15" customHeight="1" hidden="1">
      <c r="A283" s="360"/>
      <c r="B283" s="11" t="s">
        <v>152</v>
      </c>
      <c r="C283" s="291">
        <f t="shared" si="160"/>
        <v>2</v>
      </c>
      <c r="D283" s="358">
        <v>1</v>
      </c>
      <c r="E283" s="357">
        <v>1</v>
      </c>
      <c r="F283" s="291">
        <f>SUM(G283:H283)</f>
        <v>34</v>
      </c>
      <c r="G283" s="358">
        <v>32</v>
      </c>
      <c r="H283" s="357">
        <v>2</v>
      </c>
      <c r="I283" s="448">
        <f>SUM(K283:L283)</f>
        <v>1059</v>
      </c>
      <c r="J283" s="449"/>
      <c r="K283" s="358">
        <v>559</v>
      </c>
      <c r="L283" s="357">
        <v>500</v>
      </c>
      <c r="M283" s="291">
        <f>SUM(N283:O283)</f>
        <v>68</v>
      </c>
      <c r="N283" s="358">
        <v>37</v>
      </c>
      <c r="O283" s="358">
        <v>31</v>
      </c>
      <c r="P283" s="358">
        <f>SUM(Q283:R283)</f>
        <v>3</v>
      </c>
      <c r="Q283" s="358" t="s">
        <v>160</v>
      </c>
      <c r="R283" s="357">
        <v>3</v>
      </c>
      <c r="S283" s="291">
        <f>SUM(T283:U283)</f>
        <v>6</v>
      </c>
      <c r="T283" s="358">
        <v>1</v>
      </c>
      <c r="U283" s="357">
        <v>5</v>
      </c>
      <c r="V283" s="211"/>
    </row>
    <row r="284" spans="1:22" ht="15" customHeight="1" hidden="1">
      <c r="A284" s="360"/>
      <c r="B284" s="11" t="s">
        <v>310</v>
      </c>
      <c r="C284" s="291">
        <f t="shared" si="160"/>
        <v>1</v>
      </c>
      <c r="D284" s="358">
        <v>1</v>
      </c>
      <c r="E284" s="357" t="s">
        <v>160</v>
      </c>
      <c r="F284" s="291">
        <f>SUM(G284:H284)</f>
        <v>23</v>
      </c>
      <c r="G284" s="358">
        <v>22</v>
      </c>
      <c r="H284" s="357">
        <v>1</v>
      </c>
      <c r="I284" s="448">
        <f>SUM(K284:L284)</f>
        <v>763</v>
      </c>
      <c r="J284" s="449"/>
      <c r="K284" s="358">
        <v>385</v>
      </c>
      <c r="L284" s="357">
        <v>378</v>
      </c>
      <c r="M284" s="291">
        <f>SUM(N284:O284)</f>
        <v>44</v>
      </c>
      <c r="N284" s="358">
        <v>26</v>
      </c>
      <c r="O284" s="358">
        <v>18</v>
      </c>
      <c r="P284" s="358" t="s">
        <v>160</v>
      </c>
      <c r="Q284" s="358" t="s">
        <v>21</v>
      </c>
      <c r="R284" s="357" t="s">
        <v>13</v>
      </c>
      <c r="S284" s="291">
        <f>SUM(T284:U284)</f>
        <v>6</v>
      </c>
      <c r="T284" s="358" t="s">
        <v>160</v>
      </c>
      <c r="U284" s="357">
        <v>6</v>
      </c>
      <c r="V284" s="211"/>
    </row>
    <row r="285" spans="1:22" ht="15" customHeight="1" hidden="1">
      <c r="A285" s="360"/>
      <c r="B285" s="18" t="s">
        <v>162</v>
      </c>
      <c r="C285" s="287">
        <f t="shared" si="160"/>
        <v>1</v>
      </c>
      <c r="D285" s="354">
        <v>1</v>
      </c>
      <c r="E285" s="353" t="s">
        <v>160</v>
      </c>
      <c r="F285" s="287">
        <f>SUM(G285:H285)</f>
        <v>14</v>
      </c>
      <c r="G285" s="354">
        <v>13</v>
      </c>
      <c r="H285" s="353">
        <v>1</v>
      </c>
      <c r="I285" s="470">
        <f>SUM(K285:L285)</f>
        <v>416</v>
      </c>
      <c r="J285" s="471"/>
      <c r="K285" s="354">
        <v>217</v>
      </c>
      <c r="L285" s="353">
        <v>199</v>
      </c>
      <c r="M285" s="287">
        <f>SUM(N285:O285)</f>
        <v>32</v>
      </c>
      <c r="N285" s="354">
        <v>18</v>
      </c>
      <c r="O285" s="354">
        <v>14</v>
      </c>
      <c r="P285" s="354" t="s">
        <v>160</v>
      </c>
      <c r="Q285" s="354" t="s">
        <v>21</v>
      </c>
      <c r="R285" s="353" t="s">
        <v>21</v>
      </c>
      <c r="S285" s="287">
        <f>SUM(T285:U285)</f>
        <v>3</v>
      </c>
      <c r="T285" s="354" t="s">
        <v>21</v>
      </c>
      <c r="U285" s="353">
        <v>3</v>
      </c>
      <c r="V285" s="211"/>
    </row>
    <row r="286" spans="1:22" ht="12.75" customHeight="1" hidden="1">
      <c r="A286" s="352"/>
      <c r="B286" s="65" t="s">
        <v>5</v>
      </c>
      <c r="C286" s="277">
        <f t="shared" si="160"/>
        <v>6</v>
      </c>
      <c r="D286" s="359">
        <f aca="true" t="shared" si="161" ref="D286:I286">SUM(D287:D290)</f>
        <v>5</v>
      </c>
      <c r="E286" s="268">
        <f t="shared" si="161"/>
        <v>1</v>
      </c>
      <c r="F286" s="277">
        <f t="shared" si="161"/>
        <v>102</v>
      </c>
      <c r="G286" s="359">
        <f t="shared" si="161"/>
        <v>95</v>
      </c>
      <c r="H286" s="268">
        <f t="shared" si="161"/>
        <v>7</v>
      </c>
      <c r="I286" s="472">
        <f t="shared" si="161"/>
        <v>2980</v>
      </c>
      <c r="J286" s="473"/>
      <c r="K286" s="68">
        <f aca="true" t="shared" si="162" ref="K286:U286">SUM(K287:K290)</f>
        <v>1538</v>
      </c>
      <c r="L286" s="71">
        <f t="shared" si="162"/>
        <v>1442</v>
      </c>
      <c r="M286" s="277">
        <f t="shared" si="162"/>
        <v>205</v>
      </c>
      <c r="N286" s="359">
        <f t="shared" si="162"/>
        <v>117</v>
      </c>
      <c r="O286" s="359">
        <f t="shared" si="162"/>
        <v>88</v>
      </c>
      <c r="P286" s="359">
        <f t="shared" si="162"/>
        <v>6</v>
      </c>
      <c r="Q286" s="359">
        <f t="shared" si="162"/>
        <v>1</v>
      </c>
      <c r="R286" s="268">
        <f t="shared" si="162"/>
        <v>5</v>
      </c>
      <c r="S286" s="277">
        <f t="shared" si="162"/>
        <v>21</v>
      </c>
      <c r="T286" s="359">
        <f t="shared" si="162"/>
        <v>1</v>
      </c>
      <c r="U286" s="268">
        <f t="shared" si="162"/>
        <v>20</v>
      </c>
      <c r="V286" s="211"/>
    </row>
    <row r="287" spans="1:22" ht="15" customHeight="1" hidden="1">
      <c r="A287" s="356"/>
      <c r="B287" s="76" t="s">
        <v>15</v>
      </c>
      <c r="C287" s="291">
        <f t="shared" si="160"/>
        <v>1</v>
      </c>
      <c r="D287" s="358">
        <v>1</v>
      </c>
      <c r="E287" s="357" t="s">
        <v>160</v>
      </c>
      <c r="F287" s="291">
        <f>SUM(G287:H287)</f>
        <v>22</v>
      </c>
      <c r="G287" s="358">
        <v>21</v>
      </c>
      <c r="H287" s="357">
        <v>1</v>
      </c>
      <c r="I287" s="448">
        <f>SUM(K287:L287)</f>
        <v>682</v>
      </c>
      <c r="J287" s="449"/>
      <c r="K287" s="10">
        <v>359</v>
      </c>
      <c r="L287" s="14">
        <v>323</v>
      </c>
      <c r="M287" s="291">
        <f>SUM(N287:O287)</f>
        <v>43</v>
      </c>
      <c r="N287" s="358">
        <v>27</v>
      </c>
      <c r="O287" s="358">
        <v>16</v>
      </c>
      <c r="P287" s="358">
        <f>SUM(Q287:R287)</f>
        <v>1</v>
      </c>
      <c r="Q287" s="358">
        <v>1</v>
      </c>
      <c r="R287" s="357" t="s">
        <v>21</v>
      </c>
      <c r="S287" s="291">
        <f>SUM(T287:U287)</f>
        <v>5</v>
      </c>
      <c r="T287" s="358" t="s">
        <v>160</v>
      </c>
      <c r="U287" s="357">
        <v>5</v>
      </c>
      <c r="V287" s="211"/>
    </row>
    <row r="288" spans="1:22" ht="15" customHeight="1" hidden="1">
      <c r="A288" s="356"/>
      <c r="B288" s="76" t="s">
        <v>17</v>
      </c>
      <c r="C288" s="291">
        <f t="shared" si="160"/>
        <v>3</v>
      </c>
      <c r="D288" s="358">
        <v>2</v>
      </c>
      <c r="E288" s="357">
        <v>1</v>
      </c>
      <c r="F288" s="291">
        <f>SUM(G288:H288)</f>
        <v>39</v>
      </c>
      <c r="G288" s="358">
        <v>36</v>
      </c>
      <c r="H288" s="357">
        <v>3</v>
      </c>
      <c r="I288" s="448">
        <f>SUM(K288:L288)</f>
        <v>1062</v>
      </c>
      <c r="J288" s="449"/>
      <c r="K288" s="10">
        <v>556</v>
      </c>
      <c r="L288" s="14">
        <v>506</v>
      </c>
      <c r="M288" s="291">
        <f>SUM(N288:O288)</f>
        <v>80</v>
      </c>
      <c r="N288" s="358">
        <v>44</v>
      </c>
      <c r="O288" s="358">
        <v>36</v>
      </c>
      <c r="P288" s="358">
        <f>SUM(Q288:R288)</f>
        <v>4</v>
      </c>
      <c r="Q288" s="358" t="s">
        <v>160</v>
      </c>
      <c r="R288" s="357">
        <v>4</v>
      </c>
      <c r="S288" s="291">
        <f>SUM(T288:U288)</f>
        <v>7</v>
      </c>
      <c r="T288" s="358">
        <v>1</v>
      </c>
      <c r="U288" s="357">
        <v>6</v>
      </c>
      <c r="V288" s="211"/>
    </row>
    <row r="289" spans="1:22" ht="15" customHeight="1" hidden="1">
      <c r="A289" s="356"/>
      <c r="B289" s="76" t="s">
        <v>289</v>
      </c>
      <c r="C289" s="291">
        <f t="shared" si="160"/>
        <v>1</v>
      </c>
      <c r="D289" s="358">
        <v>1</v>
      </c>
      <c r="E289" s="357" t="s">
        <v>160</v>
      </c>
      <c r="F289" s="291">
        <f>SUM(G289:H289)</f>
        <v>26</v>
      </c>
      <c r="G289" s="358">
        <v>24</v>
      </c>
      <c r="H289" s="357">
        <v>2</v>
      </c>
      <c r="I289" s="448">
        <f>SUM(K289:L289)</f>
        <v>795</v>
      </c>
      <c r="J289" s="449"/>
      <c r="K289" s="10">
        <v>391</v>
      </c>
      <c r="L289" s="14">
        <v>404</v>
      </c>
      <c r="M289" s="291">
        <f>SUM(N289:O289)</f>
        <v>50</v>
      </c>
      <c r="N289" s="358">
        <v>27</v>
      </c>
      <c r="O289" s="358">
        <v>23</v>
      </c>
      <c r="P289" s="358" t="s">
        <v>160</v>
      </c>
      <c r="Q289" s="358" t="s">
        <v>21</v>
      </c>
      <c r="R289" s="357" t="s">
        <v>160</v>
      </c>
      <c r="S289" s="291">
        <f>SUM(T289:U289)</f>
        <v>6</v>
      </c>
      <c r="T289" s="358" t="s">
        <v>160</v>
      </c>
      <c r="U289" s="357">
        <v>6</v>
      </c>
      <c r="V289" s="211"/>
    </row>
    <row r="290" spans="1:22" ht="15" customHeight="1" hidden="1">
      <c r="A290" s="356"/>
      <c r="B290" s="77" t="s">
        <v>162</v>
      </c>
      <c r="C290" s="287">
        <f t="shared" si="160"/>
        <v>1</v>
      </c>
      <c r="D290" s="354">
        <v>1</v>
      </c>
      <c r="E290" s="353" t="s">
        <v>160</v>
      </c>
      <c r="F290" s="287">
        <f>SUM(G290:H290)</f>
        <v>15</v>
      </c>
      <c r="G290" s="354">
        <v>14</v>
      </c>
      <c r="H290" s="353">
        <v>1</v>
      </c>
      <c r="I290" s="470">
        <f>SUM(K290:L290)</f>
        <v>441</v>
      </c>
      <c r="J290" s="471"/>
      <c r="K290" s="17">
        <v>232</v>
      </c>
      <c r="L290" s="21">
        <v>209</v>
      </c>
      <c r="M290" s="287">
        <f>SUM(N290:O290)</f>
        <v>32</v>
      </c>
      <c r="N290" s="354">
        <v>19</v>
      </c>
      <c r="O290" s="354">
        <v>13</v>
      </c>
      <c r="P290" s="354">
        <f>SUM(Q290:R290)</f>
        <v>1</v>
      </c>
      <c r="Q290" s="354" t="s">
        <v>21</v>
      </c>
      <c r="R290" s="353">
        <v>1</v>
      </c>
      <c r="S290" s="287">
        <f>SUM(T290:U290)</f>
        <v>3</v>
      </c>
      <c r="T290" s="354" t="s">
        <v>21</v>
      </c>
      <c r="U290" s="353">
        <v>3</v>
      </c>
      <c r="V290" s="211"/>
    </row>
    <row r="291" spans="1:22" s="349" customFormat="1" ht="12.75" customHeight="1" hidden="1">
      <c r="A291" s="352"/>
      <c r="B291" s="351" t="s">
        <v>189</v>
      </c>
      <c r="C291" s="271">
        <v>6</v>
      </c>
      <c r="D291" s="68">
        <v>5</v>
      </c>
      <c r="E291" s="68">
        <v>1</v>
      </c>
      <c r="F291" s="271">
        <v>108</v>
      </c>
      <c r="G291" s="68">
        <v>101</v>
      </c>
      <c r="H291" s="71">
        <v>7</v>
      </c>
      <c r="I291" s="468">
        <v>3098</v>
      </c>
      <c r="J291" s="469"/>
      <c r="K291" s="68">
        <v>1607</v>
      </c>
      <c r="L291" s="71">
        <v>1491</v>
      </c>
      <c r="M291" s="271">
        <v>206</v>
      </c>
      <c r="N291" s="68">
        <v>113</v>
      </c>
      <c r="O291" s="68">
        <v>93</v>
      </c>
      <c r="P291" s="68">
        <v>6</v>
      </c>
      <c r="Q291" s="68" t="s">
        <v>21</v>
      </c>
      <c r="R291" s="71">
        <v>6</v>
      </c>
      <c r="S291" s="271">
        <v>21</v>
      </c>
      <c r="T291" s="68">
        <v>1</v>
      </c>
      <c r="U291" s="71">
        <v>20</v>
      </c>
      <c r="V291" s="350"/>
    </row>
    <row r="292" spans="1:22" s="349" customFormat="1" ht="12.75" customHeight="1" hidden="1">
      <c r="A292" s="352"/>
      <c r="B292" s="351" t="s">
        <v>188</v>
      </c>
      <c r="C292" s="271">
        <v>6</v>
      </c>
      <c r="D292" s="68">
        <v>5</v>
      </c>
      <c r="E292" s="68">
        <v>1</v>
      </c>
      <c r="F292" s="271">
        <v>110</v>
      </c>
      <c r="G292" s="68">
        <v>103</v>
      </c>
      <c r="H292" s="71">
        <v>7</v>
      </c>
      <c r="I292" s="468">
        <v>3114</v>
      </c>
      <c r="J292" s="469"/>
      <c r="K292" s="68">
        <v>1592</v>
      </c>
      <c r="L292" s="71">
        <v>1522</v>
      </c>
      <c r="M292" s="271">
        <v>206</v>
      </c>
      <c r="N292" s="68">
        <v>115</v>
      </c>
      <c r="O292" s="68">
        <v>91</v>
      </c>
      <c r="P292" s="68">
        <v>5</v>
      </c>
      <c r="Q292" s="68" t="s">
        <v>21</v>
      </c>
      <c r="R292" s="71">
        <v>5</v>
      </c>
      <c r="S292" s="271">
        <v>18</v>
      </c>
      <c r="T292" s="68" t="s">
        <v>21</v>
      </c>
      <c r="U292" s="71">
        <v>18</v>
      </c>
      <c r="V292" s="350"/>
    </row>
    <row r="293" spans="2:22" ht="12.75" customHeight="1" hidden="1">
      <c r="B293" s="342" t="s">
        <v>187</v>
      </c>
      <c r="C293" s="340">
        <f aca="true" t="shared" si="163" ref="C293:H293">C294+C296+C300+C302</f>
        <v>6</v>
      </c>
      <c r="D293" s="23">
        <f t="shared" si="163"/>
        <v>5</v>
      </c>
      <c r="E293" s="23">
        <f t="shared" si="163"/>
        <v>1</v>
      </c>
      <c r="F293" s="340">
        <f t="shared" si="163"/>
        <v>113</v>
      </c>
      <c r="G293" s="23">
        <f t="shared" si="163"/>
        <v>106</v>
      </c>
      <c r="H293" s="26">
        <f t="shared" si="163"/>
        <v>7</v>
      </c>
      <c r="I293" s="341"/>
      <c r="J293" s="341">
        <f aca="true" t="shared" si="164" ref="J293:U293">J294+J296+J300+J302</f>
        <v>3166</v>
      </c>
      <c r="K293" s="23">
        <f t="shared" si="164"/>
        <v>1648</v>
      </c>
      <c r="L293" s="23">
        <f t="shared" si="164"/>
        <v>1518</v>
      </c>
      <c r="M293" s="340">
        <f t="shared" si="164"/>
        <v>205</v>
      </c>
      <c r="N293" s="23">
        <f t="shared" si="164"/>
        <v>115</v>
      </c>
      <c r="O293" s="23">
        <f t="shared" si="164"/>
        <v>90</v>
      </c>
      <c r="P293" s="23">
        <f t="shared" si="164"/>
        <v>7</v>
      </c>
      <c r="Q293" s="23">
        <f t="shared" si="164"/>
        <v>2</v>
      </c>
      <c r="R293" s="26">
        <f t="shared" si="164"/>
        <v>5</v>
      </c>
      <c r="S293" s="340">
        <f t="shared" si="164"/>
        <v>16</v>
      </c>
      <c r="T293" s="23">
        <f t="shared" si="164"/>
        <v>0</v>
      </c>
      <c r="U293" s="26">
        <f t="shared" si="164"/>
        <v>16</v>
      </c>
      <c r="V293" s="211"/>
    </row>
    <row r="294" spans="2:22" s="5" customFormat="1" ht="15" customHeight="1" hidden="1">
      <c r="B294" s="11" t="s">
        <v>164</v>
      </c>
      <c r="C294" s="74">
        <f>IF(SUM(D294:E294)=0,"-",SUM(D294:E294))</f>
        <v>1</v>
      </c>
      <c r="D294" s="9">
        <f>SUM(D295:D295)</f>
        <v>1</v>
      </c>
      <c r="E294" s="12">
        <f>SUM(E295:E295)</f>
        <v>0</v>
      </c>
      <c r="F294" s="74">
        <f>SUM(G294:H294)</f>
        <v>26</v>
      </c>
      <c r="G294" s="10">
        <f>SUM(G295:G295)</f>
        <v>25</v>
      </c>
      <c r="H294" s="14">
        <f>SUM(H295:H295)</f>
        <v>1</v>
      </c>
      <c r="I294" s="74"/>
      <c r="J294" s="76">
        <f>IF(SUM(K294:L294)=0,"-",SUM(K294:L294))</f>
        <v>753</v>
      </c>
      <c r="K294" s="9">
        <f>SUM(K295:K295)</f>
        <v>384</v>
      </c>
      <c r="L294" s="10">
        <f>SUM(L295:L295)</f>
        <v>369</v>
      </c>
      <c r="M294" s="13">
        <f>IF(SUM(N294:O294)=0,"-",SUM(N294:O294))</f>
        <v>47</v>
      </c>
      <c r="N294" s="9">
        <f aca="true" t="shared" si="165" ref="N294:U294">SUM(N295:N295)</f>
        <v>28</v>
      </c>
      <c r="O294" s="12">
        <f t="shared" si="165"/>
        <v>19</v>
      </c>
      <c r="P294" s="76">
        <f t="shared" si="165"/>
        <v>1</v>
      </c>
      <c r="Q294" s="9">
        <f t="shared" si="165"/>
        <v>1</v>
      </c>
      <c r="R294" s="12">
        <f t="shared" si="165"/>
        <v>0</v>
      </c>
      <c r="S294" s="74">
        <f t="shared" si="165"/>
        <v>4</v>
      </c>
      <c r="T294" s="9">
        <f t="shared" si="165"/>
        <v>0</v>
      </c>
      <c r="U294" s="14">
        <f t="shared" si="165"/>
        <v>4</v>
      </c>
      <c r="V294" s="6"/>
    </row>
    <row r="295" spans="2:22" s="5" customFormat="1" ht="15" customHeight="1" hidden="1">
      <c r="B295" s="11" t="s">
        <v>137</v>
      </c>
      <c r="C295" s="74">
        <f>IF(SUM(D295:E295)=0,"-",SUM(D295:E295))</f>
        <v>1</v>
      </c>
      <c r="D295" s="9">
        <v>1</v>
      </c>
      <c r="E295" s="76"/>
      <c r="F295" s="74">
        <f>SUM(G295:H295)</f>
        <v>26</v>
      </c>
      <c r="G295" s="10">
        <v>25</v>
      </c>
      <c r="H295" s="14">
        <v>1</v>
      </c>
      <c r="I295" s="74"/>
      <c r="J295" s="76">
        <f>IF(SUM(K295:L295)=0,"-",SUM(K295:L295))</f>
        <v>753</v>
      </c>
      <c r="K295" s="9">
        <v>384</v>
      </c>
      <c r="L295" s="10">
        <v>369</v>
      </c>
      <c r="M295" s="13">
        <f>IF(SUM(N295:O295)=0,"-",SUM(N295:O295))</f>
        <v>47</v>
      </c>
      <c r="N295" s="9">
        <v>28</v>
      </c>
      <c r="O295" s="12">
        <v>19</v>
      </c>
      <c r="P295" s="76">
        <f>IF(SUM(Q295:R295)=0,"-",SUM(Q295:R295))</f>
        <v>1</v>
      </c>
      <c r="Q295" s="9">
        <v>1</v>
      </c>
      <c r="R295" s="78">
        <v>0</v>
      </c>
      <c r="S295" s="74">
        <f>IF(SUM(T295:U295)=0,"-",SUM(T295:U295))</f>
        <v>4</v>
      </c>
      <c r="T295" s="9">
        <v>0</v>
      </c>
      <c r="U295" s="14">
        <v>4</v>
      </c>
      <c r="V295" s="6"/>
    </row>
    <row r="296" spans="2:22" s="5" customFormat="1" ht="15" customHeight="1" hidden="1">
      <c r="B296" s="11" t="s">
        <v>152</v>
      </c>
      <c r="C296" s="74">
        <f aca="true" t="shared" si="166" ref="C296:H296">SUM(C297:C299)</f>
        <v>3</v>
      </c>
      <c r="D296" s="9">
        <f t="shared" si="166"/>
        <v>2</v>
      </c>
      <c r="E296" s="12">
        <f t="shared" si="166"/>
        <v>1</v>
      </c>
      <c r="F296" s="74">
        <f t="shared" si="166"/>
        <v>42</v>
      </c>
      <c r="G296" s="10">
        <f t="shared" si="166"/>
        <v>39</v>
      </c>
      <c r="H296" s="14">
        <f t="shared" si="166"/>
        <v>3</v>
      </c>
      <c r="I296" s="74"/>
      <c r="J296" s="76">
        <f aca="true" t="shared" si="167" ref="J296:U296">SUM(J297:J299)</f>
        <v>1155</v>
      </c>
      <c r="K296" s="9">
        <f t="shared" si="167"/>
        <v>594</v>
      </c>
      <c r="L296" s="10">
        <f t="shared" si="167"/>
        <v>561</v>
      </c>
      <c r="M296" s="13">
        <f t="shared" si="167"/>
        <v>77</v>
      </c>
      <c r="N296" s="9">
        <f t="shared" si="167"/>
        <v>42</v>
      </c>
      <c r="O296" s="12">
        <f t="shared" si="167"/>
        <v>35</v>
      </c>
      <c r="P296" s="76">
        <f t="shared" si="167"/>
        <v>5</v>
      </c>
      <c r="Q296" s="9">
        <f t="shared" si="167"/>
        <v>0</v>
      </c>
      <c r="R296" s="12">
        <f t="shared" si="167"/>
        <v>5</v>
      </c>
      <c r="S296" s="74">
        <f t="shared" si="167"/>
        <v>5</v>
      </c>
      <c r="T296" s="9">
        <f t="shared" si="167"/>
        <v>0</v>
      </c>
      <c r="U296" s="14">
        <f t="shared" si="167"/>
        <v>5</v>
      </c>
      <c r="V296" s="6"/>
    </row>
    <row r="297" spans="2:22" s="5" customFormat="1" ht="15" customHeight="1" hidden="1">
      <c r="B297" s="11" t="s">
        <v>136</v>
      </c>
      <c r="C297" s="74">
        <f>IF(SUM(D297:E297)=0,"-",SUM(D297:E297))</f>
        <v>1</v>
      </c>
      <c r="D297" s="9">
        <v>1</v>
      </c>
      <c r="E297" s="76"/>
      <c r="F297" s="74">
        <f>SUM(G297:H297)</f>
        <v>25</v>
      </c>
      <c r="G297" s="10">
        <v>23</v>
      </c>
      <c r="H297" s="14">
        <v>2</v>
      </c>
      <c r="I297" s="74"/>
      <c r="J297" s="76">
        <f>IF(SUM(K297:L297)=0,"-",SUM(K297:L297))</f>
        <v>721</v>
      </c>
      <c r="K297" s="9">
        <v>375</v>
      </c>
      <c r="L297" s="10">
        <v>346</v>
      </c>
      <c r="M297" s="13">
        <f>IF(SUM(N297:O297)=0,"-",SUM(N297:O297))</f>
        <v>44</v>
      </c>
      <c r="N297" s="9">
        <v>23</v>
      </c>
      <c r="O297" s="12">
        <v>21</v>
      </c>
      <c r="P297" s="76">
        <f>IF(SUM(Q297:R297)=0,"-",SUM(Q297:R297))</f>
        <v>1</v>
      </c>
      <c r="Q297" s="9">
        <v>0</v>
      </c>
      <c r="R297" s="78">
        <v>1</v>
      </c>
      <c r="S297" s="74">
        <f>IF(SUM(T297:U297)=0,"-",SUM(T297:U297))</f>
        <v>3</v>
      </c>
      <c r="T297" s="9">
        <v>0</v>
      </c>
      <c r="U297" s="14">
        <v>3</v>
      </c>
      <c r="V297" s="6"/>
    </row>
    <row r="298" spans="2:22" s="5" customFormat="1" ht="15" customHeight="1" hidden="1">
      <c r="B298" s="11" t="s">
        <v>151</v>
      </c>
      <c r="C298" s="74">
        <f>IF(SUM(D298:E298)=0,"-",SUM(D298:E298))</f>
        <v>1</v>
      </c>
      <c r="D298" s="9"/>
      <c r="E298" s="76">
        <v>1</v>
      </c>
      <c r="F298" s="74">
        <f>SUM(G298:H298)</f>
        <v>3</v>
      </c>
      <c r="G298" s="10">
        <v>3</v>
      </c>
      <c r="H298" s="14">
        <v>0</v>
      </c>
      <c r="I298" s="74"/>
      <c r="J298" s="76">
        <f>IF(SUM(K298:L298)=0,"-",SUM(K298:L298))</f>
        <v>16</v>
      </c>
      <c r="K298" s="9">
        <v>8</v>
      </c>
      <c r="L298" s="10">
        <v>8</v>
      </c>
      <c r="M298" s="13">
        <f>IF(SUM(N298:O298)=0,"-",SUM(N298:O298))</f>
        <v>6</v>
      </c>
      <c r="N298" s="9">
        <v>2</v>
      </c>
      <c r="O298" s="12">
        <v>4</v>
      </c>
      <c r="P298" s="76">
        <f>IF(SUM(Q298:R298)=0,"-",SUM(Q298:R298))</f>
        <v>2</v>
      </c>
      <c r="Q298" s="9">
        <v>0</v>
      </c>
      <c r="R298" s="78">
        <v>2</v>
      </c>
      <c r="S298" s="74" t="str">
        <f>IF(SUM(T298:U298)=0,"-",SUM(T298:U298))</f>
        <v>-</v>
      </c>
      <c r="T298" s="9">
        <v>0</v>
      </c>
      <c r="U298" s="14">
        <v>0</v>
      </c>
      <c r="V298" s="6"/>
    </row>
    <row r="299" spans="2:22" s="5" customFormat="1" ht="15" customHeight="1" hidden="1">
      <c r="B299" s="11" t="s">
        <v>135</v>
      </c>
      <c r="C299" s="74">
        <f>IF(SUM(D299:E299)=0,"-",SUM(D299:E299))</f>
        <v>1</v>
      </c>
      <c r="D299" s="9">
        <v>1</v>
      </c>
      <c r="E299" s="76"/>
      <c r="F299" s="74">
        <f>SUM(G299:H299)</f>
        <v>14</v>
      </c>
      <c r="G299" s="10">
        <v>13</v>
      </c>
      <c r="H299" s="14">
        <v>1</v>
      </c>
      <c r="I299" s="74"/>
      <c r="J299" s="76">
        <f>IF(SUM(K299:L299)=0,"-",SUM(K299:L299))</f>
        <v>418</v>
      </c>
      <c r="K299" s="9">
        <v>211</v>
      </c>
      <c r="L299" s="10">
        <v>207</v>
      </c>
      <c r="M299" s="13">
        <f>IF(SUM(N299:O299)=0,"-",SUM(N299:O299))</f>
        <v>27</v>
      </c>
      <c r="N299" s="9">
        <v>17</v>
      </c>
      <c r="O299" s="12">
        <v>10</v>
      </c>
      <c r="P299" s="76">
        <f>IF(SUM(Q299:R299)=0,"-",SUM(Q299:R299))</f>
        <v>2</v>
      </c>
      <c r="Q299" s="9">
        <v>0</v>
      </c>
      <c r="R299" s="78">
        <v>2</v>
      </c>
      <c r="S299" s="74">
        <f>IF(SUM(T299:U299)=0,"-",SUM(T299:U299))</f>
        <v>2</v>
      </c>
      <c r="T299" s="9">
        <v>0</v>
      </c>
      <c r="U299" s="14">
        <v>2</v>
      </c>
      <c r="V299" s="6"/>
    </row>
    <row r="300" spans="2:22" s="5" customFormat="1" ht="15" customHeight="1" hidden="1">
      <c r="B300" s="11" t="s">
        <v>289</v>
      </c>
      <c r="C300" s="74">
        <f aca="true" t="shared" si="168" ref="C300:H300">SUM(C301:C301)</f>
        <v>1</v>
      </c>
      <c r="D300" s="9">
        <f t="shared" si="168"/>
        <v>1</v>
      </c>
      <c r="E300" s="12">
        <f t="shared" si="168"/>
        <v>0</v>
      </c>
      <c r="F300" s="74">
        <f t="shared" si="168"/>
        <v>28</v>
      </c>
      <c r="G300" s="10">
        <f t="shared" si="168"/>
        <v>26</v>
      </c>
      <c r="H300" s="14">
        <f t="shared" si="168"/>
        <v>2</v>
      </c>
      <c r="I300" s="74"/>
      <c r="J300" s="76">
        <f aca="true" t="shared" si="169" ref="J300:U300">SUM(J301:J301)</f>
        <v>806</v>
      </c>
      <c r="K300" s="9">
        <f t="shared" si="169"/>
        <v>423</v>
      </c>
      <c r="L300" s="10">
        <f t="shared" si="169"/>
        <v>383</v>
      </c>
      <c r="M300" s="13">
        <f t="shared" si="169"/>
        <v>50</v>
      </c>
      <c r="N300" s="9">
        <f t="shared" si="169"/>
        <v>25</v>
      </c>
      <c r="O300" s="12">
        <f t="shared" si="169"/>
        <v>25</v>
      </c>
      <c r="P300" s="76">
        <f t="shared" si="169"/>
        <v>0</v>
      </c>
      <c r="Q300" s="9">
        <f t="shared" si="169"/>
        <v>0</v>
      </c>
      <c r="R300" s="12">
        <f t="shared" si="169"/>
        <v>0</v>
      </c>
      <c r="S300" s="74">
        <f t="shared" si="169"/>
        <v>4</v>
      </c>
      <c r="T300" s="9">
        <f t="shared" si="169"/>
        <v>0</v>
      </c>
      <c r="U300" s="14">
        <f t="shared" si="169"/>
        <v>4</v>
      </c>
      <c r="V300" s="6"/>
    </row>
    <row r="301" spans="2:22" s="5" customFormat="1" ht="15" customHeight="1" hidden="1">
      <c r="B301" s="11" t="s">
        <v>134</v>
      </c>
      <c r="C301" s="74">
        <f>IF(SUM(D301:E301)=0,"-",SUM(D301:E301))</f>
        <v>1</v>
      </c>
      <c r="D301" s="9">
        <v>1</v>
      </c>
      <c r="E301" s="76"/>
      <c r="F301" s="74">
        <f>SUM(G301:H301)</f>
        <v>28</v>
      </c>
      <c r="G301" s="10">
        <v>26</v>
      </c>
      <c r="H301" s="14">
        <v>2</v>
      </c>
      <c r="I301" s="74"/>
      <c r="J301" s="76">
        <f>IF(SUM(K301:L301)=0,"-",SUM(K301:L301))</f>
        <v>806</v>
      </c>
      <c r="K301" s="9">
        <v>423</v>
      </c>
      <c r="L301" s="10">
        <v>383</v>
      </c>
      <c r="M301" s="13">
        <f>IF(SUM(N301:O301)=0,"-",SUM(N301:O301))</f>
        <v>50</v>
      </c>
      <c r="N301" s="9">
        <v>25</v>
      </c>
      <c r="O301" s="12">
        <v>25</v>
      </c>
      <c r="P301" s="76" t="str">
        <f>IF(SUM(Q301:R301)=0,"-",SUM(Q301:R301))</f>
        <v>-</v>
      </c>
      <c r="Q301" s="9">
        <v>0</v>
      </c>
      <c r="R301" s="78">
        <v>0</v>
      </c>
      <c r="S301" s="74">
        <f>IF(SUM(T301:U301)=0,"-",SUM(T301:U301))</f>
        <v>4</v>
      </c>
      <c r="T301" s="9">
        <v>0</v>
      </c>
      <c r="U301" s="14">
        <v>4</v>
      </c>
      <c r="V301" s="6"/>
    </row>
    <row r="302" spans="2:22" s="5" customFormat="1" ht="15" customHeight="1" hidden="1">
      <c r="B302" s="18" t="s">
        <v>162</v>
      </c>
      <c r="C302" s="75">
        <f aca="true" t="shared" si="170" ref="C302:H302">SUM(C303:C303)</f>
        <v>1</v>
      </c>
      <c r="D302" s="16">
        <f t="shared" si="170"/>
        <v>1</v>
      </c>
      <c r="E302" s="19">
        <f t="shared" si="170"/>
        <v>0</v>
      </c>
      <c r="F302" s="75">
        <f t="shared" si="170"/>
        <v>17</v>
      </c>
      <c r="G302" s="17">
        <f t="shared" si="170"/>
        <v>16</v>
      </c>
      <c r="H302" s="21">
        <f t="shared" si="170"/>
        <v>1</v>
      </c>
      <c r="I302" s="75"/>
      <c r="J302" s="77">
        <f aca="true" t="shared" si="171" ref="J302:U302">SUM(J303:J303)</f>
        <v>452</v>
      </c>
      <c r="K302" s="16">
        <f t="shared" si="171"/>
        <v>247</v>
      </c>
      <c r="L302" s="17">
        <f t="shared" si="171"/>
        <v>205</v>
      </c>
      <c r="M302" s="20">
        <f t="shared" si="171"/>
        <v>31</v>
      </c>
      <c r="N302" s="16">
        <f t="shared" si="171"/>
        <v>20</v>
      </c>
      <c r="O302" s="19">
        <f t="shared" si="171"/>
        <v>11</v>
      </c>
      <c r="P302" s="77">
        <f t="shared" si="171"/>
        <v>1</v>
      </c>
      <c r="Q302" s="16">
        <f t="shared" si="171"/>
        <v>1</v>
      </c>
      <c r="R302" s="19">
        <f t="shared" si="171"/>
        <v>0</v>
      </c>
      <c r="S302" s="75">
        <f t="shared" si="171"/>
        <v>3</v>
      </c>
      <c r="T302" s="16">
        <f t="shared" si="171"/>
        <v>0</v>
      </c>
      <c r="U302" s="21">
        <f t="shared" si="171"/>
        <v>3</v>
      </c>
      <c r="V302" s="6"/>
    </row>
    <row r="303" spans="2:22" s="5" customFormat="1" ht="15" customHeight="1" hidden="1">
      <c r="B303" s="84" t="s">
        <v>278</v>
      </c>
      <c r="C303" s="74">
        <f>IF(SUM(D303:E303)=0,"-",SUM(D303:E303))</f>
        <v>1</v>
      </c>
      <c r="D303" s="9">
        <v>1</v>
      </c>
      <c r="E303" s="76"/>
      <c r="F303" s="74">
        <f>SUM(G303:H303)</f>
        <v>17</v>
      </c>
      <c r="G303" s="10">
        <v>16</v>
      </c>
      <c r="H303" s="14">
        <v>1</v>
      </c>
      <c r="I303" s="74"/>
      <c r="J303" s="76">
        <f>IF(SUM(K303:L303)=0,"-",SUM(K303:L303))</f>
        <v>452</v>
      </c>
      <c r="K303" s="9">
        <v>247</v>
      </c>
      <c r="L303" s="10">
        <v>205</v>
      </c>
      <c r="M303" s="13">
        <f>IF(SUM(N303:O303)=0,"-",SUM(N303:O303))</f>
        <v>31</v>
      </c>
      <c r="N303" s="9">
        <v>20</v>
      </c>
      <c r="O303" s="12">
        <v>11</v>
      </c>
      <c r="P303" s="76">
        <f>IF(SUM(Q303:R303)=0,"-",SUM(Q303:R303))</f>
        <v>1</v>
      </c>
      <c r="Q303" s="9">
        <v>1</v>
      </c>
      <c r="R303" s="78">
        <v>0</v>
      </c>
      <c r="S303" s="74">
        <f>IF(SUM(T303:U303)=0,"-",SUM(T303:U303))</f>
        <v>3</v>
      </c>
      <c r="T303" s="9">
        <v>0</v>
      </c>
      <c r="U303" s="14">
        <v>3</v>
      </c>
      <c r="V303" s="6"/>
    </row>
    <row r="304" spans="2:22" ht="12.75" customHeight="1" hidden="1">
      <c r="B304" s="342" t="s">
        <v>186</v>
      </c>
      <c r="C304" s="340">
        <f aca="true" t="shared" si="172" ref="C304:H304">C305+C307+C311+C313</f>
        <v>6</v>
      </c>
      <c r="D304" s="23">
        <f t="shared" si="172"/>
        <v>5</v>
      </c>
      <c r="E304" s="23">
        <f t="shared" si="172"/>
        <v>1</v>
      </c>
      <c r="F304" s="340">
        <f t="shared" si="172"/>
        <v>111</v>
      </c>
      <c r="G304" s="23">
        <f t="shared" si="172"/>
        <v>104</v>
      </c>
      <c r="H304" s="26">
        <f t="shared" si="172"/>
        <v>7</v>
      </c>
      <c r="I304" s="341"/>
      <c r="J304" s="341">
        <f aca="true" t="shared" si="173" ref="J304:U304">J305+J307+J311+J313</f>
        <v>3108</v>
      </c>
      <c r="K304" s="23">
        <f t="shared" si="173"/>
        <v>1604</v>
      </c>
      <c r="L304" s="23">
        <f t="shared" si="173"/>
        <v>1504</v>
      </c>
      <c r="M304" s="340">
        <f t="shared" si="173"/>
        <v>197</v>
      </c>
      <c r="N304" s="23">
        <f t="shared" si="173"/>
        <v>105</v>
      </c>
      <c r="O304" s="23">
        <f t="shared" si="173"/>
        <v>92</v>
      </c>
      <c r="P304" s="23">
        <f t="shared" si="173"/>
        <v>4</v>
      </c>
      <c r="Q304" s="23">
        <f t="shared" si="173"/>
        <v>0</v>
      </c>
      <c r="R304" s="26">
        <f t="shared" si="173"/>
        <v>4</v>
      </c>
      <c r="S304" s="340">
        <f t="shared" si="173"/>
        <v>25</v>
      </c>
      <c r="T304" s="23">
        <f t="shared" si="173"/>
        <v>4</v>
      </c>
      <c r="U304" s="26">
        <f t="shared" si="173"/>
        <v>21</v>
      </c>
      <c r="V304" s="211"/>
    </row>
    <row r="305" spans="2:22" s="5" customFormat="1" ht="15" customHeight="1" hidden="1">
      <c r="B305" s="11" t="s">
        <v>15</v>
      </c>
      <c r="C305" s="74">
        <f>IF(SUM(D305:E305)=0,"-",SUM(D305:E305))</f>
        <v>1</v>
      </c>
      <c r="D305" s="9">
        <f>SUM(D306:D306)</f>
        <v>1</v>
      </c>
      <c r="E305" s="12">
        <f>SUM(E306:E306)</f>
        <v>0</v>
      </c>
      <c r="F305" s="74">
        <f>SUM(G305:H305)</f>
        <v>25</v>
      </c>
      <c r="G305" s="10">
        <f>SUM(G306:G306)</f>
        <v>24</v>
      </c>
      <c r="H305" s="14">
        <f>SUM(H306:H306)</f>
        <v>1</v>
      </c>
      <c r="I305" s="74"/>
      <c r="J305" s="76">
        <f>IF(SUM(K305:L305)=0,"-",SUM(K305:L305))</f>
        <v>714</v>
      </c>
      <c r="K305" s="9">
        <f>SUM(K306:K306)</f>
        <v>359</v>
      </c>
      <c r="L305" s="10">
        <f>SUM(L306:L306)</f>
        <v>355</v>
      </c>
      <c r="M305" s="13">
        <f>IF(SUM(N305:O305)=0,"-",SUM(N305:O305))</f>
        <v>45</v>
      </c>
      <c r="N305" s="9">
        <f aca="true" t="shared" si="174" ref="N305:U305">SUM(N306:N306)</f>
        <v>25</v>
      </c>
      <c r="O305" s="12">
        <f t="shared" si="174"/>
        <v>20</v>
      </c>
      <c r="P305" s="76">
        <f t="shared" si="174"/>
        <v>0</v>
      </c>
      <c r="Q305" s="9">
        <f t="shared" si="174"/>
        <v>0</v>
      </c>
      <c r="R305" s="12">
        <f t="shared" si="174"/>
        <v>0</v>
      </c>
      <c r="S305" s="74">
        <f t="shared" si="174"/>
        <v>7</v>
      </c>
      <c r="T305" s="9">
        <f t="shared" si="174"/>
        <v>0</v>
      </c>
      <c r="U305" s="14">
        <f t="shared" si="174"/>
        <v>7</v>
      </c>
      <c r="V305" s="6"/>
    </row>
    <row r="306" spans="2:22" s="5" customFormat="1" ht="15" customHeight="1" hidden="1">
      <c r="B306" s="11" t="s">
        <v>137</v>
      </c>
      <c r="C306" s="74">
        <f>IF(SUM(D306:E306)=0,"-",SUM(D306:E306))</f>
        <v>1</v>
      </c>
      <c r="D306" s="9">
        <v>1</v>
      </c>
      <c r="E306" s="76">
        <v>0</v>
      </c>
      <c r="F306" s="74">
        <f>SUM(G306:H306)</f>
        <v>25</v>
      </c>
      <c r="G306" s="10">
        <v>24</v>
      </c>
      <c r="H306" s="14">
        <v>1</v>
      </c>
      <c r="I306" s="74"/>
      <c r="J306" s="76">
        <f>IF(SUM(K306:L306)=0,"-",SUM(K306:L306))</f>
        <v>714</v>
      </c>
      <c r="K306" s="9">
        <v>359</v>
      </c>
      <c r="L306" s="10">
        <v>355</v>
      </c>
      <c r="M306" s="13">
        <f>IF(SUM(N306:O306)=0,"-",SUM(N306:O306))</f>
        <v>45</v>
      </c>
      <c r="N306" s="9">
        <v>25</v>
      </c>
      <c r="O306" s="12">
        <v>20</v>
      </c>
      <c r="P306" s="76" t="str">
        <f>IF(SUM(Q306:R306)=0,"-",SUM(Q306:R306))</f>
        <v>-</v>
      </c>
      <c r="Q306" s="9">
        <v>0</v>
      </c>
      <c r="R306" s="78">
        <v>0</v>
      </c>
      <c r="S306" s="74">
        <f>IF(SUM(T306:U306)=0,"-",SUM(T306:U306))</f>
        <v>7</v>
      </c>
      <c r="T306" s="9">
        <v>0</v>
      </c>
      <c r="U306" s="14">
        <v>7</v>
      </c>
      <c r="V306" s="6"/>
    </row>
    <row r="307" spans="2:22" s="5" customFormat="1" ht="15" customHeight="1" hidden="1">
      <c r="B307" s="11" t="s">
        <v>152</v>
      </c>
      <c r="C307" s="74">
        <f aca="true" t="shared" si="175" ref="C307:H307">SUM(C308:C310)</f>
        <v>3</v>
      </c>
      <c r="D307" s="9">
        <f t="shared" si="175"/>
        <v>2</v>
      </c>
      <c r="E307" s="12">
        <f t="shared" si="175"/>
        <v>1</v>
      </c>
      <c r="F307" s="74">
        <f t="shared" si="175"/>
        <v>41</v>
      </c>
      <c r="G307" s="10">
        <f t="shared" si="175"/>
        <v>38</v>
      </c>
      <c r="H307" s="14">
        <f t="shared" si="175"/>
        <v>3</v>
      </c>
      <c r="I307" s="74"/>
      <c r="J307" s="76">
        <f aca="true" t="shared" si="176" ref="J307:U307">SUM(J308:J310)</f>
        <v>1141</v>
      </c>
      <c r="K307" s="9">
        <f t="shared" si="176"/>
        <v>572</v>
      </c>
      <c r="L307" s="10">
        <f t="shared" si="176"/>
        <v>569</v>
      </c>
      <c r="M307" s="13">
        <f t="shared" si="176"/>
        <v>73</v>
      </c>
      <c r="N307" s="9">
        <f t="shared" si="176"/>
        <v>38</v>
      </c>
      <c r="O307" s="12">
        <f t="shared" si="176"/>
        <v>35</v>
      </c>
      <c r="P307" s="76">
        <f t="shared" si="176"/>
        <v>3</v>
      </c>
      <c r="Q307" s="9">
        <f t="shared" si="176"/>
        <v>0</v>
      </c>
      <c r="R307" s="12">
        <f t="shared" si="176"/>
        <v>3</v>
      </c>
      <c r="S307" s="74">
        <f t="shared" si="176"/>
        <v>9</v>
      </c>
      <c r="T307" s="9">
        <f t="shared" si="176"/>
        <v>2</v>
      </c>
      <c r="U307" s="14">
        <f t="shared" si="176"/>
        <v>7</v>
      </c>
      <c r="V307" s="6"/>
    </row>
    <row r="308" spans="2:22" s="5" customFormat="1" ht="15" customHeight="1" hidden="1">
      <c r="B308" s="11" t="s">
        <v>136</v>
      </c>
      <c r="C308" s="74">
        <f>IF(SUM(D308:E308)=0,"-",SUM(D308:E308))</f>
        <v>1</v>
      </c>
      <c r="D308" s="9">
        <v>1</v>
      </c>
      <c r="E308" s="76">
        <v>0</v>
      </c>
      <c r="F308" s="74">
        <f>SUM(G308:H308)</f>
        <v>26</v>
      </c>
      <c r="G308" s="10">
        <v>24</v>
      </c>
      <c r="H308" s="14">
        <v>2</v>
      </c>
      <c r="I308" s="74"/>
      <c r="J308" s="76">
        <f>IF(SUM(K308:L308)=0,"-",SUM(K308:L308))</f>
        <v>713</v>
      </c>
      <c r="K308" s="9">
        <v>361</v>
      </c>
      <c r="L308" s="10">
        <v>352</v>
      </c>
      <c r="M308" s="13">
        <f>IF(SUM(N308:O308)=0,"-",SUM(N308:O308))</f>
        <v>46</v>
      </c>
      <c r="N308" s="9">
        <v>22</v>
      </c>
      <c r="O308" s="12">
        <v>24</v>
      </c>
      <c r="P308" s="76">
        <f>IF(SUM(Q308:R308)=0,"-",SUM(Q308:R308))</f>
        <v>1</v>
      </c>
      <c r="Q308" s="9">
        <v>0</v>
      </c>
      <c r="R308" s="78">
        <v>1</v>
      </c>
      <c r="S308" s="74">
        <f>IF(SUM(T308:U308)=0,"-",SUM(T308:U308))</f>
        <v>6</v>
      </c>
      <c r="T308" s="9">
        <v>2</v>
      </c>
      <c r="U308" s="14">
        <v>4</v>
      </c>
      <c r="V308" s="6"/>
    </row>
    <row r="309" spans="2:22" s="5" customFormat="1" ht="15" customHeight="1" hidden="1">
      <c r="B309" s="11" t="s">
        <v>151</v>
      </c>
      <c r="C309" s="74">
        <f>IF(SUM(D309:E309)=0,"-",SUM(D309:E309))</f>
        <v>1</v>
      </c>
      <c r="D309" s="9">
        <v>0</v>
      </c>
      <c r="E309" s="76">
        <v>1</v>
      </c>
      <c r="F309" s="74">
        <f>SUM(G309:H309)</f>
        <v>0</v>
      </c>
      <c r="G309" s="10">
        <v>0</v>
      </c>
      <c r="H309" s="14">
        <v>0</v>
      </c>
      <c r="I309" s="74"/>
      <c r="J309" s="76" t="str">
        <f>IF(SUM(K309:L309)=0,"-",SUM(K309:L309))</f>
        <v>-</v>
      </c>
      <c r="K309" s="9">
        <v>0</v>
      </c>
      <c r="L309" s="10">
        <v>0</v>
      </c>
      <c r="M309" s="13" t="str">
        <f>IF(SUM(N309:O309)=0,"-",SUM(N309:O309))</f>
        <v>-</v>
      </c>
      <c r="N309" s="9">
        <v>0</v>
      </c>
      <c r="O309" s="12">
        <v>0</v>
      </c>
      <c r="P309" s="76" t="str">
        <f>IF(SUM(Q309:R309)=0,"-",SUM(Q309:R309))</f>
        <v>-</v>
      </c>
      <c r="Q309" s="9">
        <v>0</v>
      </c>
      <c r="R309" s="78">
        <v>0</v>
      </c>
      <c r="S309" s="74" t="str">
        <f>IF(SUM(T309:U309)=0,"-",SUM(T309:U309))</f>
        <v>-</v>
      </c>
      <c r="T309" s="9">
        <v>0</v>
      </c>
      <c r="U309" s="14">
        <v>0</v>
      </c>
      <c r="V309" s="6"/>
    </row>
    <row r="310" spans="2:22" s="5" customFormat="1" ht="15" customHeight="1" hidden="1">
      <c r="B310" s="11" t="s">
        <v>135</v>
      </c>
      <c r="C310" s="74">
        <f>IF(SUM(D310:E310)=0,"-",SUM(D310:E310))</f>
        <v>1</v>
      </c>
      <c r="D310" s="9">
        <v>1</v>
      </c>
      <c r="E310" s="76">
        <v>0</v>
      </c>
      <c r="F310" s="74">
        <f>SUM(G310:H310)</f>
        <v>15</v>
      </c>
      <c r="G310" s="10">
        <v>14</v>
      </c>
      <c r="H310" s="14">
        <v>1</v>
      </c>
      <c r="I310" s="74"/>
      <c r="J310" s="76">
        <f>IF(SUM(K310:L310)=0,"-",SUM(K310:L310))</f>
        <v>428</v>
      </c>
      <c r="K310" s="9">
        <v>211</v>
      </c>
      <c r="L310" s="10">
        <v>217</v>
      </c>
      <c r="M310" s="13">
        <f>IF(SUM(N310:O310)=0,"-",SUM(N310:O310))</f>
        <v>27</v>
      </c>
      <c r="N310" s="9">
        <v>16</v>
      </c>
      <c r="O310" s="12">
        <v>11</v>
      </c>
      <c r="P310" s="76">
        <f>IF(SUM(Q310:R310)=0,"-",SUM(Q310:R310))</f>
        <v>2</v>
      </c>
      <c r="Q310" s="9">
        <v>0</v>
      </c>
      <c r="R310" s="78">
        <v>2</v>
      </c>
      <c r="S310" s="74">
        <f>IF(SUM(T310:U310)=0,"-",SUM(T310:U310))</f>
        <v>3</v>
      </c>
      <c r="T310" s="9">
        <v>0</v>
      </c>
      <c r="U310" s="14">
        <v>3</v>
      </c>
      <c r="V310" s="6"/>
    </row>
    <row r="311" spans="2:22" s="5" customFormat="1" ht="15" customHeight="1" hidden="1">
      <c r="B311" s="11" t="s">
        <v>18</v>
      </c>
      <c r="C311" s="74">
        <f aca="true" t="shared" si="177" ref="C311:H311">SUM(C312:C312)</f>
        <v>1</v>
      </c>
      <c r="D311" s="9">
        <f t="shared" si="177"/>
        <v>1</v>
      </c>
      <c r="E311" s="12">
        <f t="shared" si="177"/>
        <v>0</v>
      </c>
      <c r="F311" s="74">
        <f t="shared" si="177"/>
        <v>28</v>
      </c>
      <c r="G311" s="10">
        <f t="shared" si="177"/>
        <v>26</v>
      </c>
      <c r="H311" s="14">
        <f t="shared" si="177"/>
        <v>2</v>
      </c>
      <c r="I311" s="74"/>
      <c r="J311" s="76">
        <f aca="true" t="shared" si="178" ref="J311:U311">SUM(J312:J312)</f>
        <v>784</v>
      </c>
      <c r="K311" s="9">
        <f t="shared" si="178"/>
        <v>419</v>
      </c>
      <c r="L311" s="10">
        <f t="shared" si="178"/>
        <v>365</v>
      </c>
      <c r="M311" s="13">
        <f t="shared" si="178"/>
        <v>50</v>
      </c>
      <c r="N311" s="9">
        <f t="shared" si="178"/>
        <v>23</v>
      </c>
      <c r="O311" s="12">
        <f t="shared" si="178"/>
        <v>27</v>
      </c>
      <c r="P311" s="76">
        <f t="shared" si="178"/>
        <v>1</v>
      </c>
      <c r="Q311" s="9">
        <f t="shared" si="178"/>
        <v>0</v>
      </c>
      <c r="R311" s="12">
        <f t="shared" si="178"/>
        <v>1</v>
      </c>
      <c r="S311" s="74">
        <f t="shared" si="178"/>
        <v>5</v>
      </c>
      <c r="T311" s="9">
        <f t="shared" si="178"/>
        <v>2</v>
      </c>
      <c r="U311" s="14">
        <f t="shared" si="178"/>
        <v>3</v>
      </c>
      <c r="V311" s="6"/>
    </row>
    <row r="312" spans="2:22" s="5" customFormat="1" ht="15" customHeight="1" hidden="1">
      <c r="B312" s="11" t="s">
        <v>134</v>
      </c>
      <c r="C312" s="74">
        <f>IF(SUM(D312:E312)=0,"-",SUM(D312:E312))</f>
        <v>1</v>
      </c>
      <c r="D312" s="9">
        <v>1</v>
      </c>
      <c r="E312" s="76">
        <v>0</v>
      </c>
      <c r="F312" s="74">
        <f>SUM(G312:H312)</f>
        <v>28</v>
      </c>
      <c r="G312" s="10">
        <v>26</v>
      </c>
      <c r="H312" s="14">
        <v>2</v>
      </c>
      <c r="I312" s="74"/>
      <c r="J312" s="76">
        <f>IF(SUM(K312:L312)=0,"-",SUM(K312:L312))</f>
        <v>784</v>
      </c>
      <c r="K312" s="9">
        <v>419</v>
      </c>
      <c r="L312" s="10">
        <v>365</v>
      </c>
      <c r="M312" s="13">
        <f>IF(SUM(N312:O312)=0,"-",SUM(N312:O312))</f>
        <v>50</v>
      </c>
      <c r="N312" s="9">
        <v>23</v>
      </c>
      <c r="O312" s="12">
        <v>27</v>
      </c>
      <c r="P312" s="76">
        <f>IF(SUM(Q312:R312)=0,"-",SUM(Q312:R312))</f>
        <v>1</v>
      </c>
      <c r="Q312" s="9">
        <v>0</v>
      </c>
      <c r="R312" s="78">
        <v>1</v>
      </c>
      <c r="S312" s="74">
        <f>IF(SUM(T312:U312)=0,"-",SUM(T312:U312))</f>
        <v>5</v>
      </c>
      <c r="T312" s="9">
        <v>2</v>
      </c>
      <c r="U312" s="14">
        <v>3</v>
      </c>
      <c r="V312" s="6"/>
    </row>
    <row r="313" spans="2:22" s="5" customFormat="1" ht="15" customHeight="1" hidden="1">
      <c r="B313" s="18" t="s">
        <v>19</v>
      </c>
      <c r="C313" s="75">
        <f aca="true" t="shared" si="179" ref="C313:H313">SUM(C314:C314)</f>
        <v>1</v>
      </c>
      <c r="D313" s="16">
        <f t="shared" si="179"/>
        <v>1</v>
      </c>
      <c r="E313" s="19">
        <f t="shared" si="179"/>
        <v>0</v>
      </c>
      <c r="F313" s="75">
        <f t="shared" si="179"/>
        <v>17</v>
      </c>
      <c r="G313" s="17">
        <f t="shared" si="179"/>
        <v>16</v>
      </c>
      <c r="H313" s="21">
        <f t="shared" si="179"/>
        <v>1</v>
      </c>
      <c r="I313" s="75"/>
      <c r="J313" s="77">
        <f aca="true" t="shared" si="180" ref="J313:U313">SUM(J314:J314)</f>
        <v>469</v>
      </c>
      <c r="K313" s="16">
        <f t="shared" si="180"/>
        <v>254</v>
      </c>
      <c r="L313" s="17">
        <f t="shared" si="180"/>
        <v>215</v>
      </c>
      <c r="M313" s="20">
        <f t="shared" si="180"/>
        <v>29</v>
      </c>
      <c r="N313" s="16">
        <f t="shared" si="180"/>
        <v>19</v>
      </c>
      <c r="O313" s="19">
        <f t="shared" si="180"/>
        <v>10</v>
      </c>
      <c r="P313" s="77">
        <f t="shared" si="180"/>
        <v>0</v>
      </c>
      <c r="Q313" s="16">
        <f t="shared" si="180"/>
        <v>0</v>
      </c>
      <c r="R313" s="19">
        <f t="shared" si="180"/>
        <v>0</v>
      </c>
      <c r="S313" s="75">
        <f t="shared" si="180"/>
        <v>4</v>
      </c>
      <c r="T313" s="16">
        <f t="shared" si="180"/>
        <v>0</v>
      </c>
      <c r="U313" s="21">
        <f t="shared" si="180"/>
        <v>4</v>
      </c>
      <c r="V313" s="6"/>
    </row>
    <row r="314" spans="2:22" s="5" customFormat="1" ht="15" customHeight="1" hidden="1">
      <c r="B314" s="91" t="s">
        <v>278</v>
      </c>
      <c r="C314" s="92">
        <f>IF(SUM(D314:E314)=0,"-",SUM(D314:E314))</f>
        <v>1</v>
      </c>
      <c r="D314" s="95">
        <v>1</v>
      </c>
      <c r="E314" s="93">
        <v>0</v>
      </c>
      <c r="F314" s="92">
        <f>SUM(G314:H314)</f>
        <v>17</v>
      </c>
      <c r="G314" s="347">
        <v>16</v>
      </c>
      <c r="H314" s="344">
        <v>1</v>
      </c>
      <c r="I314" s="92"/>
      <c r="J314" s="93">
        <f>IF(SUM(K314:L314)=0,"-",SUM(K314:L314))</f>
        <v>469</v>
      </c>
      <c r="K314" s="95">
        <v>254</v>
      </c>
      <c r="L314" s="347">
        <v>215</v>
      </c>
      <c r="M314" s="346">
        <f>IF(SUM(N314:O314)=0,"-",SUM(N314:O314))</f>
        <v>29</v>
      </c>
      <c r="N314" s="95">
        <v>19</v>
      </c>
      <c r="O314" s="345">
        <v>10</v>
      </c>
      <c r="P314" s="93" t="str">
        <f>IF(SUM(Q314:R314)=0,"-",SUM(Q314:R314))</f>
        <v>-</v>
      </c>
      <c r="Q314" s="95">
        <v>0</v>
      </c>
      <c r="R314" s="96">
        <v>0</v>
      </c>
      <c r="S314" s="92">
        <f>IF(SUM(T314:U314)=0,"-",SUM(T314:U314))</f>
        <v>4</v>
      </c>
      <c r="T314" s="95">
        <v>0</v>
      </c>
      <c r="U314" s="344">
        <v>4</v>
      </c>
      <c r="V314" s="6"/>
    </row>
    <row r="315" spans="2:22" ht="12.75" customHeight="1" hidden="1">
      <c r="B315" s="342" t="s">
        <v>185</v>
      </c>
      <c r="C315" s="340">
        <f aca="true" t="shared" si="181" ref="C315:H315">C316+C318+C322+C324</f>
        <v>6</v>
      </c>
      <c r="D315" s="23">
        <f t="shared" si="181"/>
        <v>5</v>
      </c>
      <c r="E315" s="23">
        <f t="shared" si="181"/>
        <v>1</v>
      </c>
      <c r="F315" s="340">
        <f t="shared" si="181"/>
        <v>112</v>
      </c>
      <c r="G315" s="23">
        <f t="shared" si="181"/>
        <v>105</v>
      </c>
      <c r="H315" s="26">
        <f t="shared" si="181"/>
        <v>7</v>
      </c>
      <c r="I315" s="341"/>
      <c r="J315" s="341">
        <f aca="true" t="shared" si="182" ref="J315:U315">J316+J318+J322+J324</f>
        <v>3137</v>
      </c>
      <c r="K315" s="23">
        <f t="shared" si="182"/>
        <v>1602</v>
      </c>
      <c r="L315" s="23">
        <f t="shared" si="182"/>
        <v>1535</v>
      </c>
      <c r="M315" s="340">
        <f t="shared" si="182"/>
        <v>203</v>
      </c>
      <c r="N315" s="23">
        <f t="shared" si="182"/>
        <v>117</v>
      </c>
      <c r="O315" s="23">
        <f t="shared" si="182"/>
        <v>86</v>
      </c>
      <c r="P315" s="23">
        <f t="shared" si="182"/>
        <v>6</v>
      </c>
      <c r="Q315" s="23">
        <f t="shared" si="182"/>
        <v>1</v>
      </c>
      <c r="R315" s="26">
        <f t="shared" si="182"/>
        <v>5</v>
      </c>
      <c r="S315" s="340">
        <f t="shared" si="182"/>
        <v>21</v>
      </c>
      <c r="T315" s="23">
        <f t="shared" si="182"/>
        <v>1</v>
      </c>
      <c r="U315" s="26">
        <f t="shared" si="182"/>
        <v>20</v>
      </c>
      <c r="V315" s="211"/>
    </row>
    <row r="316" spans="2:22" s="5" customFormat="1" ht="13.5" customHeight="1" hidden="1">
      <c r="B316" s="11" t="s">
        <v>15</v>
      </c>
      <c r="C316" s="74">
        <f>IF(SUM(D316:E316)=0,"-",SUM(D316:E316))</f>
        <v>1</v>
      </c>
      <c r="D316" s="9">
        <f>SUM(D317:D317)</f>
        <v>1</v>
      </c>
      <c r="E316" s="12">
        <f>SUM(E317:E317)</f>
        <v>0</v>
      </c>
      <c r="F316" s="74">
        <f>SUM(G316:H316)</f>
        <v>24</v>
      </c>
      <c r="G316" s="10">
        <f>SUM(G317:G317)</f>
        <v>23</v>
      </c>
      <c r="H316" s="338">
        <f>SUM(H317:H317)</f>
        <v>1</v>
      </c>
      <c r="I316" s="74"/>
      <c r="J316" s="76">
        <f>IF(SUM(K316:L316)=0,"-",SUM(K316:L316))</f>
        <v>690</v>
      </c>
      <c r="K316" s="9">
        <f>SUM(K317:K317)</f>
        <v>348</v>
      </c>
      <c r="L316" s="10">
        <f>SUM(L317:L317)</f>
        <v>342</v>
      </c>
      <c r="M316" s="13">
        <f>IF(SUM(N316:O316)=0,"-",SUM(N316:O316))</f>
        <v>44</v>
      </c>
      <c r="N316" s="9">
        <f aca="true" t="shared" si="183" ref="N316:U316">SUM(N317:N317)</f>
        <v>24</v>
      </c>
      <c r="O316" s="12">
        <f t="shared" si="183"/>
        <v>20</v>
      </c>
      <c r="P316" s="76">
        <f t="shared" si="183"/>
        <v>1</v>
      </c>
      <c r="Q316" s="9">
        <f t="shared" si="183"/>
        <v>0</v>
      </c>
      <c r="R316" s="12">
        <f t="shared" si="183"/>
        <v>1</v>
      </c>
      <c r="S316" s="74">
        <f t="shared" si="183"/>
        <v>6</v>
      </c>
      <c r="T316" s="9">
        <f t="shared" si="183"/>
        <v>0</v>
      </c>
      <c r="U316" s="14">
        <f t="shared" si="183"/>
        <v>6</v>
      </c>
      <c r="V316" s="6"/>
    </row>
    <row r="317" spans="2:22" s="5" customFormat="1" ht="15" customHeight="1" hidden="1">
      <c r="B317" s="11" t="s">
        <v>137</v>
      </c>
      <c r="C317" s="74">
        <f>IF(SUM(D317:E317)=0,"-",SUM(D317:E317))</f>
        <v>1</v>
      </c>
      <c r="D317" s="9">
        <v>1</v>
      </c>
      <c r="E317" s="76">
        <v>0</v>
      </c>
      <c r="F317" s="74">
        <f>SUM(G317:H317)</f>
        <v>24</v>
      </c>
      <c r="G317" s="10">
        <v>23</v>
      </c>
      <c r="H317" s="338">
        <v>1</v>
      </c>
      <c r="I317" s="74"/>
      <c r="J317" s="76">
        <f>IF(SUM(K317:L317)=0,"-",SUM(K317:L317))</f>
        <v>690</v>
      </c>
      <c r="K317" s="9">
        <v>348</v>
      </c>
      <c r="L317" s="10">
        <v>342</v>
      </c>
      <c r="M317" s="13">
        <f>IF(SUM(N317:O317)=0,"-",SUM(N317:O317))</f>
        <v>44</v>
      </c>
      <c r="N317" s="9">
        <v>24</v>
      </c>
      <c r="O317" s="12">
        <v>20</v>
      </c>
      <c r="P317" s="76">
        <f>IF(SUM(Q317:R317)=0,"-",SUM(Q317:R317))</f>
        <v>1</v>
      </c>
      <c r="Q317" s="9">
        <v>0</v>
      </c>
      <c r="R317" s="78">
        <v>1</v>
      </c>
      <c r="S317" s="74">
        <f>IF(SUM(T317:U317)=0,"-",SUM(T317:U317))</f>
        <v>6</v>
      </c>
      <c r="T317" s="9">
        <v>0</v>
      </c>
      <c r="U317" s="14">
        <v>6</v>
      </c>
      <c r="V317" s="6"/>
    </row>
    <row r="318" spans="2:22" s="5" customFormat="1" ht="13.5" customHeight="1" hidden="1">
      <c r="B318" s="11" t="s">
        <v>17</v>
      </c>
      <c r="C318" s="74">
        <f aca="true" t="shared" si="184" ref="C318:H318">SUM(C319:C321)</f>
        <v>3</v>
      </c>
      <c r="D318" s="9">
        <f t="shared" si="184"/>
        <v>2</v>
      </c>
      <c r="E318" s="12">
        <f t="shared" si="184"/>
        <v>1</v>
      </c>
      <c r="F318" s="74">
        <f t="shared" si="184"/>
        <v>43</v>
      </c>
      <c r="G318" s="10">
        <f t="shared" si="184"/>
        <v>40</v>
      </c>
      <c r="H318" s="338">
        <f t="shared" si="184"/>
        <v>3</v>
      </c>
      <c r="I318" s="74"/>
      <c r="J318" s="76">
        <f aca="true" t="shared" si="185" ref="J318:U318">SUM(J319:J321)</f>
        <v>1167</v>
      </c>
      <c r="K318" s="9">
        <f t="shared" si="185"/>
        <v>580</v>
      </c>
      <c r="L318" s="10">
        <f t="shared" si="185"/>
        <v>587</v>
      </c>
      <c r="M318" s="13">
        <f t="shared" si="185"/>
        <v>76</v>
      </c>
      <c r="N318" s="9">
        <f t="shared" si="185"/>
        <v>42</v>
      </c>
      <c r="O318" s="12">
        <f t="shared" si="185"/>
        <v>34</v>
      </c>
      <c r="P318" s="76">
        <f t="shared" si="185"/>
        <v>4</v>
      </c>
      <c r="Q318" s="9">
        <f t="shared" si="185"/>
        <v>1</v>
      </c>
      <c r="R318" s="12">
        <f t="shared" si="185"/>
        <v>3</v>
      </c>
      <c r="S318" s="74">
        <f t="shared" si="185"/>
        <v>7</v>
      </c>
      <c r="T318" s="9">
        <f t="shared" si="185"/>
        <v>1</v>
      </c>
      <c r="U318" s="14">
        <f t="shared" si="185"/>
        <v>6</v>
      </c>
      <c r="V318" s="6"/>
    </row>
    <row r="319" spans="2:22" s="5" customFormat="1" ht="15" customHeight="1" hidden="1">
      <c r="B319" s="11" t="s">
        <v>136</v>
      </c>
      <c r="C319" s="74">
        <f>IF(SUM(D319:E319)=0,"-",SUM(D319:E319))</f>
        <v>1</v>
      </c>
      <c r="D319" s="9">
        <v>1</v>
      </c>
      <c r="E319" s="76">
        <v>0</v>
      </c>
      <c r="F319" s="74">
        <f>SUM(G319:H319)</f>
        <v>27</v>
      </c>
      <c r="G319" s="10">
        <v>25</v>
      </c>
      <c r="H319" s="338">
        <v>2</v>
      </c>
      <c r="I319" s="74"/>
      <c r="J319" s="76">
        <f>IF(SUM(K319:L319)=0,"-",SUM(K319:L319))</f>
        <v>720</v>
      </c>
      <c r="K319" s="9">
        <v>361</v>
      </c>
      <c r="L319" s="10">
        <v>359</v>
      </c>
      <c r="M319" s="13">
        <f>IF(SUM(N319:O319)=0,"-",SUM(N319:O319))</f>
        <v>47</v>
      </c>
      <c r="N319" s="9">
        <v>24</v>
      </c>
      <c r="O319" s="12">
        <v>23</v>
      </c>
      <c r="P319" s="76">
        <f>IF(SUM(Q319:R319)=0,"-",SUM(Q319:R319))</f>
        <v>2</v>
      </c>
      <c r="Q319" s="9">
        <v>1</v>
      </c>
      <c r="R319" s="78">
        <v>1</v>
      </c>
      <c r="S319" s="74">
        <f>IF(SUM(T319:U319)=0,"-",SUM(T319:U319))</f>
        <v>5</v>
      </c>
      <c r="T319" s="9">
        <v>1</v>
      </c>
      <c r="U319" s="14">
        <v>4</v>
      </c>
      <c r="V319" s="6"/>
    </row>
    <row r="320" spans="2:22" s="5" customFormat="1" ht="15" customHeight="1" hidden="1">
      <c r="B320" s="11" t="s">
        <v>151</v>
      </c>
      <c r="C320" s="74">
        <f>IF(SUM(D320:E320)=0,"-",SUM(D320:E320))</f>
        <v>1</v>
      </c>
      <c r="D320" s="9">
        <v>0</v>
      </c>
      <c r="E320" s="76">
        <v>1</v>
      </c>
      <c r="F320" s="74">
        <f>SUM(G320:H320)</f>
        <v>0</v>
      </c>
      <c r="G320" s="10">
        <v>0</v>
      </c>
      <c r="H320" s="338">
        <v>0</v>
      </c>
      <c r="I320" s="74"/>
      <c r="J320" s="76" t="str">
        <f>IF(SUM(K320:L320)=0,"-",SUM(K320:L320))</f>
        <v>-</v>
      </c>
      <c r="K320" s="9">
        <v>0</v>
      </c>
      <c r="L320" s="10">
        <v>0</v>
      </c>
      <c r="M320" s="13" t="str">
        <f>IF(SUM(N320:O320)=0,"-",SUM(N320:O320))</f>
        <v>-</v>
      </c>
      <c r="N320" s="9">
        <v>0</v>
      </c>
      <c r="O320" s="12">
        <v>0</v>
      </c>
      <c r="P320" s="76" t="str">
        <f>IF(SUM(Q320:R320)=0,"-",SUM(Q320:R320))</f>
        <v>-</v>
      </c>
      <c r="Q320" s="9">
        <v>0</v>
      </c>
      <c r="R320" s="78">
        <v>0</v>
      </c>
      <c r="S320" s="74" t="str">
        <f>IF(SUM(T320:U320)=0,"-",SUM(T320:U320))</f>
        <v>-</v>
      </c>
      <c r="T320" s="9">
        <v>0</v>
      </c>
      <c r="U320" s="14">
        <v>0</v>
      </c>
      <c r="V320" s="6"/>
    </row>
    <row r="321" spans="2:22" s="5" customFormat="1" ht="15" customHeight="1" hidden="1">
      <c r="B321" s="11" t="s">
        <v>135</v>
      </c>
      <c r="C321" s="74">
        <f>IF(SUM(D321:E321)=0,"-",SUM(D321:E321))</f>
        <v>1</v>
      </c>
      <c r="D321" s="9">
        <v>1</v>
      </c>
      <c r="E321" s="76">
        <v>0</v>
      </c>
      <c r="F321" s="74">
        <f>SUM(G321:H321)</f>
        <v>16</v>
      </c>
      <c r="G321" s="10">
        <v>15</v>
      </c>
      <c r="H321" s="338">
        <v>1</v>
      </c>
      <c r="I321" s="74"/>
      <c r="J321" s="76">
        <f>IF(SUM(K321:L321)=0,"-",SUM(K321:L321))</f>
        <v>447</v>
      </c>
      <c r="K321" s="9">
        <v>219</v>
      </c>
      <c r="L321" s="10">
        <v>228</v>
      </c>
      <c r="M321" s="13">
        <f>IF(SUM(N321:O321)=0,"-",SUM(N321:O321))</f>
        <v>29</v>
      </c>
      <c r="N321" s="9">
        <v>18</v>
      </c>
      <c r="O321" s="12">
        <v>11</v>
      </c>
      <c r="P321" s="76">
        <f>IF(SUM(Q321:R321)=0,"-",SUM(Q321:R321))</f>
        <v>2</v>
      </c>
      <c r="Q321" s="9">
        <v>0</v>
      </c>
      <c r="R321" s="78">
        <v>2</v>
      </c>
      <c r="S321" s="74">
        <f>IF(SUM(T321:U321)=0,"-",SUM(T321:U321))</f>
        <v>2</v>
      </c>
      <c r="T321" s="9">
        <v>0</v>
      </c>
      <c r="U321" s="14">
        <v>2</v>
      </c>
      <c r="V321" s="6"/>
    </row>
    <row r="322" spans="2:22" s="5" customFormat="1" ht="13.5" customHeight="1" hidden="1">
      <c r="B322" s="11" t="s">
        <v>289</v>
      </c>
      <c r="C322" s="74">
        <f aca="true" t="shared" si="186" ref="C322:H322">SUM(C323:C323)</f>
        <v>1</v>
      </c>
      <c r="D322" s="9">
        <f t="shared" si="186"/>
        <v>1</v>
      </c>
      <c r="E322" s="12">
        <f t="shared" si="186"/>
        <v>0</v>
      </c>
      <c r="F322" s="74">
        <f t="shared" si="186"/>
        <v>28</v>
      </c>
      <c r="G322" s="10">
        <f t="shared" si="186"/>
        <v>26</v>
      </c>
      <c r="H322" s="338">
        <f t="shared" si="186"/>
        <v>2</v>
      </c>
      <c r="I322" s="74"/>
      <c r="J322" s="76">
        <f aca="true" t="shared" si="187" ref="J322:U322">SUM(J323:J323)</f>
        <v>796</v>
      </c>
      <c r="K322" s="9">
        <f t="shared" si="187"/>
        <v>422</v>
      </c>
      <c r="L322" s="10">
        <f t="shared" si="187"/>
        <v>374</v>
      </c>
      <c r="M322" s="13">
        <f t="shared" si="187"/>
        <v>52</v>
      </c>
      <c r="N322" s="9">
        <f t="shared" si="187"/>
        <v>33</v>
      </c>
      <c r="O322" s="12">
        <f t="shared" si="187"/>
        <v>19</v>
      </c>
      <c r="P322" s="76">
        <f t="shared" si="187"/>
        <v>1</v>
      </c>
      <c r="Q322" s="9">
        <f t="shared" si="187"/>
        <v>0</v>
      </c>
      <c r="R322" s="12">
        <f t="shared" si="187"/>
        <v>1</v>
      </c>
      <c r="S322" s="74">
        <f t="shared" si="187"/>
        <v>5</v>
      </c>
      <c r="T322" s="9">
        <f t="shared" si="187"/>
        <v>0</v>
      </c>
      <c r="U322" s="14">
        <f t="shared" si="187"/>
        <v>5</v>
      </c>
      <c r="V322" s="6"/>
    </row>
    <row r="323" spans="2:22" s="5" customFormat="1" ht="15" customHeight="1" hidden="1">
      <c r="B323" s="11" t="s">
        <v>134</v>
      </c>
      <c r="C323" s="74">
        <f>IF(SUM(D323:E323)=0,"-",SUM(D323:E323))</f>
        <v>1</v>
      </c>
      <c r="D323" s="9">
        <v>1</v>
      </c>
      <c r="E323" s="76">
        <v>0</v>
      </c>
      <c r="F323" s="74">
        <f>SUM(G323:H323)</f>
        <v>28</v>
      </c>
      <c r="G323" s="10">
        <v>26</v>
      </c>
      <c r="H323" s="338">
        <v>2</v>
      </c>
      <c r="I323" s="74"/>
      <c r="J323" s="76">
        <f>IF(SUM(K323:L323)=0,"-",SUM(K323:L323))</f>
        <v>796</v>
      </c>
      <c r="K323" s="9">
        <v>422</v>
      </c>
      <c r="L323" s="10">
        <v>374</v>
      </c>
      <c r="M323" s="13">
        <f>IF(SUM(N323:O323)=0,"-",SUM(N323:O323))</f>
        <v>52</v>
      </c>
      <c r="N323" s="9">
        <v>33</v>
      </c>
      <c r="O323" s="12">
        <v>19</v>
      </c>
      <c r="P323" s="76">
        <f>IF(SUM(Q323:R323)=0,"-",SUM(Q323:R323))</f>
        <v>1</v>
      </c>
      <c r="Q323" s="9">
        <v>0</v>
      </c>
      <c r="R323" s="78">
        <v>1</v>
      </c>
      <c r="S323" s="74">
        <f>IF(SUM(T323:U323)=0,"-",SUM(T323:U323))</f>
        <v>5</v>
      </c>
      <c r="T323" s="9">
        <v>0</v>
      </c>
      <c r="U323" s="14">
        <v>5</v>
      </c>
      <c r="V323" s="6"/>
    </row>
    <row r="324" spans="2:22" s="5" customFormat="1" ht="13.5" customHeight="1" hidden="1">
      <c r="B324" s="18" t="s">
        <v>314</v>
      </c>
      <c r="C324" s="75">
        <f aca="true" t="shared" si="188" ref="C324:H324">SUM(C325:C325)</f>
        <v>1</v>
      </c>
      <c r="D324" s="16">
        <f t="shared" si="188"/>
        <v>1</v>
      </c>
      <c r="E324" s="19">
        <f t="shared" si="188"/>
        <v>0</v>
      </c>
      <c r="F324" s="75">
        <f t="shared" si="188"/>
        <v>17</v>
      </c>
      <c r="G324" s="17">
        <f t="shared" si="188"/>
        <v>16</v>
      </c>
      <c r="H324" s="336">
        <f t="shared" si="188"/>
        <v>1</v>
      </c>
      <c r="I324" s="75"/>
      <c r="J324" s="77">
        <f aca="true" t="shared" si="189" ref="J324:U324">SUM(J325:J325)</f>
        <v>484</v>
      </c>
      <c r="K324" s="16">
        <f t="shared" si="189"/>
        <v>252</v>
      </c>
      <c r="L324" s="17">
        <f t="shared" si="189"/>
        <v>232</v>
      </c>
      <c r="M324" s="20">
        <f t="shared" si="189"/>
        <v>31</v>
      </c>
      <c r="N324" s="16">
        <f t="shared" si="189"/>
        <v>18</v>
      </c>
      <c r="O324" s="19">
        <f t="shared" si="189"/>
        <v>13</v>
      </c>
      <c r="P324" s="77">
        <f t="shared" si="189"/>
        <v>0</v>
      </c>
      <c r="Q324" s="16">
        <f t="shared" si="189"/>
        <v>0</v>
      </c>
      <c r="R324" s="19">
        <f t="shared" si="189"/>
        <v>0</v>
      </c>
      <c r="S324" s="75">
        <f t="shared" si="189"/>
        <v>3</v>
      </c>
      <c r="T324" s="16">
        <f t="shared" si="189"/>
        <v>0</v>
      </c>
      <c r="U324" s="21">
        <f t="shared" si="189"/>
        <v>3</v>
      </c>
      <c r="V324" s="6"/>
    </row>
    <row r="325" spans="2:22" s="5" customFormat="1" ht="15" customHeight="1" hidden="1">
      <c r="B325" s="91" t="s">
        <v>278</v>
      </c>
      <c r="C325" s="92">
        <f>IF(SUM(D325:E325)=0,"-",SUM(D325:E325))</f>
        <v>1</v>
      </c>
      <c r="D325" s="95">
        <v>1</v>
      </c>
      <c r="E325" s="93">
        <v>0</v>
      </c>
      <c r="F325" s="92">
        <f>SUM(G325:H325)</f>
        <v>17</v>
      </c>
      <c r="G325" s="347">
        <v>16</v>
      </c>
      <c r="H325" s="348">
        <v>1</v>
      </c>
      <c r="I325" s="92"/>
      <c r="J325" s="93">
        <f>IF(SUM(K325:L325)=0,"-",SUM(K325:L325))</f>
        <v>484</v>
      </c>
      <c r="K325" s="95">
        <v>252</v>
      </c>
      <c r="L325" s="347">
        <v>232</v>
      </c>
      <c r="M325" s="346">
        <f>IF(SUM(N325:O325)=0,"-",SUM(N325:O325))</f>
        <v>31</v>
      </c>
      <c r="N325" s="95">
        <v>18</v>
      </c>
      <c r="O325" s="345">
        <v>13</v>
      </c>
      <c r="P325" s="93" t="str">
        <f>IF(SUM(Q325:R325)=0,"-",SUM(Q325:R325))</f>
        <v>-</v>
      </c>
      <c r="Q325" s="95">
        <v>0</v>
      </c>
      <c r="R325" s="96">
        <v>0</v>
      </c>
      <c r="S325" s="92">
        <f>IF(SUM(T325:U325)=0,"-",SUM(T325:U325))</f>
        <v>3</v>
      </c>
      <c r="T325" s="95">
        <v>0</v>
      </c>
      <c r="U325" s="344">
        <v>3</v>
      </c>
      <c r="V325" s="6"/>
    </row>
    <row r="326" spans="2:22" ht="12.75" customHeight="1" hidden="1">
      <c r="B326" s="342" t="s">
        <v>184</v>
      </c>
      <c r="C326" s="340">
        <f aca="true" t="shared" si="190" ref="C326:H326">C327+C329+C333+C335</f>
        <v>6</v>
      </c>
      <c r="D326" s="23">
        <f t="shared" si="190"/>
        <v>5</v>
      </c>
      <c r="E326" s="23">
        <f t="shared" si="190"/>
        <v>1</v>
      </c>
      <c r="F326" s="340">
        <f t="shared" si="190"/>
        <v>112</v>
      </c>
      <c r="G326" s="23">
        <f t="shared" si="190"/>
        <v>104</v>
      </c>
      <c r="H326" s="26">
        <f t="shared" si="190"/>
        <v>8</v>
      </c>
      <c r="I326" s="341"/>
      <c r="J326" s="341">
        <f aca="true" t="shared" si="191" ref="J326:U326">J327+J329+J333+J335</f>
        <v>3067</v>
      </c>
      <c r="K326" s="23">
        <f t="shared" si="191"/>
        <v>1535</v>
      </c>
      <c r="L326" s="23">
        <f t="shared" si="191"/>
        <v>1532</v>
      </c>
      <c r="M326" s="340">
        <f t="shared" si="191"/>
        <v>200</v>
      </c>
      <c r="N326" s="23">
        <f t="shared" si="191"/>
        <v>110</v>
      </c>
      <c r="O326" s="23">
        <f t="shared" si="191"/>
        <v>90</v>
      </c>
      <c r="P326" s="23">
        <f t="shared" si="191"/>
        <v>7</v>
      </c>
      <c r="Q326" s="23">
        <f t="shared" si="191"/>
        <v>3</v>
      </c>
      <c r="R326" s="26">
        <f t="shared" si="191"/>
        <v>4</v>
      </c>
      <c r="S326" s="340">
        <f t="shared" si="191"/>
        <v>16</v>
      </c>
      <c r="T326" s="23">
        <f t="shared" si="191"/>
        <v>1</v>
      </c>
      <c r="U326" s="26">
        <f t="shared" si="191"/>
        <v>15</v>
      </c>
      <c r="V326" s="211"/>
    </row>
    <row r="327" spans="2:22" s="5" customFormat="1" ht="12.75" customHeight="1" hidden="1">
      <c r="B327" s="11" t="s">
        <v>164</v>
      </c>
      <c r="C327" s="74">
        <f>IF(SUM(D327:E327)=0,"-",SUM(D327:E327))</f>
        <v>1</v>
      </c>
      <c r="D327" s="9">
        <f>SUM(D328:D328)</f>
        <v>1</v>
      </c>
      <c r="E327" s="12">
        <f>SUM(E328:E328)</f>
        <v>0</v>
      </c>
      <c r="F327" s="74">
        <f>SUM(G327:H327)</f>
        <v>23</v>
      </c>
      <c r="G327" s="10">
        <f>SUM(G328:G328)</f>
        <v>22</v>
      </c>
      <c r="H327" s="338">
        <f>SUM(H328:H328)</f>
        <v>1</v>
      </c>
      <c r="I327" s="74"/>
      <c r="J327" s="76">
        <f>IF(SUM(K327:L327)=0,"-",SUM(K327:L327))</f>
        <v>662</v>
      </c>
      <c r="K327" s="9">
        <f>SUM(K328:K328)</f>
        <v>337</v>
      </c>
      <c r="L327" s="10">
        <f>SUM(L328:L328)</f>
        <v>325</v>
      </c>
      <c r="M327" s="13">
        <f>IF(SUM(N327:O327)=0,"-",SUM(N327:O327))</f>
        <v>42</v>
      </c>
      <c r="N327" s="9">
        <f aca="true" t="shared" si="192" ref="N327:U327">SUM(N328:N328)</f>
        <v>23</v>
      </c>
      <c r="O327" s="12">
        <f t="shared" si="192"/>
        <v>19</v>
      </c>
      <c r="P327" s="76">
        <f t="shared" si="192"/>
        <v>1</v>
      </c>
      <c r="Q327" s="9">
        <f t="shared" si="192"/>
        <v>1</v>
      </c>
      <c r="R327" s="12">
        <f t="shared" si="192"/>
        <v>0</v>
      </c>
      <c r="S327" s="74">
        <f t="shared" si="192"/>
        <v>5</v>
      </c>
      <c r="T327" s="9">
        <f t="shared" si="192"/>
        <v>1</v>
      </c>
      <c r="U327" s="14">
        <f t="shared" si="192"/>
        <v>4</v>
      </c>
      <c r="V327" s="6"/>
    </row>
    <row r="328" spans="2:22" s="5" customFormat="1" ht="15" customHeight="1" hidden="1">
      <c r="B328" s="11" t="s">
        <v>137</v>
      </c>
      <c r="C328" s="74">
        <f>IF(SUM(D328:E328)=0,"-",SUM(D328:E328))</f>
        <v>1</v>
      </c>
      <c r="D328" s="9">
        <v>1</v>
      </c>
      <c r="E328" s="76">
        <v>0</v>
      </c>
      <c r="F328" s="74">
        <f>SUM(G328:H328)</f>
        <v>23</v>
      </c>
      <c r="G328" s="10">
        <v>22</v>
      </c>
      <c r="H328" s="338">
        <v>1</v>
      </c>
      <c r="I328" s="74"/>
      <c r="J328" s="76">
        <f>IF(SUM(K328:L328)=0,"-",SUM(K328:L328))</f>
        <v>662</v>
      </c>
      <c r="K328" s="9">
        <v>337</v>
      </c>
      <c r="L328" s="10">
        <v>325</v>
      </c>
      <c r="M328" s="13">
        <f>IF(SUM(N328:O328)=0,"-",SUM(N328:O328))</f>
        <v>42</v>
      </c>
      <c r="N328" s="9">
        <v>23</v>
      </c>
      <c r="O328" s="12">
        <v>19</v>
      </c>
      <c r="P328" s="76">
        <f>IF(SUM(Q328:R328)=0,"-",SUM(Q328:R328))</f>
        <v>1</v>
      </c>
      <c r="Q328" s="9">
        <v>1</v>
      </c>
      <c r="R328" s="78">
        <v>0</v>
      </c>
      <c r="S328" s="74">
        <f>IF(SUM(T328:U328)=0,"-",SUM(T328:U328))</f>
        <v>5</v>
      </c>
      <c r="T328" s="9">
        <v>1</v>
      </c>
      <c r="U328" s="14">
        <v>4</v>
      </c>
      <c r="V328" s="6"/>
    </row>
    <row r="329" spans="2:22" s="5" customFormat="1" ht="12.75" customHeight="1" hidden="1">
      <c r="B329" s="11" t="s">
        <v>152</v>
      </c>
      <c r="C329" s="74">
        <f aca="true" t="shared" si="193" ref="C329:H329">SUM(C330:C332)</f>
        <v>3</v>
      </c>
      <c r="D329" s="9">
        <f t="shared" si="193"/>
        <v>2</v>
      </c>
      <c r="E329" s="12">
        <f t="shared" si="193"/>
        <v>1</v>
      </c>
      <c r="F329" s="74">
        <f t="shared" si="193"/>
        <v>42</v>
      </c>
      <c r="G329" s="10">
        <f t="shared" si="193"/>
        <v>39</v>
      </c>
      <c r="H329" s="338">
        <f t="shared" si="193"/>
        <v>3</v>
      </c>
      <c r="I329" s="74"/>
      <c r="J329" s="76">
        <f aca="true" t="shared" si="194" ref="J329:U329">SUM(J330:J332)</f>
        <v>1125</v>
      </c>
      <c r="K329" s="9">
        <f t="shared" si="194"/>
        <v>563</v>
      </c>
      <c r="L329" s="10">
        <f t="shared" si="194"/>
        <v>562</v>
      </c>
      <c r="M329" s="13">
        <f t="shared" si="194"/>
        <v>74</v>
      </c>
      <c r="N329" s="9">
        <f t="shared" si="194"/>
        <v>42</v>
      </c>
      <c r="O329" s="12">
        <f t="shared" si="194"/>
        <v>32</v>
      </c>
      <c r="P329" s="76">
        <f t="shared" si="194"/>
        <v>3</v>
      </c>
      <c r="Q329" s="9">
        <f t="shared" si="194"/>
        <v>1</v>
      </c>
      <c r="R329" s="12">
        <f t="shared" si="194"/>
        <v>2</v>
      </c>
      <c r="S329" s="74">
        <f t="shared" si="194"/>
        <v>5</v>
      </c>
      <c r="T329" s="9">
        <f t="shared" si="194"/>
        <v>0</v>
      </c>
      <c r="U329" s="14">
        <f t="shared" si="194"/>
        <v>5</v>
      </c>
      <c r="V329" s="6"/>
    </row>
    <row r="330" spans="2:22" s="5" customFormat="1" ht="15" customHeight="1" hidden="1">
      <c r="B330" s="11" t="s">
        <v>136</v>
      </c>
      <c r="C330" s="74">
        <f>IF(SUM(D330:E330)=0,"-",SUM(D330:E330))</f>
        <v>1</v>
      </c>
      <c r="D330" s="9">
        <v>1</v>
      </c>
      <c r="E330" s="76">
        <v>0</v>
      </c>
      <c r="F330" s="74">
        <f>SUM(G330:H330)</f>
        <v>26</v>
      </c>
      <c r="G330" s="10">
        <v>24</v>
      </c>
      <c r="H330" s="338">
        <v>2</v>
      </c>
      <c r="I330" s="74"/>
      <c r="J330" s="76">
        <f>IF(SUM(K330:L330)=0,"-",SUM(K330:L330))</f>
        <v>698</v>
      </c>
      <c r="K330" s="9">
        <v>356</v>
      </c>
      <c r="L330" s="10">
        <v>342</v>
      </c>
      <c r="M330" s="13">
        <f>IF(SUM(N330:O330)=0,"-",SUM(N330:O330))</f>
        <v>47</v>
      </c>
      <c r="N330" s="9">
        <v>26</v>
      </c>
      <c r="O330" s="12">
        <v>21</v>
      </c>
      <c r="P330" s="76">
        <f>IF(SUM(Q330:R330)=0,"-",SUM(Q330:R330))</f>
        <v>1</v>
      </c>
      <c r="Q330" s="9">
        <v>1</v>
      </c>
      <c r="R330" s="78">
        <v>0</v>
      </c>
      <c r="S330" s="74">
        <f>IF(SUM(T330:U330)=0,"-",SUM(T330:U330))</f>
        <v>3</v>
      </c>
      <c r="T330" s="9">
        <v>0</v>
      </c>
      <c r="U330" s="14">
        <v>3</v>
      </c>
      <c r="V330" s="6"/>
    </row>
    <row r="331" spans="2:22" s="5" customFormat="1" ht="15" customHeight="1" hidden="1">
      <c r="B331" s="11" t="s">
        <v>151</v>
      </c>
      <c r="C331" s="74">
        <f>IF(SUM(D331:E331)=0,"-",SUM(D331:E331))</f>
        <v>1</v>
      </c>
      <c r="D331" s="9">
        <v>0</v>
      </c>
      <c r="E331" s="76">
        <v>1</v>
      </c>
      <c r="F331" s="74">
        <f>SUM(G331:H331)</f>
        <v>0</v>
      </c>
      <c r="G331" s="10">
        <v>0</v>
      </c>
      <c r="H331" s="338">
        <v>0</v>
      </c>
      <c r="I331" s="74"/>
      <c r="J331" s="76" t="str">
        <f>IF(SUM(K331:L331)=0,"-",SUM(K331:L331))</f>
        <v>-</v>
      </c>
      <c r="K331" s="9">
        <v>0</v>
      </c>
      <c r="L331" s="10">
        <v>0</v>
      </c>
      <c r="M331" s="13" t="str">
        <f>IF(SUM(N331:O331)=0,"-",SUM(N331:O331))</f>
        <v>-</v>
      </c>
      <c r="N331" s="9">
        <v>0</v>
      </c>
      <c r="O331" s="12">
        <v>0</v>
      </c>
      <c r="P331" s="76" t="str">
        <f>IF(SUM(Q331:R331)=0,"-",SUM(Q331:R331))</f>
        <v>-</v>
      </c>
      <c r="Q331" s="9">
        <v>0</v>
      </c>
      <c r="R331" s="78">
        <v>0</v>
      </c>
      <c r="S331" s="74" t="str">
        <f>IF(SUM(T331:U331)=0,"-",SUM(T331:U331))</f>
        <v>-</v>
      </c>
      <c r="T331" s="9">
        <v>0</v>
      </c>
      <c r="U331" s="14">
        <v>0</v>
      </c>
      <c r="V331" s="6"/>
    </row>
    <row r="332" spans="2:22" s="5" customFormat="1" ht="15" customHeight="1" hidden="1">
      <c r="B332" s="11" t="s">
        <v>135</v>
      </c>
      <c r="C332" s="74">
        <f>IF(SUM(D332:E332)=0,"-",SUM(D332:E332))</f>
        <v>1</v>
      </c>
      <c r="D332" s="9">
        <v>1</v>
      </c>
      <c r="E332" s="76">
        <v>0</v>
      </c>
      <c r="F332" s="74">
        <f>SUM(G332:H332)</f>
        <v>16</v>
      </c>
      <c r="G332" s="10">
        <v>15</v>
      </c>
      <c r="H332" s="338">
        <v>1</v>
      </c>
      <c r="I332" s="74"/>
      <c r="J332" s="76">
        <f>IF(SUM(K332:L332)=0,"-",SUM(K332:L332))</f>
        <v>427</v>
      </c>
      <c r="K332" s="9">
        <v>207</v>
      </c>
      <c r="L332" s="10">
        <v>220</v>
      </c>
      <c r="M332" s="13">
        <f>IF(SUM(N332:O332)=0,"-",SUM(N332:O332))</f>
        <v>27</v>
      </c>
      <c r="N332" s="9">
        <v>16</v>
      </c>
      <c r="O332" s="12">
        <v>11</v>
      </c>
      <c r="P332" s="76">
        <f>IF(SUM(Q332:R332)=0,"-",SUM(Q332:R332))</f>
        <v>2</v>
      </c>
      <c r="Q332" s="9">
        <v>0</v>
      </c>
      <c r="R332" s="78">
        <v>2</v>
      </c>
      <c r="S332" s="74">
        <f>IF(SUM(T332:U332)=0,"-",SUM(T332:U332))</f>
        <v>2</v>
      </c>
      <c r="T332" s="9">
        <v>0</v>
      </c>
      <c r="U332" s="14">
        <v>2</v>
      </c>
      <c r="V332" s="6"/>
    </row>
    <row r="333" spans="2:22" s="5" customFormat="1" ht="12.75" customHeight="1" hidden="1">
      <c r="B333" s="11" t="s">
        <v>18</v>
      </c>
      <c r="C333" s="74">
        <f aca="true" t="shared" si="195" ref="C333:H333">SUM(C334:C334)</f>
        <v>1</v>
      </c>
      <c r="D333" s="9">
        <f t="shared" si="195"/>
        <v>1</v>
      </c>
      <c r="E333" s="12">
        <f t="shared" si="195"/>
        <v>0</v>
      </c>
      <c r="F333" s="74">
        <f t="shared" si="195"/>
        <v>29</v>
      </c>
      <c r="G333" s="10">
        <f t="shared" si="195"/>
        <v>26</v>
      </c>
      <c r="H333" s="338">
        <f t="shared" si="195"/>
        <v>3</v>
      </c>
      <c r="I333" s="74"/>
      <c r="J333" s="76">
        <f aca="true" t="shared" si="196" ref="J333:U333">SUM(J334:J334)</f>
        <v>784</v>
      </c>
      <c r="K333" s="9">
        <f t="shared" si="196"/>
        <v>396</v>
      </c>
      <c r="L333" s="10">
        <f t="shared" si="196"/>
        <v>388</v>
      </c>
      <c r="M333" s="13">
        <f t="shared" si="196"/>
        <v>53</v>
      </c>
      <c r="N333" s="9">
        <f t="shared" si="196"/>
        <v>28</v>
      </c>
      <c r="O333" s="12">
        <f t="shared" si="196"/>
        <v>25</v>
      </c>
      <c r="P333" s="76">
        <f t="shared" si="196"/>
        <v>2</v>
      </c>
      <c r="Q333" s="9">
        <f t="shared" si="196"/>
        <v>1</v>
      </c>
      <c r="R333" s="12">
        <f t="shared" si="196"/>
        <v>1</v>
      </c>
      <c r="S333" s="74">
        <f t="shared" si="196"/>
        <v>3</v>
      </c>
      <c r="T333" s="9">
        <f t="shared" si="196"/>
        <v>0</v>
      </c>
      <c r="U333" s="14">
        <f t="shared" si="196"/>
        <v>3</v>
      </c>
      <c r="V333" s="6"/>
    </row>
    <row r="334" spans="2:22" s="5" customFormat="1" ht="15" customHeight="1" hidden="1">
      <c r="B334" s="11" t="s">
        <v>134</v>
      </c>
      <c r="C334" s="74">
        <f>IF(SUM(D334:E334)=0,"-",SUM(D334:E334))</f>
        <v>1</v>
      </c>
      <c r="D334" s="9">
        <v>1</v>
      </c>
      <c r="E334" s="76">
        <v>0</v>
      </c>
      <c r="F334" s="74">
        <f>SUM(G334:H334)</f>
        <v>29</v>
      </c>
      <c r="G334" s="10">
        <v>26</v>
      </c>
      <c r="H334" s="338">
        <v>3</v>
      </c>
      <c r="I334" s="74"/>
      <c r="J334" s="76">
        <f>IF(SUM(K334:L334)=0,"-",SUM(K334:L334))</f>
        <v>784</v>
      </c>
      <c r="K334" s="9">
        <v>396</v>
      </c>
      <c r="L334" s="10">
        <v>388</v>
      </c>
      <c r="M334" s="13">
        <f>IF(SUM(N334:O334)=0,"-",SUM(N334:O334))</f>
        <v>53</v>
      </c>
      <c r="N334" s="9">
        <v>28</v>
      </c>
      <c r="O334" s="12">
        <v>25</v>
      </c>
      <c r="P334" s="76">
        <f>IF(SUM(Q334:R334)=0,"-",SUM(Q334:R334))</f>
        <v>2</v>
      </c>
      <c r="Q334" s="9">
        <v>1</v>
      </c>
      <c r="R334" s="78">
        <v>1</v>
      </c>
      <c r="S334" s="74">
        <f>IF(SUM(T334:U334)=0,"-",SUM(T334:U334))</f>
        <v>3</v>
      </c>
      <c r="T334" s="9">
        <v>0</v>
      </c>
      <c r="U334" s="14">
        <v>3</v>
      </c>
      <c r="V334" s="6"/>
    </row>
    <row r="335" spans="2:22" s="5" customFormat="1" ht="12.75" customHeight="1" hidden="1">
      <c r="B335" s="18" t="s">
        <v>19</v>
      </c>
      <c r="C335" s="75">
        <f aca="true" t="shared" si="197" ref="C335:H335">SUM(C336:C336)</f>
        <v>1</v>
      </c>
      <c r="D335" s="16">
        <f t="shared" si="197"/>
        <v>1</v>
      </c>
      <c r="E335" s="19">
        <f t="shared" si="197"/>
        <v>0</v>
      </c>
      <c r="F335" s="75">
        <f t="shared" si="197"/>
        <v>18</v>
      </c>
      <c r="G335" s="17">
        <f t="shared" si="197"/>
        <v>17</v>
      </c>
      <c r="H335" s="336">
        <f t="shared" si="197"/>
        <v>1</v>
      </c>
      <c r="I335" s="75"/>
      <c r="J335" s="77">
        <f aca="true" t="shared" si="198" ref="J335:U335">SUM(J336:J336)</f>
        <v>496</v>
      </c>
      <c r="K335" s="16">
        <f t="shared" si="198"/>
        <v>239</v>
      </c>
      <c r="L335" s="17">
        <f t="shared" si="198"/>
        <v>257</v>
      </c>
      <c r="M335" s="20">
        <f t="shared" si="198"/>
        <v>31</v>
      </c>
      <c r="N335" s="16">
        <f t="shared" si="198"/>
        <v>17</v>
      </c>
      <c r="O335" s="19">
        <f t="shared" si="198"/>
        <v>14</v>
      </c>
      <c r="P335" s="77">
        <f t="shared" si="198"/>
        <v>1</v>
      </c>
      <c r="Q335" s="16">
        <f t="shared" si="198"/>
        <v>0</v>
      </c>
      <c r="R335" s="19">
        <f t="shared" si="198"/>
        <v>1</v>
      </c>
      <c r="S335" s="75">
        <f t="shared" si="198"/>
        <v>3</v>
      </c>
      <c r="T335" s="16">
        <f t="shared" si="198"/>
        <v>0</v>
      </c>
      <c r="U335" s="21">
        <f t="shared" si="198"/>
        <v>3</v>
      </c>
      <c r="V335" s="6"/>
    </row>
    <row r="336" spans="2:22" s="5" customFormat="1" ht="15" customHeight="1" hidden="1">
      <c r="B336" s="91" t="s">
        <v>278</v>
      </c>
      <c r="C336" s="92">
        <f>IF(SUM(D336:E336)=0,"-",SUM(D336:E336))</f>
        <v>1</v>
      </c>
      <c r="D336" s="95">
        <v>1</v>
      </c>
      <c r="E336" s="93">
        <v>0</v>
      </c>
      <c r="F336" s="92">
        <f>SUM(G336:H336)</f>
        <v>18</v>
      </c>
      <c r="G336" s="347">
        <v>17</v>
      </c>
      <c r="H336" s="348">
        <v>1</v>
      </c>
      <c r="I336" s="92"/>
      <c r="J336" s="93">
        <f>IF(SUM(K336:L336)=0,"-",SUM(K336:L336))</f>
        <v>496</v>
      </c>
      <c r="K336" s="95">
        <v>239</v>
      </c>
      <c r="L336" s="347">
        <v>257</v>
      </c>
      <c r="M336" s="346">
        <f>IF(SUM(N336:O336)=0,"-",SUM(N336:O336))</f>
        <v>31</v>
      </c>
      <c r="N336" s="95">
        <v>17</v>
      </c>
      <c r="O336" s="345">
        <v>14</v>
      </c>
      <c r="P336" s="93">
        <f>IF(SUM(Q336:R336)=0,"-",SUM(Q336:R336))</f>
        <v>1</v>
      </c>
      <c r="Q336" s="95">
        <v>0</v>
      </c>
      <c r="R336" s="96">
        <v>1</v>
      </c>
      <c r="S336" s="92">
        <f>IF(SUM(T336:U336)=0,"-",SUM(T336:U336))</f>
        <v>3</v>
      </c>
      <c r="T336" s="95">
        <v>0</v>
      </c>
      <c r="U336" s="344">
        <v>3</v>
      </c>
      <c r="V336" s="6"/>
    </row>
    <row r="337" spans="2:22" ht="12.75" customHeight="1" hidden="1">
      <c r="B337" s="342" t="s">
        <v>182</v>
      </c>
      <c r="C337" s="340">
        <f aca="true" t="shared" si="199" ref="C337:H337">C338+C340+C344+C346</f>
        <v>6</v>
      </c>
      <c r="D337" s="23">
        <f t="shared" si="199"/>
        <v>5</v>
      </c>
      <c r="E337" s="23">
        <f t="shared" si="199"/>
        <v>1</v>
      </c>
      <c r="F337" s="340">
        <f t="shared" si="199"/>
        <v>108</v>
      </c>
      <c r="G337" s="23">
        <f t="shared" si="199"/>
        <v>100</v>
      </c>
      <c r="H337" s="26">
        <f t="shared" si="199"/>
        <v>8</v>
      </c>
      <c r="I337" s="341"/>
      <c r="J337" s="341">
        <f aca="true" t="shared" si="200" ref="J337:U337">J338+J340+J344+J346</f>
        <v>3006</v>
      </c>
      <c r="K337" s="23">
        <f t="shared" si="200"/>
        <v>1507</v>
      </c>
      <c r="L337" s="23">
        <f t="shared" si="200"/>
        <v>1499</v>
      </c>
      <c r="M337" s="340">
        <f t="shared" si="200"/>
        <v>205</v>
      </c>
      <c r="N337" s="23">
        <f t="shared" si="200"/>
        <v>115</v>
      </c>
      <c r="O337" s="23">
        <f t="shared" si="200"/>
        <v>90</v>
      </c>
      <c r="P337" s="23">
        <f t="shared" si="200"/>
        <v>9</v>
      </c>
      <c r="Q337" s="23">
        <f t="shared" si="200"/>
        <v>1</v>
      </c>
      <c r="R337" s="26">
        <f t="shared" si="200"/>
        <v>8</v>
      </c>
      <c r="S337" s="340">
        <f t="shared" si="200"/>
        <v>14</v>
      </c>
      <c r="T337" s="23">
        <f t="shared" si="200"/>
        <v>0</v>
      </c>
      <c r="U337" s="26">
        <f t="shared" si="200"/>
        <v>14</v>
      </c>
      <c r="V337" s="211"/>
    </row>
    <row r="338" spans="2:22" s="5" customFormat="1" ht="12.75" customHeight="1" hidden="1">
      <c r="B338" s="11" t="s">
        <v>316</v>
      </c>
      <c r="C338" s="74">
        <f>IF(SUM(D338:E338)=0,"-",SUM(D338:E338))</f>
        <v>1</v>
      </c>
      <c r="D338" s="9">
        <f>SUM(D339:D339)</f>
        <v>1</v>
      </c>
      <c r="E338" s="12">
        <f>SUM(E339:E339)</f>
        <v>0</v>
      </c>
      <c r="F338" s="74">
        <f>SUM(G338:H338)</f>
        <v>23</v>
      </c>
      <c r="G338" s="10">
        <f>SUM(G339:G339)</f>
        <v>22</v>
      </c>
      <c r="H338" s="338">
        <f>SUM(H339:H339)</f>
        <v>1</v>
      </c>
      <c r="I338" s="74"/>
      <c r="J338" s="76">
        <f>IF(SUM(K338:L338)=0,"-",SUM(K338:L338))</f>
        <v>662</v>
      </c>
      <c r="K338" s="9">
        <f>SUM(K339:K339)</f>
        <v>345</v>
      </c>
      <c r="L338" s="10">
        <f>SUM(L339:L339)</f>
        <v>317</v>
      </c>
      <c r="M338" s="13">
        <f>IF(SUM(N338:O338)=0,"-",SUM(N338:O338))</f>
        <v>44</v>
      </c>
      <c r="N338" s="9">
        <f aca="true" t="shared" si="201" ref="N338:U338">SUM(N339:N339)</f>
        <v>26</v>
      </c>
      <c r="O338" s="12">
        <f t="shared" si="201"/>
        <v>18</v>
      </c>
      <c r="P338" s="76">
        <f t="shared" si="201"/>
        <v>3</v>
      </c>
      <c r="Q338" s="9">
        <f t="shared" si="201"/>
        <v>1</v>
      </c>
      <c r="R338" s="12">
        <f t="shared" si="201"/>
        <v>2</v>
      </c>
      <c r="S338" s="74">
        <f t="shared" si="201"/>
        <v>4</v>
      </c>
      <c r="T338" s="9">
        <f t="shared" si="201"/>
        <v>0</v>
      </c>
      <c r="U338" s="14">
        <f t="shared" si="201"/>
        <v>4</v>
      </c>
      <c r="V338" s="6"/>
    </row>
    <row r="339" spans="2:22" s="5" customFormat="1" ht="15" customHeight="1" hidden="1">
      <c r="B339" s="11" t="s">
        <v>137</v>
      </c>
      <c r="C339" s="74">
        <f>IF(SUM(D339:E339)=0,"-",SUM(D339:E339))</f>
        <v>1</v>
      </c>
      <c r="D339" s="9">
        <v>1</v>
      </c>
      <c r="E339" s="76">
        <v>0</v>
      </c>
      <c r="F339" s="74">
        <f>SUM(G339:H339)</f>
        <v>23</v>
      </c>
      <c r="G339" s="10">
        <v>22</v>
      </c>
      <c r="H339" s="338">
        <v>1</v>
      </c>
      <c r="I339" s="74"/>
      <c r="J339" s="76">
        <f>IF(SUM(K339:L339)=0,"-",SUM(K339:L339))</f>
        <v>662</v>
      </c>
      <c r="K339" s="9">
        <v>345</v>
      </c>
      <c r="L339" s="10">
        <v>317</v>
      </c>
      <c r="M339" s="13">
        <f>IF(SUM(N339:O339)=0,"-",SUM(N339:O339))</f>
        <v>44</v>
      </c>
      <c r="N339" s="9">
        <v>26</v>
      </c>
      <c r="O339" s="12">
        <v>18</v>
      </c>
      <c r="P339" s="76">
        <f>IF(SUM(Q339:R339)=0,"-",SUM(Q339:R339))</f>
        <v>3</v>
      </c>
      <c r="Q339" s="9">
        <v>1</v>
      </c>
      <c r="R339" s="78">
        <v>2</v>
      </c>
      <c r="S339" s="74">
        <f>IF(SUM(T339:U339)=0,"-",SUM(T339:U339))</f>
        <v>4</v>
      </c>
      <c r="T339" s="9">
        <v>0</v>
      </c>
      <c r="U339" s="14">
        <v>4</v>
      </c>
      <c r="V339" s="6"/>
    </row>
    <row r="340" spans="2:22" s="5" customFormat="1" ht="12.75" customHeight="1" hidden="1">
      <c r="B340" s="11" t="s">
        <v>17</v>
      </c>
      <c r="C340" s="74">
        <f aca="true" t="shared" si="202" ref="C340:H340">SUM(C341:C343)</f>
        <v>3</v>
      </c>
      <c r="D340" s="9">
        <f t="shared" si="202"/>
        <v>2</v>
      </c>
      <c r="E340" s="12">
        <f t="shared" si="202"/>
        <v>1</v>
      </c>
      <c r="F340" s="74">
        <f t="shared" si="202"/>
        <v>40</v>
      </c>
      <c r="G340" s="10">
        <f t="shared" si="202"/>
        <v>37</v>
      </c>
      <c r="H340" s="338">
        <f t="shared" si="202"/>
        <v>3</v>
      </c>
      <c r="I340" s="74"/>
      <c r="J340" s="76">
        <f aca="true" t="shared" si="203" ref="J340:U340">SUM(J341:J343)</f>
        <v>1089</v>
      </c>
      <c r="K340" s="9">
        <f t="shared" si="203"/>
        <v>545</v>
      </c>
      <c r="L340" s="10">
        <f t="shared" si="203"/>
        <v>544</v>
      </c>
      <c r="M340" s="13">
        <f t="shared" si="203"/>
        <v>77</v>
      </c>
      <c r="N340" s="9">
        <f t="shared" si="203"/>
        <v>43</v>
      </c>
      <c r="O340" s="12">
        <f t="shared" si="203"/>
        <v>34</v>
      </c>
      <c r="P340" s="76">
        <f t="shared" si="203"/>
        <v>3</v>
      </c>
      <c r="Q340" s="9">
        <f t="shared" si="203"/>
        <v>0</v>
      </c>
      <c r="R340" s="12">
        <f t="shared" si="203"/>
        <v>3</v>
      </c>
      <c r="S340" s="74">
        <f t="shared" si="203"/>
        <v>4</v>
      </c>
      <c r="T340" s="9">
        <f t="shared" si="203"/>
        <v>0</v>
      </c>
      <c r="U340" s="14">
        <f t="shared" si="203"/>
        <v>4</v>
      </c>
      <c r="V340" s="6"/>
    </row>
    <row r="341" spans="2:22" s="5" customFormat="1" ht="15" customHeight="1" hidden="1">
      <c r="B341" s="11" t="s">
        <v>136</v>
      </c>
      <c r="C341" s="74">
        <f>IF(SUM(D341:E341)=0,"-",SUM(D341:E341))</f>
        <v>1</v>
      </c>
      <c r="D341" s="9">
        <v>1</v>
      </c>
      <c r="E341" s="76">
        <v>0</v>
      </c>
      <c r="F341" s="74">
        <f>SUM(G341:H341)</f>
        <v>24</v>
      </c>
      <c r="G341" s="10">
        <v>22</v>
      </c>
      <c r="H341" s="338">
        <v>2</v>
      </c>
      <c r="I341" s="74"/>
      <c r="J341" s="76">
        <f>IF(SUM(K341:L341)=0,"-",SUM(K341:L341))</f>
        <v>673</v>
      </c>
      <c r="K341" s="9">
        <v>341</v>
      </c>
      <c r="L341" s="10">
        <v>332</v>
      </c>
      <c r="M341" s="13">
        <f>IF(SUM(N341:O341)=0,"-",SUM(N341:O341))</f>
        <v>48</v>
      </c>
      <c r="N341" s="9">
        <v>29</v>
      </c>
      <c r="O341" s="12">
        <v>19</v>
      </c>
      <c r="P341" s="76">
        <f>IF(SUM(Q341:R341)=0,"-",SUM(Q341:R341))</f>
        <v>3</v>
      </c>
      <c r="Q341" s="9">
        <v>0</v>
      </c>
      <c r="R341" s="78">
        <v>3</v>
      </c>
      <c r="S341" s="74">
        <f>IF(SUM(T341:U341)=0,"-",SUM(T341:U341))</f>
        <v>2</v>
      </c>
      <c r="T341" s="9">
        <v>0</v>
      </c>
      <c r="U341" s="14">
        <v>2</v>
      </c>
      <c r="V341" s="6"/>
    </row>
    <row r="342" spans="2:22" s="5" customFormat="1" ht="15" customHeight="1" hidden="1">
      <c r="B342" s="11" t="s">
        <v>151</v>
      </c>
      <c r="C342" s="74">
        <f>IF(SUM(D342:E342)=0,"-",SUM(D342:E342))</f>
        <v>1</v>
      </c>
      <c r="D342" s="9">
        <v>0</v>
      </c>
      <c r="E342" s="76">
        <v>1</v>
      </c>
      <c r="F342" s="74">
        <f>SUM(G342:H342)</f>
        <v>0</v>
      </c>
      <c r="G342" s="10">
        <v>0</v>
      </c>
      <c r="H342" s="338">
        <v>0</v>
      </c>
      <c r="I342" s="74"/>
      <c r="J342" s="76" t="str">
        <f>IF(SUM(K342:L342)=0,"-",SUM(K342:L342))</f>
        <v>-</v>
      </c>
      <c r="K342" s="9">
        <v>0</v>
      </c>
      <c r="L342" s="10">
        <v>0</v>
      </c>
      <c r="M342" s="13" t="str">
        <f>IF(SUM(N342:O342)=0,"-",SUM(N342:O342))</f>
        <v>-</v>
      </c>
      <c r="N342" s="9">
        <v>0</v>
      </c>
      <c r="O342" s="12">
        <v>0</v>
      </c>
      <c r="P342" s="76" t="str">
        <f>IF(SUM(Q342:R342)=0,"-",SUM(Q342:R342))</f>
        <v>-</v>
      </c>
      <c r="Q342" s="9">
        <v>0</v>
      </c>
      <c r="R342" s="78">
        <v>0</v>
      </c>
      <c r="S342" s="74" t="str">
        <f>IF(SUM(T342:U342)=0,"-",SUM(T342:U342))</f>
        <v>-</v>
      </c>
      <c r="T342" s="9">
        <v>0</v>
      </c>
      <c r="U342" s="14">
        <v>0</v>
      </c>
      <c r="V342" s="6"/>
    </row>
    <row r="343" spans="2:22" s="5" customFormat="1" ht="15" customHeight="1" hidden="1">
      <c r="B343" s="11" t="s">
        <v>135</v>
      </c>
      <c r="C343" s="74">
        <f>IF(SUM(D343:E343)=0,"-",SUM(D343:E343))</f>
        <v>1</v>
      </c>
      <c r="D343" s="9">
        <v>1</v>
      </c>
      <c r="E343" s="76">
        <v>0</v>
      </c>
      <c r="F343" s="74">
        <f>SUM(G343:H343)</f>
        <v>16</v>
      </c>
      <c r="G343" s="10">
        <v>15</v>
      </c>
      <c r="H343" s="338">
        <v>1</v>
      </c>
      <c r="I343" s="74"/>
      <c r="J343" s="76">
        <f>IF(SUM(K343:L343)=0,"-",SUM(K343:L343))</f>
        <v>416</v>
      </c>
      <c r="K343" s="9">
        <v>204</v>
      </c>
      <c r="L343" s="10">
        <v>212</v>
      </c>
      <c r="M343" s="13">
        <f>IF(SUM(N343:O343)=0,"-",SUM(N343:O343))</f>
        <v>29</v>
      </c>
      <c r="N343" s="9">
        <v>14</v>
      </c>
      <c r="O343" s="12">
        <v>15</v>
      </c>
      <c r="P343" s="76" t="str">
        <f>IF(SUM(Q343:R343)=0,"-",SUM(Q343:R343))</f>
        <v>-</v>
      </c>
      <c r="Q343" s="9">
        <v>0</v>
      </c>
      <c r="R343" s="78">
        <v>0</v>
      </c>
      <c r="S343" s="74">
        <f>IF(SUM(T343:U343)=0,"-",SUM(T343:U343))</f>
        <v>2</v>
      </c>
      <c r="T343" s="9">
        <v>0</v>
      </c>
      <c r="U343" s="14">
        <v>2</v>
      </c>
      <c r="V343" s="6"/>
    </row>
    <row r="344" spans="2:22" s="5" customFormat="1" ht="12.75" customHeight="1" hidden="1">
      <c r="B344" s="11" t="s">
        <v>18</v>
      </c>
      <c r="C344" s="74">
        <f aca="true" t="shared" si="204" ref="C344:H344">SUM(C345:C345)</f>
        <v>1</v>
      </c>
      <c r="D344" s="9">
        <f t="shared" si="204"/>
        <v>1</v>
      </c>
      <c r="E344" s="12">
        <f t="shared" si="204"/>
        <v>0</v>
      </c>
      <c r="F344" s="74">
        <f t="shared" si="204"/>
        <v>28</v>
      </c>
      <c r="G344" s="10">
        <f t="shared" si="204"/>
        <v>25</v>
      </c>
      <c r="H344" s="338">
        <f t="shared" si="204"/>
        <v>3</v>
      </c>
      <c r="I344" s="74"/>
      <c r="J344" s="76">
        <f aca="true" t="shared" si="205" ref="J344:U344">SUM(J345:J345)</f>
        <v>786</v>
      </c>
      <c r="K344" s="9">
        <f t="shared" si="205"/>
        <v>396</v>
      </c>
      <c r="L344" s="10">
        <f t="shared" si="205"/>
        <v>390</v>
      </c>
      <c r="M344" s="13">
        <f t="shared" si="205"/>
        <v>54</v>
      </c>
      <c r="N344" s="9">
        <f t="shared" si="205"/>
        <v>32</v>
      </c>
      <c r="O344" s="12">
        <f t="shared" si="205"/>
        <v>22</v>
      </c>
      <c r="P344" s="76">
        <f t="shared" si="205"/>
        <v>2</v>
      </c>
      <c r="Q344" s="9">
        <f t="shared" si="205"/>
        <v>0</v>
      </c>
      <c r="R344" s="12">
        <f t="shared" si="205"/>
        <v>2</v>
      </c>
      <c r="S344" s="74">
        <f t="shared" si="205"/>
        <v>3</v>
      </c>
      <c r="T344" s="9">
        <f t="shared" si="205"/>
        <v>0</v>
      </c>
      <c r="U344" s="14">
        <f t="shared" si="205"/>
        <v>3</v>
      </c>
      <c r="V344" s="6"/>
    </row>
    <row r="345" spans="2:22" s="5" customFormat="1" ht="15" customHeight="1" hidden="1">
      <c r="B345" s="11" t="s">
        <v>134</v>
      </c>
      <c r="C345" s="74">
        <f>IF(SUM(D345:E345)=0,"-",SUM(D345:E345))</f>
        <v>1</v>
      </c>
      <c r="D345" s="9">
        <v>1</v>
      </c>
      <c r="E345" s="76">
        <v>0</v>
      </c>
      <c r="F345" s="74">
        <f>SUM(G345:H345)</f>
        <v>28</v>
      </c>
      <c r="G345" s="10">
        <v>25</v>
      </c>
      <c r="H345" s="338">
        <v>3</v>
      </c>
      <c r="I345" s="74"/>
      <c r="J345" s="76">
        <f>IF(SUM(K345:L345)=0,"-",SUM(K345:L345))</f>
        <v>786</v>
      </c>
      <c r="K345" s="9">
        <v>396</v>
      </c>
      <c r="L345" s="10">
        <v>390</v>
      </c>
      <c r="M345" s="13">
        <f>IF(SUM(N345:O345)=0,"-",SUM(N345:O345))</f>
        <v>54</v>
      </c>
      <c r="N345" s="9">
        <v>32</v>
      </c>
      <c r="O345" s="12">
        <v>22</v>
      </c>
      <c r="P345" s="76">
        <f>IF(SUM(Q345:R345)=0,"-",SUM(Q345:R345))</f>
        <v>2</v>
      </c>
      <c r="Q345" s="9">
        <v>0</v>
      </c>
      <c r="R345" s="78">
        <v>2</v>
      </c>
      <c r="S345" s="74">
        <f>IF(SUM(T345:U345)=0,"-",SUM(T345:U345))</f>
        <v>3</v>
      </c>
      <c r="T345" s="9">
        <v>0</v>
      </c>
      <c r="U345" s="14">
        <v>3</v>
      </c>
      <c r="V345" s="6"/>
    </row>
    <row r="346" spans="2:22" s="5" customFormat="1" ht="12.75" customHeight="1" hidden="1">
      <c r="B346" s="18" t="s">
        <v>19</v>
      </c>
      <c r="C346" s="75">
        <f aca="true" t="shared" si="206" ref="C346:H346">SUM(C347:C347)</f>
        <v>1</v>
      </c>
      <c r="D346" s="16">
        <f t="shared" si="206"/>
        <v>1</v>
      </c>
      <c r="E346" s="19">
        <f t="shared" si="206"/>
        <v>0</v>
      </c>
      <c r="F346" s="75">
        <f t="shared" si="206"/>
        <v>17</v>
      </c>
      <c r="G346" s="17">
        <f t="shared" si="206"/>
        <v>16</v>
      </c>
      <c r="H346" s="336">
        <f t="shared" si="206"/>
        <v>1</v>
      </c>
      <c r="I346" s="75"/>
      <c r="J346" s="77">
        <f aca="true" t="shared" si="207" ref="J346:U346">SUM(J347:J347)</f>
        <v>469</v>
      </c>
      <c r="K346" s="16">
        <f t="shared" si="207"/>
        <v>221</v>
      </c>
      <c r="L346" s="17">
        <f t="shared" si="207"/>
        <v>248</v>
      </c>
      <c r="M346" s="20">
        <f t="shared" si="207"/>
        <v>30</v>
      </c>
      <c r="N346" s="16">
        <f t="shared" si="207"/>
        <v>14</v>
      </c>
      <c r="O346" s="19">
        <f t="shared" si="207"/>
        <v>16</v>
      </c>
      <c r="P346" s="77">
        <f t="shared" si="207"/>
        <v>1</v>
      </c>
      <c r="Q346" s="16">
        <f t="shared" si="207"/>
        <v>0</v>
      </c>
      <c r="R346" s="19">
        <f t="shared" si="207"/>
        <v>1</v>
      </c>
      <c r="S346" s="75">
        <f t="shared" si="207"/>
        <v>3</v>
      </c>
      <c r="T346" s="16">
        <f t="shared" si="207"/>
        <v>0</v>
      </c>
      <c r="U346" s="21">
        <f t="shared" si="207"/>
        <v>3</v>
      </c>
      <c r="V346" s="6"/>
    </row>
    <row r="347" spans="2:22" s="5" customFormat="1" ht="15" customHeight="1" hidden="1">
      <c r="B347" s="91" t="s">
        <v>278</v>
      </c>
      <c r="C347" s="92">
        <f>IF(SUM(D347:E347)=0,"-",SUM(D347:E347))</f>
        <v>1</v>
      </c>
      <c r="D347" s="95">
        <v>1</v>
      </c>
      <c r="E347" s="93">
        <v>0</v>
      </c>
      <c r="F347" s="92">
        <f>SUM(G347:H347)</f>
        <v>17</v>
      </c>
      <c r="G347" s="347">
        <v>16</v>
      </c>
      <c r="H347" s="348">
        <v>1</v>
      </c>
      <c r="I347" s="92"/>
      <c r="J347" s="93">
        <f>IF(SUM(K347:L347)=0,"-",SUM(K347:L347))</f>
        <v>469</v>
      </c>
      <c r="K347" s="95">
        <v>221</v>
      </c>
      <c r="L347" s="347">
        <v>248</v>
      </c>
      <c r="M347" s="346">
        <f>IF(SUM(N347:O347)=0,"-",SUM(N347:O347))</f>
        <v>30</v>
      </c>
      <c r="N347" s="95">
        <v>14</v>
      </c>
      <c r="O347" s="345">
        <v>16</v>
      </c>
      <c r="P347" s="93">
        <f>IF(SUM(Q347:R347)=0,"-",SUM(Q347:R347))</f>
        <v>1</v>
      </c>
      <c r="Q347" s="95">
        <v>0</v>
      </c>
      <c r="R347" s="96">
        <v>1</v>
      </c>
      <c r="S347" s="92">
        <f>IF(SUM(T347:U347)=0,"-",SUM(T347:U347))</f>
        <v>3</v>
      </c>
      <c r="T347" s="95">
        <v>0</v>
      </c>
      <c r="U347" s="344">
        <v>3</v>
      </c>
      <c r="V347" s="6"/>
    </row>
    <row r="348" spans="2:22" ht="12.75" customHeight="1" hidden="1">
      <c r="B348" s="342" t="s">
        <v>181</v>
      </c>
      <c r="C348" s="340">
        <f aca="true" t="shared" si="208" ref="C348:H348">C349+C351+C354+C356</f>
        <v>5</v>
      </c>
      <c r="D348" s="23">
        <f t="shared" si="208"/>
        <v>5</v>
      </c>
      <c r="E348" s="23">
        <f t="shared" si="208"/>
        <v>0</v>
      </c>
      <c r="F348" s="340">
        <f t="shared" si="208"/>
        <v>105</v>
      </c>
      <c r="G348" s="23">
        <f t="shared" si="208"/>
        <v>97</v>
      </c>
      <c r="H348" s="26">
        <f t="shared" si="208"/>
        <v>8</v>
      </c>
      <c r="I348" s="341"/>
      <c r="J348" s="341">
        <f aca="true" t="shared" si="209" ref="J348:U348">J349+J351+J354+J356</f>
        <v>2999</v>
      </c>
      <c r="K348" s="23">
        <f t="shared" si="209"/>
        <v>1512</v>
      </c>
      <c r="L348" s="23">
        <f t="shared" si="209"/>
        <v>1487</v>
      </c>
      <c r="M348" s="340">
        <f t="shared" si="209"/>
        <v>208</v>
      </c>
      <c r="N348" s="23">
        <f t="shared" si="209"/>
        <v>118</v>
      </c>
      <c r="O348" s="23">
        <f t="shared" si="209"/>
        <v>90</v>
      </c>
      <c r="P348" s="23">
        <f t="shared" si="209"/>
        <v>12</v>
      </c>
      <c r="Q348" s="23">
        <f t="shared" si="209"/>
        <v>5</v>
      </c>
      <c r="R348" s="26">
        <f t="shared" si="209"/>
        <v>7</v>
      </c>
      <c r="S348" s="340">
        <f t="shared" si="209"/>
        <v>14</v>
      </c>
      <c r="T348" s="23">
        <f t="shared" si="209"/>
        <v>0</v>
      </c>
      <c r="U348" s="26">
        <f t="shared" si="209"/>
        <v>14</v>
      </c>
      <c r="V348" s="211"/>
    </row>
    <row r="349" spans="2:22" s="5" customFormat="1" ht="12.75" customHeight="1" hidden="1">
      <c r="B349" s="11" t="s">
        <v>15</v>
      </c>
      <c r="C349" s="74">
        <f>IF(SUM(D349:E349)=0,"-",SUM(D349:E349))</f>
        <v>1</v>
      </c>
      <c r="D349" s="9">
        <f>SUM(D350:D350)</f>
        <v>1</v>
      </c>
      <c r="E349" s="12">
        <f>SUM(E350:E350)</f>
        <v>0</v>
      </c>
      <c r="F349" s="74">
        <f>SUM(G349:H349)</f>
        <v>22</v>
      </c>
      <c r="G349" s="10">
        <f>SUM(G350:G350)</f>
        <v>21</v>
      </c>
      <c r="H349" s="338">
        <f>SUM(H350:H350)</f>
        <v>1</v>
      </c>
      <c r="I349" s="74"/>
      <c r="J349" s="76">
        <f>IF(SUM(K349:L349)=0,"-",SUM(K349:L349))</f>
        <v>651</v>
      </c>
      <c r="K349" s="9">
        <f>SUM(K350:K350)</f>
        <v>344</v>
      </c>
      <c r="L349" s="10">
        <f>SUM(L350:L350)</f>
        <v>307</v>
      </c>
      <c r="M349" s="13">
        <f>IF(SUM(N349:O349)=0,"-",SUM(N349:O349))</f>
        <v>43</v>
      </c>
      <c r="N349" s="9">
        <f aca="true" t="shared" si="210" ref="N349:U349">SUM(N350:N350)</f>
        <v>25</v>
      </c>
      <c r="O349" s="12">
        <f t="shared" si="210"/>
        <v>18</v>
      </c>
      <c r="P349" s="76">
        <f t="shared" si="210"/>
        <v>3</v>
      </c>
      <c r="Q349" s="9">
        <f t="shared" si="210"/>
        <v>1</v>
      </c>
      <c r="R349" s="12">
        <f t="shared" si="210"/>
        <v>2</v>
      </c>
      <c r="S349" s="74">
        <f t="shared" si="210"/>
        <v>4</v>
      </c>
      <c r="T349" s="9">
        <f t="shared" si="210"/>
        <v>0</v>
      </c>
      <c r="U349" s="14">
        <f t="shared" si="210"/>
        <v>4</v>
      </c>
      <c r="V349" s="6"/>
    </row>
    <row r="350" spans="2:22" s="5" customFormat="1" ht="15" customHeight="1" hidden="1">
      <c r="B350" s="11" t="s">
        <v>137</v>
      </c>
      <c r="C350" s="74">
        <f>IF(SUM(D350:E350)=0,"-",SUM(D350:E350))</f>
        <v>1</v>
      </c>
      <c r="D350" s="9">
        <v>1</v>
      </c>
      <c r="E350" s="76">
        <v>0</v>
      </c>
      <c r="F350" s="74">
        <f>SUM(G350:H350)</f>
        <v>22</v>
      </c>
      <c r="G350" s="10">
        <v>21</v>
      </c>
      <c r="H350" s="338">
        <v>1</v>
      </c>
      <c r="I350" s="74"/>
      <c r="J350" s="76">
        <f>IF(SUM(K350:L350)=0,"-",SUM(K350:L350))</f>
        <v>651</v>
      </c>
      <c r="K350" s="9">
        <v>344</v>
      </c>
      <c r="L350" s="10">
        <v>307</v>
      </c>
      <c r="M350" s="13">
        <f>IF(SUM(N350:O350)=0,"-",SUM(N350:O350))</f>
        <v>43</v>
      </c>
      <c r="N350" s="9">
        <v>25</v>
      </c>
      <c r="O350" s="12">
        <v>18</v>
      </c>
      <c r="P350" s="76">
        <f>IF(SUM(Q350:R350)=0,"-",SUM(Q350:R350))</f>
        <v>3</v>
      </c>
      <c r="Q350" s="9">
        <v>1</v>
      </c>
      <c r="R350" s="78">
        <v>2</v>
      </c>
      <c r="S350" s="74">
        <f>IF(SUM(T350:U350)=0,"-",SUM(T350:U350))</f>
        <v>4</v>
      </c>
      <c r="T350" s="9">
        <v>0</v>
      </c>
      <c r="U350" s="14">
        <v>4</v>
      </c>
      <c r="V350" s="6"/>
    </row>
    <row r="351" spans="2:22" s="5" customFormat="1" ht="12.75" customHeight="1" hidden="1">
      <c r="B351" s="11" t="s">
        <v>17</v>
      </c>
      <c r="C351" s="74">
        <f aca="true" t="shared" si="211" ref="C351:H351">SUM(C352:C353)</f>
        <v>2</v>
      </c>
      <c r="D351" s="9">
        <f t="shared" si="211"/>
        <v>2</v>
      </c>
      <c r="E351" s="12">
        <f t="shared" si="211"/>
        <v>0</v>
      </c>
      <c r="F351" s="74">
        <f t="shared" si="211"/>
        <v>38</v>
      </c>
      <c r="G351" s="10">
        <f t="shared" si="211"/>
        <v>35</v>
      </c>
      <c r="H351" s="338">
        <f t="shared" si="211"/>
        <v>3</v>
      </c>
      <c r="I351" s="74"/>
      <c r="J351" s="76">
        <f aca="true" t="shared" si="212" ref="J351:U351">SUM(J352:J353)</f>
        <v>1076</v>
      </c>
      <c r="K351" s="9">
        <f t="shared" si="212"/>
        <v>529</v>
      </c>
      <c r="L351" s="10">
        <f t="shared" si="212"/>
        <v>547</v>
      </c>
      <c r="M351" s="13">
        <f t="shared" si="212"/>
        <v>77</v>
      </c>
      <c r="N351" s="9">
        <f t="shared" si="212"/>
        <v>41</v>
      </c>
      <c r="O351" s="12">
        <f t="shared" si="212"/>
        <v>36</v>
      </c>
      <c r="P351" s="76">
        <f t="shared" si="212"/>
        <v>3</v>
      </c>
      <c r="Q351" s="9">
        <f t="shared" si="212"/>
        <v>0</v>
      </c>
      <c r="R351" s="12">
        <f t="shared" si="212"/>
        <v>3</v>
      </c>
      <c r="S351" s="74">
        <f t="shared" si="212"/>
        <v>4</v>
      </c>
      <c r="T351" s="9">
        <f t="shared" si="212"/>
        <v>0</v>
      </c>
      <c r="U351" s="14">
        <f t="shared" si="212"/>
        <v>4</v>
      </c>
      <c r="V351" s="6"/>
    </row>
    <row r="352" spans="2:22" s="5" customFormat="1" ht="15" customHeight="1" hidden="1">
      <c r="B352" s="11" t="s">
        <v>136</v>
      </c>
      <c r="C352" s="74">
        <f>IF(SUM(D352:E352)=0,"-",SUM(D352:E352))</f>
        <v>1</v>
      </c>
      <c r="D352" s="9">
        <v>1</v>
      </c>
      <c r="E352" s="76">
        <v>0</v>
      </c>
      <c r="F352" s="74">
        <f>SUM(G352:H352)</f>
        <v>23</v>
      </c>
      <c r="G352" s="10">
        <v>21</v>
      </c>
      <c r="H352" s="338">
        <v>2</v>
      </c>
      <c r="I352" s="74"/>
      <c r="J352" s="76">
        <f>IF(SUM(K352:L352)=0,"-",SUM(K352:L352))</f>
        <v>662</v>
      </c>
      <c r="K352" s="9">
        <v>332</v>
      </c>
      <c r="L352" s="10">
        <v>330</v>
      </c>
      <c r="M352" s="13">
        <f>IF(SUM(N352:O352)=0,"-",SUM(N352:O352))</f>
        <v>46</v>
      </c>
      <c r="N352" s="9">
        <v>27</v>
      </c>
      <c r="O352" s="12">
        <v>19</v>
      </c>
      <c r="P352" s="76">
        <f>IF(SUM(Q352:R352)=0,"-",SUM(Q352:R352))</f>
        <v>3</v>
      </c>
      <c r="Q352" s="9">
        <v>0</v>
      </c>
      <c r="R352" s="78">
        <v>3</v>
      </c>
      <c r="S352" s="74">
        <f>IF(SUM(T352:U352)=0,"-",SUM(T352:U352))</f>
        <v>2</v>
      </c>
      <c r="T352" s="9">
        <v>0</v>
      </c>
      <c r="U352" s="14">
        <v>2</v>
      </c>
      <c r="V352" s="6"/>
    </row>
    <row r="353" spans="2:22" s="5" customFormat="1" ht="15" customHeight="1" hidden="1">
      <c r="B353" s="11" t="s">
        <v>135</v>
      </c>
      <c r="C353" s="74">
        <f>IF(SUM(D353:E353)=0,"-",SUM(D353:E353))</f>
        <v>1</v>
      </c>
      <c r="D353" s="9">
        <v>1</v>
      </c>
      <c r="E353" s="76">
        <v>0</v>
      </c>
      <c r="F353" s="74">
        <f>SUM(G353:H353)</f>
        <v>15</v>
      </c>
      <c r="G353" s="10">
        <v>14</v>
      </c>
      <c r="H353" s="338">
        <v>1</v>
      </c>
      <c r="I353" s="74"/>
      <c r="J353" s="76">
        <f>IF(SUM(K353:L353)=0,"-",SUM(K353:L353))</f>
        <v>414</v>
      </c>
      <c r="K353" s="9">
        <v>197</v>
      </c>
      <c r="L353" s="10">
        <v>217</v>
      </c>
      <c r="M353" s="13">
        <f>IF(SUM(N353:O353)=0,"-",SUM(N353:O353))</f>
        <v>31</v>
      </c>
      <c r="N353" s="9">
        <v>14</v>
      </c>
      <c r="O353" s="12">
        <v>17</v>
      </c>
      <c r="P353" s="76" t="str">
        <f>IF(SUM(Q353:R353)=0,"-",SUM(Q353:R353))</f>
        <v>-</v>
      </c>
      <c r="Q353" s="9">
        <v>0</v>
      </c>
      <c r="R353" s="78">
        <v>0</v>
      </c>
      <c r="S353" s="74">
        <f>IF(SUM(T353:U353)=0,"-",SUM(T353:U353))</f>
        <v>2</v>
      </c>
      <c r="T353" s="9">
        <v>0</v>
      </c>
      <c r="U353" s="14">
        <v>2</v>
      </c>
      <c r="V353" s="6"/>
    </row>
    <row r="354" spans="2:22" s="5" customFormat="1" ht="12.75" customHeight="1" hidden="1">
      <c r="B354" s="11" t="s">
        <v>18</v>
      </c>
      <c r="C354" s="74">
        <f aca="true" t="shared" si="213" ref="C354:H354">SUM(C355:C355)</f>
        <v>1</v>
      </c>
      <c r="D354" s="9">
        <f t="shared" si="213"/>
        <v>1</v>
      </c>
      <c r="E354" s="12">
        <f t="shared" si="213"/>
        <v>0</v>
      </c>
      <c r="F354" s="74">
        <f t="shared" si="213"/>
        <v>28</v>
      </c>
      <c r="G354" s="10">
        <f t="shared" si="213"/>
        <v>25</v>
      </c>
      <c r="H354" s="338">
        <f t="shared" si="213"/>
        <v>3</v>
      </c>
      <c r="I354" s="74"/>
      <c r="J354" s="76">
        <f>IF(SUM(K354:L354)=0,"-",SUM(K354:L354))</f>
        <v>814</v>
      </c>
      <c r="K354" s="9">
        <f aca="true" t="shared" si="214" ref="K354:U354">SUM(K355:K355)</f>
        <v>413</v>
      </c>
      <c r="L354" s="10">
        <f t="shared" si="214"/>
        <v>401</v>
      </c>
      <c r="M354" s="13">
        <f t="shared" si="214"/>
        <v>57</v>
      </c>
      <c r="N354" s="9">
        <f t="shared" si="214"/>
        <v>37</v>
      </c>
      <c r="O354" s="12">
        <f t="shared" si="214"/>
        <v>20</v>
      </c>
      <c r="P354" s="76">
        <f t="shared" si="214"/>
        <v>3</v>
      </c>
      <c r="Q354" s="9">
        <f t="shared" si="214"/>
        <v>2</v>
      </c>
      <c r="R354" s="12">
        <f t="shared" si="214"/>
        <v>1</v>
      </c>
      <c r="S354" s="74">
        <f t="shared" si="214"/>
        <v>3</v>
      </c>
      <c r="T354" s="9">
        <f t="shared" si="214"/>
        <v>0</v>
      </c>
      <c r="U354" s="14">
        <f t="shared" si="214"/>
        <v>3</v>
      </c>
      <c r="V354" s="6"/>
    </row>
    <row r="355" spans="2:22" s="5" customFormat="1" ht="15" customHeight="1" hidden="1">
      <c r="B355" s="11" t="s">
        <v>134</v>
      </c>
      <c r="C355" s="74">
        <f>IF(SUM(D355:E355)=0,"-",SUM(D355:E355))</f>
        <v>1</v>
      </c>
      <c r="D355" s="9">
        <v>1</v>
      </c>
      <c r="E355" s="76">
        <v>0</v>
      </c>
      <c r="F355" s="74">
        <f>SUM(G355:H355)</f>
        <v>28</v>
      </c>
      <c r="G355" s="10">
        <v>25</v>
      </c>
      <c r="H355" s="338">
        <v>3</v>
      </c>
      <c r="I355" s="74"/>
      <c r="J355" s="76">
        <f>IF(SUM(K355:L355)=0,"-",SUM(K355:L355))</f>
        <v>814</v>
      </c>
      <c r="K355" s="9">
        <v>413</v>
      </c>
      <c r="L355" s="10">
        <v>401</v>
      </c>
      <c r="M355" s="13">
        <f>IF(SUM(N355:O355)=0,"-",SUM(N355:O355))</f>
        <v>57</v>
      </c>
      <c r="N355" s="9">
        <v>37</v>
      </c>
      <c r="O355" s="12">
        <v>20</v>
      </c>
      <c r="P355" s="76">
        <f>IF(SUM(Q355:R355)=0,"-",SUM(Q355:R355))</f>
        <v>3</v>
      </c>
      <c r="Q355" s="9">
        <v>2</v>
      </c>
      <c r="R355" s="78">
        <v>1</v>
      </c>
      <c r="S355" s="74">
        <f>IF(SUM(T355:U355)=0,"-",SUM(T355:U355))</f>
        <v>3</v>
      </c>
      <c r="T355" s="9">
        <v>0</v>
      </c>
      <c r="U355" s="14">
        <v>3</v>
      </c>
      <c r="V355" s="6"/>
    </row>
    <row r="356" spans="2:22" s="5" customFormat="1" ht="12.75" customHeight="1" hidden="1">
      <c r="B356" s="18" t="s">
        <v>315</v>
      </c>
      <c r="C356" s="75">
        <f aca="true" t="shared" si="215" ref="C356:H356">SUM(C357:C357)</f>
        <v>1</v>
      </c>
      <c r="D356" s="16">
        <f t="shared" si="215"/>
        <v>1</v>
      </c>
      <c r="E356" s="19">
        <f t="shared" si="215"/>
        <v>0</v>
      </c>
      <c r="F356" s="75">
        <f t="shared" si="215"/>
        <v>17</v>
      </c>
      <c r="G356" s="17">
        <f t="shared" si="215"/>
        <v>16</v>
      </c>
      <c r="H356" s="336">
        <f t="shared" si="215"/>
        <v>1</v>
      </c>
      <c r="I356" s="75"/>
      <c r="J356" s="77">
        <f aca="true" t="shared" si="216" ref="J356:U356">SUM(J357:J357)</f>
        <v>458</v>
      </c>
      <c r="K356" s="16">
        <f t="shared" si="216"/>
        <v>226</v>
      </c>
      <c r="L356" s="17">
        <f t="shared" si="216"/>
        <v>232</v>
      </c>
      <c r="M356" s="20">
        <f t="shared" si="216"/>
        <v>31</v>
      </c>
      <c r="N356" s="16">
        <f t="shared" si="216"/>
        <v>15</v>
      </c>
      <c r="O356" s="19">
        <f t="shared" si="216"/>
        <v>16</v>
      </c>
      <c r="P356" s="77">
        <f t="shared" si="216"/>
        <v>3</v>
      </c>
      <c r="Q356" s="16">
        <f t="shared" si="216"/>
        <v>2</v>
      </c>
      <c r="R356" s="19">
        <f t="shared" si="216"/>
        <v>1</v>
      </c>
      <c r="S356" s="75">
        <f t="shared" si="216"/>
        <v>3</v>
      </c>
      <c r="T356" s="16">
        <f t="shared" si="216"/>
        <v>0</v>
      </c>
      <c r="U356" s="21">
        <f t="shared" si="216"/>
        <v>3</v>
      </c>
      <c r="V356" s="6"/>
    </row>
    <row r="357" spans="2:22" s="5" customFormat="1" ht="15" customHeight="1" hidden="1">
      <c r="B357" s="85" t="s">
        <v>278</v>
      </c>
      <c r="C357" s="75">
        <f>IF(SUM(D357:E357)=0,"-",SUM(D357:E357))</f>
        <v>1</v>
      </c>
      <c r="D357" s="16">
        <v>1</v>
      </c>
      <c r="E357" s="77">
        <v>0</v>
      </c>
      <c r="F357" s="75">
        <f>SUM(G357:H357)</f>
        <v>17</v>
      </c>
      <c r="G357" s="17">
        <v>16</v>
      </c>
      <c r="H357" s="336">
        <v>1</v>
      </c>
      <c r="I357" s="75"/>
      <c r="J357" s="77">
        <f>IF(SUM(K357:L357)=0,"-",SUM(K357:L357))</f>
        <v>458</v>
      </c>
      <c r="K357" s="16">
        <v>226</v>
      </c>
      <c r="L357" s="17">
        <v>232</v>
      </c>
      <c r="M357" s="20">
        <f>IF(SUM(N357:O357)=0,"-",SUM(N357:O357))</f>
        <v>31</v>
      </c>
      <c r="N357" s="16">
        <v>15</v>
      </c>
      <c r="O357" s="19">
        <v>16</v>
      </c>
      <c r="P357" s="77">
        <f>IF(SUM(Q357:R357)=0,"-",SUM(Q357:R357))</f>
        <v>3</v>
      </c>
      <c r="Q357" s="16">
        <v>2</v>
      </c>
      <c r="R357" s="79">
        <v>1</v>
      </c>
      <c r="S357" s="75">
        <f>IF(SUM(T357:U357)=0,"-",SUM(T357:U357))</f>
        <v>3</v>
      </c>
      <c r="T357" s="16">
        <v>0</v>
      </c>
      <c r="U357" s="21">
        <v>3</v>
      </c>
      <c r="V357" s="6"/>
    </row>
    <row r="358" spans="2:22" s="4" customFormat="1" ht="15" customHeight="1">
      <c r="B358" s="342" t="s">
        <v>82</v>
      </c>
      <c r="C358" s="340">
        <f aca="true" t="shared" si="217" ref="C358:H358">C359+C361+C364+C366</f>
        <v>5</v>
      </c>
      <c r="D358" s="23">
        <f t="shared" si="217"/>
        <v>5</v>
      </c>
      <c r="E358" s="23">
        <f t="shared" si="217"/>
        <v>0</v>
      </c>
      <c r="F358" s="340">
        <f t="shared" si="217"/>
        <v>103</v>
      </c>
      <c r="G358" s="23">
        <f t="shared" si="217"/>
        <v>94</v>
      </c>
      <c r="H358" s="26">
        <f t="shared" si="217"/>
        <v>9</v>
      </c>
      <c r="I358" s="340"/>
      <c r="J358" s="341">
        <f aca="true" t="shared" si="218" ref="J358:U358">J359+J361+J364+J366</f>
        <v>2832</v>
      </c>
      <c r="K358" s="23">
        <f t="shared" si="218"/>
        <v>1436</v>
      </c>
      <c r="L358" s="23">
        <f t="shared" si="218"/>
        <v>1396</v>
      </c>
      <c r="M358" s="340">
        <f t="shared" si="218"/>
        <v>192</v>
      </c>
      <c r="N358" s="23">
        <f t="shared" si="218"/>
        <v>108</v>
      </c>
      <c r="O358" s="23">
        <f t="shared" si="218"/>
        <v>84</v>
      </c>
      <c r="P358" s="23">
        <f t="shared" si="218"/>
        <v>12</v>
      </c>
      <c r="Q358" s="23">
        <f t="shared" si="218"/>
        <v>6</v>
      </c>
      <c r="R358" s="26">
        <f t="shared" si="218"/>
        <v>6</v>
      </c>
      <c r="S358" s="340">
        <f t="shared" si="218"/>
        <v>16</v>
      </c>
      <c r="T358" s="23">
        <f t="shared" si="218"/>
        <v>0</v>
      </c>
      <c r="U358" s="26">
        <f t="shared" si="218"/>
        <v>16</v>
      </c>
      <c r="V358" s="343"/>
    </row>
    <row r="359" spans="2:22" s="4" customFormat="1" ht="15" customHeight="1" hidden="1">
      <c r="B359" s="11" t="s">
        <v>15</v>
      </c>
      <c r="C359" s="74">
        <f>IF(SUM(D359:E359)=0,"-",SUM(D359:E359))</f>
        <v>1</v>
      </c>
      <c r="D359" s="9">
        <f>SUM(D360:D360)</f>
        <v>1</v>
      </c>
      <c r="E359" s="12">
        <f>SUM(E360:E360)</f>
        <v>0</v>
      </c>
      <c r="F359" s="74">
        <f>SUM(G359:H359)</f>
        <v>21</v>
      </c>
      <c r="G359" s="10">
        <f>SUM(G360:G360)</f>
        <v>20</v>
      </c>
      <c r="H359" s="338">
        <f>SUM(H360:H360)</f>
        <v>1</v>
      </c>
      <c r="I359" s="339"/>
      <c r="J359" s="76">
        <f>IF(SUM(K359:L359)=0,"-",SUM(K359:L359))</f>
        <v>605</v>
      </c>
      <c r="K359" s="9">
        <f>SUM(K360:K360)</f>
        <v>298</v>
      </c>
      <c r="L359" s="10">
        <f>SUM(L360:L360)</f>
        <v>307</v>
      </c>
      <c r="M359" s="13">
        <f>IF(SUM(N359:O359)=0,"-",SUM(N359:O359))</f>
        <v>41</v>
      </c>
      <c r="N359" s="9">
        <f aca="true" t="shared" si="219" ref="N359:U359">SUM(N360:N360)</f>
        <v>22</v>
      </c>
      <c r="O359" s="12">
        <f t="shared" si="219"/>
        <v>19</v>
      </c>
      <c r="P359" s="76">
        <f t="shared" si="219"/>
        <v>3</v>
      </c>
      <c r="Q359" s="9">
        <f t="shared" si="219"/>
        <v>1</v>
      </c>
      <c r="R359" s="12">
        <f t="shared" si="219"/>
        <v>2</v>
      </c>
      <c r="S359" s="74">
        <f t="shared" si="219"/>
        <v>4</v>
      </c>
      <c r="T359" s="9">
        <f t="shared" si="219"/>
        <v>0</v>
      </c>
      <c r="U359" s="14">
        <f t="shared" si="219"/>
        <v>4</v>
      </c>
      <c r="V359" s="343"/>
    </row>
    <row r="360" spans="2:22" ht="12.75" customHeight="1" hidden="1">
      <c r="B360" s="11" t="s">
        <v>137</v>
      </c>
      <c r="C360" s="74">
        <f>IF(SUM(D360:E360)=0,"-",SUM(D360:E360))</f>
        <v>1</v>
      </c>
      <c r="D360" s="9">
        <v>1</v>
      </c>
      <c r="E360" s="76"/>
      <c r="F360" s="74">
        <f>SUM(G360:H360)</f>
        <v>21</v>
      </c>
      <c r="G360" s="10">
        <v>20</v>
      </c>
      <c r="H360" s="338">
        <v>1</v>
      </c>
      <c r="I360" s="74"/>
      <c r="J360" s="76">
        <f>IF(SUM(K360:L360)=0,"-",SUM(K360:L360))</f>
        <v>605</v>
      </c>
      <c r="K360" s="9">
        <v>298</v>
      </c>
      <c r="L360" s="10">
        <v>307</v>
      </c>
      <c r="M360" s="13">
        <f>IF(SUM(N360:O360)=0,"-",SUM(N360:O360))</f>
        <v>41</v>
      </c>
      <c r="N360" s="9">
        <v>22</v>
      </c>
      <c r="O360" s="12">
        <v>19</v>
      </c>
      <c r="P360" s="76">
        <f>IF(SUM(Q360:R360)=0,"-",SUM(Q360:R360))</f>
        <v>3</v>
      </c>
      <c r="Q360" s="9">
        <v>1</v>
      </c>
      <c r="R360" s="78">
        <v>2</v>
      </c>
      <c r="S360" s="74">
        <f>IF(SUM(T360:U360)=0,"-",SUM(T360:U360))</f>
        <v>4</v>
      </c>
      <c r="T360" s="9">
        <v>0</v>
      </c>
      <c r="U360" s="14">
        <v>4</v>
      </c>
      <c r="V360" s="211"/>
    </row>
    <row r="361" spans="2:22" ht="15" customHeight="1" hidden="1">
      <c r="B361" s="11" t="s">
        <v>17</v>
      </c>
      <c r="C361" s="74">
        <f aca="true" t="shared" si="220" ref="C361:H361">SUM(C362:C363)</f>
        <v>2</v>
      </c>
      <c r="D361" s="9">
        <f t="shared" si="220"/>
        <v>2</v>
      </c>
      <c r="E361" s="12">
        <f t="shared" si="220"/>
        <v>0</v>
      </c>
      <c r="F361" s="74">
        <f t="shared" si="220"/>
        <v>39</v>
      </c>
      <c r="G361" s="10">
        <f t="shared" si="220"/>
        <v>35</v>
      </c>
      <c r="H361" s="338">
        <f t="shared" si="220"/>
        <v>4</v>
      </c>
      <c r="I361" s="339"/>
      <c r="J361" s="76">
        <f aca="true" t="shared" si="221" ref="J361:U361">SUM(J362:J363)</f>
        <v>1049</v>
      </c>
      <c r="K361" s="9">
        <f t="shared" si="221"/>
        <v>531</v>
      </c>
      <c r="L361" s="10">
        <f t="shared" si="221"/>
        <v>518</v>
      </c>
      <c r="M361" s="13">
        <f t="shared" si="221"/>
        <v>73</v>
      </c>
      <c r="N361" s="9">
        <f t="shared" si="221"/>
        <v>40</v>
      </c>
      <c r="O361" s="12">
        <f t="shared" si="221"/>
        <v>33</v>
      </c>
      <c r="P361" s="76">
        <f t="shared" si="221"/>
        <v>5</v>
      </c>
      <c r="Q361" s="9">
        <f t="shared" si="221"/>
        <v>2</v>
      </c>
      <c r="R361" s="12">
        <f t="shared" si="221"/>
        <v>3</v>
      </c>
      <c r="S361" s="74">
        <f t="shared" si="221"/>
        <v>5</v>
      </c>
      <c r="T361" s="9">
        <f t="shared" si="221"/>
        <v>0</v>
      </c>
      <c r="U361" s="14">
        <f t="shared" si="221"/>
        <v>5</v>
      </c>
      <c r="V361" s="211"/>
    </row>
    <row r="362" spans="2:22" ht="12.75" customHeight="1" hidden="1">
      <c r="B362" s="11" t="s">
        <v>136</v>
      </c>
      <c r="C362" s="74">
        <f>IF(SUM(D362:E362)=0,"-",SUM(D362:E362))</f>
        <v>1</v>
      </c>
      <c r="D362" s="9">
        <v>1</v>
      </c>
      <c r="E362" s="76"/>
      <c r="F362" s="74">
        <f>SUM(G362:H362)</f>
        <v>25</v>
      </c>
      <c r="G362" s="10">
        <v>22</v>
      </c>
      <c r="H362" s="338">
        <v>3</v>
      </c>
      <c r="I362" s="74"/>
      <c r="J362" s="76">
        <f>IF(SUM(K362:L362)=0,"-",SUM(K362:L362))</f>
        <v>657</v>
      </c>
      <c r="K362" s="9">
        <v>331</v>
      </c>
      <c r="L362" s="10">
        <v>326</v>
      </c>
      <c r="M362" s="13">
        <f>IF(SUM(N362:O362)=0,"-",SUM(N362:O362))</f>
        <v>46</v>
      </c>
      <c r="N362" s="9">
        <v>24</v>
      </c>
      <c r="O362" s="12">
        <v>22</v>
      </c>
      <c r="P362" s="76">
        <f>IF(SUM(Q362:R362)=0,"-",SUM(Q362:R362))</f>
        <v>4</v>
      </c>
      <c r="Q362" s="9">
        <v>1</v>
      </c>
      <c r="R362" s="78">
        <v>3</v>
      </c>
      <c r="S362" s="74">
        <f>IF(SUM(T362:U362)=0,"-",SUM(T362:U362))</f>
        <v>3</v>
      </c>
      <c r="T362" s="9">
        <v>0</v>
      </c>
      <c r="U362" s="14">
        <v>3</v>
      </c>
      <c r="V362" s="211"/>
    </row>
    <row r="363" spans="2:22" ht="12.75" customHeight="1" hidden="1">
      <c r="B363" s="11" t="s">
        <v>135</v>
      </c>
      <c r="C363" s="74">
        <f>IF(SUM(D363:E363)=0,"-",SUM(D363:E363))</f>
        <v>1</v>
      </c>
      <c r="D363" s="9">
        <v>1</v>
      </c>
      <c r="E363" s="76"/>
      <c r="F363" s="74">
        <f>SUM(G363:H363)</f>
        <v>14</v>
      </c>
      <c r="G363" s="10">
        <v>13</v>
      </c>
      <c r="H363" s="338">
        <v>1</v>
      </c>
      <c r="I363" s="74"/>
      <c r="J363" s="76">
        <f>IF(SUM(K363:L363)=0,"-",SUM(K363:L363))</f>
        <v>392</v>
      </c>
      <c r="K363" s="9">
        <v>200</v>
      </c>
      <c r="L363" s="10">
        <v>192</v>
      </c>
      <c r="M363" s="13">
        <f>IF(SUM(N363:O363)=0,"-",SUM(N363:O363))</f>
        <v>27</v>
      </c>
      <c r="N363" s="9">
        <v>16</v>
      </c>
      <c r="O363" s="12">
        <v>11</v>
      </c>
      <c r="P363" s="76">
        <f>IF(SUM(Q363:R363)=0,"-",SUM(Q363:R363))</f>
        <v>1</v>
      </c>
      <c r="Q363" s="9">
        <v>1</v>
      </c>
      <c r="R363" s="78">
        <v>0</v>
      </c>
      <c r="S363" s="74">
        <f>IF(SUM(T363:U363)=0,"-",SUM(T363:U363))</f>
        <v>2</v>
      </c>
      <c r="T363" s="9">
        <v>0</v>
      </c>
      <c r="U363" s="14">
        <v>2</v>
      </c>
      <c r="V363" s="211"/>
    </row>
    <row r="364" spans="2:24" ht="15" customHeight="1" hidden="1">
      <c r="B364" s="11" t="s">
        <v>18</v>
      </c>
      <c r="C364" s="74">
        <f aca="true" t="shared" si="222" ref="C364:H364">SUM(C365:C365)</f>
        <v>1</v>
      </c>
      <c r="D364" s="9">
        <f t="shared" si="222"/>
        <v>1</v>
      </c>
      <c r="E364" s="12">
        <f t="shared" si="222"/>
        <v>0</v>
      </c>
      <c r="F364" s="74">
        <f t="shared" si="222"/>
        <v>27</v>
      </c>
      <c r="G364" s="10">
        <f t="shared" si="222"/>
        <v>24</v>
      </c>
      <c r="H364" s="338">
        <f t="shared" si="222"/>
        <v>3</v>
      </c>
      <c r="I364" s="339"/>
      <c r="J364" s="76">
        <f>SUM(J365:J365)</f>
        <v>773</v>
      </c>
      <c r="K364" s="9">
        <f>SUM(K365:K365)</f>
        <v>404</v>
      </c>
      <c r="L364" s="10">
        <f>SUM(L365:L365)</f>
        <v>369</v>
      </c>
      <c r="M364" s="74">
        <f aca="true" t="shared" si="223" ref="M364:U364">SUM(M365)</f>
        <v>49</v>
      </c>
      <c r="N364" s="9">
        <f t="shared" si="223"/>
        <v>33</v>
      </c>
      <c r="O364" s="9">
        <f t="shared" si="223"/>
        <v>16</v>
      </c>
      <c r="P364" s="9">
        <f t="shared" si="223"/>
        <v>3</v>
      </c>
      <c r="Q364" s="9">
        <f t="shared" si="223"/>
        <v>2</v>
      </c>
      <c r="R364" s="12">
        <f t="shared" si="223"/>
        <v>1</v>
      </c>
      <c r="S364" s="74">
        <f t="shared" si="223"/>
        <v>4</v>
      </c>
      <c r="T364" s="9">
        <f t="shared" si="223"/>
        <v>0</v>
      </c>
      <c r="U364" s="78">
        <f t="shared" si="223"/>
        <v>4</v>
      </c>
      <c r="V364" s="211"/>
      <c r="X364" s="5"/>
    </row>
    <row r="365" spans="2:22" ht="12.75" customHeight="1" hidden="1">
      <c r="B365" s="11" t="s">
        <v>134</v>
      </c>
      <c r="C365" s="74">
        <f>IF(SUM(D365:E365)=0,"-",SUM(D365:E365))</f>
        <v>1</v>
      </c>
      <c r="D365" s="9">
        <v>1</v>
      </c>
      <c r="E365" s="76"/>
      <c r="F365" s="74">
        <f>SUM(G365:H365)</f>
        <v>27</v>
      </c>
      <c r="G365" s="10">
        <v>24</v>
      </c>
      <c r="H365" s="338">
        <v>3</v>
      </c>
      <c r="I365" s="74"/>
      <c r="J365" s="76">
        <f>IF(SUM(K365:L365)=0,"-",SUM(K365:L365))</f>
        <v>773</v>
      </c>
      <c r="K365" s="9">
        <v>404</v>
      </c>
      <c r="L365" s="10">
        <v>369</v>
      </c>
      <c r="M365" s="13">
        <f>IF(SUM(N365:O365)=0,"-",SUM(N365:O365))</f>
        <v>49</v>
      </c>
      <c r="N365" s="9">
        <v>33</v>
      </c>
      <c r="O365" s="12">
        <v>16</v>
      </c>
      <c r="P365" s="76">
        <f>IF(SUM(Q365:R365)=0,"-",SUM(Q365:R365))</f>
        <v>3</v>
      </c>
      <c r="Q365" s="9">
        <v>2</v>
      </c>
      <c r="R365" s="78">
        <v>1</v>
      </c>
      <c r="S365" s="74">
        <f>IF(SUM(T365:U365)=0,"-",SUM(T365:U365))</f>
        <v>4</v>
      </c>
      <c r="T365" s="9">
        <v>0</v>
      </c>
      <c r="U365" s="14">
        <v>4</v>
      </c>
      <c r="V365" s="211"/>
    </row>
    <row r="366" spans="2:22" ht="15" customHeight="1" hidden="1">
      <c r="B366" s="18" t="s">
        <v>19</v>
      </c>
      <c r="C366" s="75">
        <f aca="true" t="shared" si="224" ref="C366:H366">SUM(C367:C367)</f>
        <v>1</v>
      </c>
      <c r="D366" s="16">
        <f t="shared" si="224"/>
        <v>1</v>
      </c>
      <c r="E366" s="19">
        <f t="shared" si="224"/>
        <v>0</v>
      </c>
      <c r="F366" s="75">
        <f t="shared" si="224"/>
        <v>16</v>
      </c>
      <c r="G366" s="17">
        <f t="shared" si="224"/>
        <v>15</v>
      </c>
      <c r="H366" s="336">
        <f t="shared" si="224"/>
        <v>1</v>
      </c>
      <c r="I366" s="337"/>
      <c r="J366" s="77">
        <f aca="true" t="shared" si="225" ref="J366:T366">SUM(J367:J367)</f>
        <v>405</v>
      </c>
      <c r="K366" s="16">
        <f t="shared" si="225"/>
        <v>203</v>
      </c>
      <c r="L366" s="17">
        <f t="shared" si="225"/>
        <v>202</v>
      </c>
      <c r="M366" s="20">
        <f t="shared" si="225"/>
        <v>29</v>
      </c>
      <c r="N366" s="16">
        <f t="shared" si="225"/>
        <v>13</v>
      </c>
      <c r="O366" s="19">
        <f t="shared" si="225"/>
        <v>16</v>
      </c>
      <c r="P366" s="77">
        <f t="shared" si="225"/>
        <v>1</v>
      </c>
      <c r="Q366" s="16">
        <f t="shared" si="225"/>
        <v>1</v>
      </c>
      <c r="R366" s="19">
        <f t="shared" si="225"/>
        <v>0</v>
      </c>
      <c r="S366" s="75">
        <f t="shared" si="225"/>
        <v>3</v>
      </c>
      <c r="T366" s="16">
        <f t="shared" si="225"/>
        <v>0</v>
      </c>
      <c r="U366" s="21">
        <f>SUM(U367)</f>
        <v>3</v>
      </c>
      <c r="V366" s="211"/>
    </row>
    <row r="367" spans="2:22" ht="12.75" customHeight="1" hidden="1">
      <c r="B367" s="18" t="s">
        <v>132</v>
      </c>
      <c r="C367" s="20">
        <f>IF(SUM(D367:E367)=0,"-",SUM(D367:E367))</f>
        <v>1</v>
      </c>
      <c r="D367" s="16">
        <v>1</v>
      </c>
      <c r="E367" s="21"/>
      <c r="F367" s="20">
        <f>SUM(G367:H367)</f>
        <v>16</v>
      </c>
      <c r="G367" s="16">
        <v>15</v>
      </c>
      <c r="H367" s="336">
        <v>1</v>
      </c>
      <c r="I367" s="75"/>
      <c r="J367" s="19">
        <f>IF(SUM(K367:L367)=0,"-",SUM(K367:L367))</f>
        <v>405</v>
      </c>
      <c r="K367" s="16">
        <v>203</v>
      </c>
      <c r="L367" s="21">
        <v>202</v>
      </c>
      <c r="M367" s="20">
        <f>IF(SUM(N367:O367)=0,"-",SUM(N367:O367))</f>
        <v>29</v>
      </c>
      <c r="N367" s="16">
        <v>13</v>
      </c>
      <c r="O367" s="16">
        <v>16</v>
      </c>
      <c r="P367" s="77">
        <f>IF(SUM(Q367:R367)=0,"-",SUM(Q367:R367))</f>
        <v>1</v>
      </c>
      <c r="Q367" s="16">
        <v>1</v>
      </c>
      <c r="R367" s="21">
        <v>0</v>
      </c>
      <c r="S367" s="75">
        <f>IF(SUM(T367:U367)=0,"-",SUM(T367:U367))</f>
        <v>3</v>
      </c>
      <c r="T367" s="16">
        <v>0</v>
      </c>
      <c r="U367" s="21">
        <v>3</v>
      </c>
      <c r="V367" s="211"/>
    </row>
    <row r="368" spans="2:22" ht="15" customHeight="1">
      <c r="B368" s="342" t="s">
        <v>112</v>
      </c>
      <c r="C368" s="340">
        <f aca="true" t="shared" si="226" ref="C368:H368">C369+C371+C374+C376</f>
        <v>5</v>
      </c>
      <c r="D368" s="23">
        <f t="shared" si="226"/>
        <v>5</v>
      </c>
      <c r="E368" s="23">
        <f t="shared" si="226"/>
        <v>0</v>
      </c>
      <c r="F368" s="340">
        <f t="shared" si="226"/>
        <v>105</v>
      </c>
      <c r="G368" s="23">
        <f t="shared" si="226"/>
        <v>94</v>
      </c>
      <c r="H368" s="26">
        <f t="shared" si="226"/>
        <v>11</v>
      </c>
      <c r="I368" s="340"/>
      <c r="J368" s="341">
        <f aca="true" t="shared" si="227" ref="J368:U368">J369+J371+J374+J376</f>
        <v>2787</v>
      </c>
      <c r="K368" s="23">
        <f t="shared" si="227"/>
        <v>1439</v>
      </c>
      <c r="L368" s="23">
        <f t="shared" si="227"/>
        <v>1348</v>
      </c>
      <c r="M368" s="340">
        <f t="shared" si="227"/>
        <v>205</v>
      </c>
      <c r="N368" s="23">
        <f t="shared" si="227"/>
        <v>115</v>
      </c>
      <c r="O368" s="23">
        <f t="shared" si="227"/>
        <v>90</v>
      </c>
      <c r="P368" s="23">
        <f t="shared" si="227"/>
        <v>11</v>
      </c>
      <c r="Q368" s="23">
        <f t="shared" si="227"/>
        <v>6</v>
      </c>
      <c r="R368" s="26">
        <f t="shared" si="227"/>
        <v>5</v>
      </c>
      <c r="S368" s="340">
        <f t="shared" si="227"/>
        <v>15</v>
      </c>
      <c r="T368" s="23">
        <f t="shared" si="227"/>
        <v>1</v>
      </c>
      <c r="U368" s="26">
        <f t="shared" si="227"/>
        <v>14</v>
      </c>
      <c r="V368" s="211"/>
    </row>
    <row r="369" spans="2:22" ht="15" customHeight="1">
      <c r="B369" s="11" t="s">
        <v>15</v>
      </c>
      <c r="C369" s="74">
        <f>IF(SUM(D369:E369)=0,"-",SUM(D369:E369))</f>
        <v>1</v>
      </c>
      <c r="D369" s="9">
        <f>SUM(D370:D370)</f>
        <v>1</v>
      </c>
      <c r="E369" s="12">
        <f>SUM(E370:E370)</f>
        <v>0</v>
      </c>
      <c r="F369" s="74">
        <f>SUM(G369:H369)</f>
        <v>21</v>
      </c>
      <c r="G369" s="10">
        <f>SUM(G370:G370)</f>
        <v>19</v>
      </c>
      <c r="H369" s="338">
        <f>SUM(H370:H370)</f>
        <v>2</v>
      </c>
      <c r="I369" s="339"/>
      <c r="J369" s="76">
        <f>IF(SUM(K369:L369)=0,"-",SUM(K369:L369))</f>
        <v>556</v>
      </c>
      <c r="K369" s="9">
        <f>SUM(K370:K370)</f>
        <v>295</v>
      </c>
      <c r="L369" s="10">
        <f>SUM(L370:L370)</f>
        <v>261</v>
      </c>
      <c r="M369" s="13">
        <f>IF(SUM(N369:O369)=0,"-",SUM(N369:O369))</f>
        <v>43</v>
      </c>
      <c r="N369" s="9">
        <f aca="true" t="shared" si="228" ref="N369:U369">SUM(N370:N370)</f>
        <v>23</v>
      </c>
      <c r="O369" s="12">
        <f t="shared" si="228"/>
        <v>20</v>
      </c>
      <c r="P369" s="76">
        <f t="shared" si="228"/>
        <v>2</v>
      </c>
      <c r="Q369" s="9">
        <f t="shared" si="228"/>
        <v>1</v>
      </c>
      <c r="R369" s="12">
        <f t="shared" si="228"/>
        <v>1</v>
      </c>
      <c r="S369" s="74">
        <f t="shared" si="228"/>
        <v>3</v>
      </c>
      <c r="T369" s="9">
        <f t="shared" si="228"/>
        <v>0</v>
      </c>
      <c r="U369" s="14">
        <f t="shared" si="228"/>
        <v>3</v>
      </c>
      <c r="V369" s="211"/>
    </row>
    <row r="370" spans="2:22" ht="12.75" customHeight="1" hidden="1">
      <c r="B370" s="11" t="s">
        <v>137</v>
      </c>
      <c r="C370" s="74">
        <f>IF(SUM(D370:E370)=0,"-",SUM(D370:E370))</f>
        <v>1</v>
      </c>
      <c r="D370" s="9">
        <v>1</v>
      </c>
      <c r="E370" s="76"/>
      <c r="F370" s="74">
        <f>SUM(G370:H370)</f>
        <v>21</v>
      </c>
      <c r="G370" s="10">
        <v>19</v>
      </c>
      <c r="H370" s="338">
        <v>2</v>
      </c>
      <c r="I370" s="74"/>
      <c r="J370" s="76">
        <f>IF(SUM(K370:L370)=0,"-",SUM(K370:L370))</f>
        <v>556</v>
      </c>
      <c r="K370" s="9">
        <v>295</v>
      </c>
      <c r="L370" s="10">
        <v>261</v>
      </c>
      <c r="M370" s="13">
        <f>IF(SUM(N370:O370)=0,"-",SUM(N370:O370))</f>
        <v>43</v>
      </c>
      <c r="N370" s="9">
        <v>23</v>
      </c>
      <c r="O370" s="12">
        <v>20</v>
      </c>
      <c r="P370" s="76">
        <f>IF(SUM(Q370:R370)=0,"-",SUM(Q370:R370))</f>
        <v>2</v>
      </c>
      <c r="Q370" s="9">
        <v>1</v>
      </c>
      <c r="R370" s="78">
        <v>1</v>
      </c>
      <c r="S370" s="74">
        <f>IF(SUM(T370:U370)=0,"-",SUM(T370:U370))</f>
        <v>3</v>
      </c>
      <c r="T370" s="9">
        <v>0</v>
      </c>
      <c r="U370" s="14">
        <v>3</v>
      </c>
      <c r="V370" s="211"/>
    </row>
    <row r="371" spans="2:22" ht="15" customHeight="1">
      <c r="B371" s="11" t="s">
        <v>17</v>
      </c>
      <c r="C371" s="74">
        <f aca="true" t="shared" si="229" ref="C371:H371">SUM(C372:C373)</f>
        <v>2</v>
      </c>
      <c r="D371" s="9">
        <f t="shared" si="229"/>
        <v>2</v>
      </c>
      <c r="E371" s="12">
        <f t="shared" si="229"/>
        <v>0</v>
      </c>
      <c r="F371" s="74">
        <f t="shared" si="229"/>
        <v>40</v>
      </c>
      <c r="G371" s="10">
        <f t="shared" si="229"/>
        <v>36</v>
      </c>
      <c r="H371" s="338">
        <f t="shared" si="229"/>
        <v>4</v>
      </c>
      <c r="I371" s="339"/>
      <c r="J371" s="76">
        <f aca="true" t="shared" si="230" ref="J371:U371">SUM(J372:J373)</f>
        <v>1062</v>
      </c>
      <c r="K371" s="9">
        <f t="shared" si="230"/>
        <v>549</v>
      </c>
      <c r="L371" s="10">
        <f t="shared" si="230"/>
        <v>513</v>
      </c>
      <c r="M371" s="13">
        <f t="shared" si="230"/>
        <v>76</v>
      </c>
      <c r="N371" s="9">
        <f t="shared" si="230"/>
        <v>42</v>
      </c>
      <c r="O371" s="12">
        <f t="shared" si="230"/>
        <v>34</v>
      </c>
      <c r="P371" s="76">
        <f t="shared" si="230"/>
        <v>5</v>
      </c>
      <c r="Q371" s="9">
        <f t="shared" si="230"/>
        <v>2</v>
      </c>
      <c r="R371" s="12">
        <f t="shared" si="230"/>
        <v>3</v>
      </c>
      <c r="S371" s="74">
        <f t="shared" si="230"/>
        <v>5</v>
      </c>
      <c r="T371" s="9">
        <f t="shared" si="230"/>
        <v>1</v>
      </c>
      <c r="U371" s="14">
        <f t="shared" si="230"/>
        <v>4</v>
      </c>
      <c r="V371" s="211"/>
    </row>
    <row r="372" spans="2:22" ht="12.75" customHeight="1" hidden="1">
      <c r="B372" s="11" t="s">
        <v>136</v>
      </c>
      <c r="C372" s="74">
        <f>IF(SUM(D372:E372)=0,"-",SUM(D372:E372))</f>
        <v>1</v>
      </c>
      <c r="D372" s="9">
        <v>1</v>
      </c>
      <c r="E372" s="76"/>
      <c r="F372" s="74">
        <f>SUM(G372:H372)</f>
        <v>25</v>
      </c>
      <c r="G372" s="10">
        <v>22</v>
      </c>
      <c r="H372" s="338">
        <v>3</v>
      </c>
      <c r="I372" s="74"/>
      <c r="J372" s="76">
        <f>IF(SUM(K372:L372)=0,"-",SUM(K372:L372))</f>
        <v>651</v>
      </c>
      <c r="K372" s="9">
        <v>332</v>
      </c>
      <c r="L372" s="10">
        <v>319</v>
      </c>
      <c r="M372" s="13">
        <f>IF(SUM(N372:O372)=0,"-",SUM(N372:O372))</f>
        <v>49</v>
      </c>
      <c r="N372" s="9">
        <v>27</v>
      </c>
      <c r="O372" s="12">
        <v>22</v>
      </c>
      <c r="P372" s="76">
        <f>IF(SUM(Q372:R372)=0,"-",SUM(Q372:R372))</f>
        <v>3</v>
      </c>
      <c r="Q372" s="9">
        <v>1</v>
      </c>
      <c r="R372" s="78">
        <v>2</v>
      </c>
      <c r="S372" s="74">
        <f>IF(SUM(T372:U372)=0,"-",SUM(T372:U372))</f>
        <v>3</v>
      </c>
      <c r="T372" s="9">
        <v>0</v>
      </c>
      <c r="U372" s="14">
        <v>3</v>
      </c>
      <c r="V372" s="211"/>
    </row>
    <row r="373" spans="2:22" ht="12.75" customHeight="1" hidden="1">
      <c r="B373" s="11" t="s">
        <v>135</v>
      </c>
      <c r="C373" s="74">
        <f>IF(SUM(D373:E373)=0,"-",SUM(D373:E373))</f>
        <v>1</v>
      </c>
      <c r="D373" s="9">
        <v>1</v>
      </c>
      <c r="E373" s="76"/>
      <c r="F373" s="74">
        <f>SUM(G373:H373)</f>
        <v>15</v>
      </c>
      <c r="G373" s="10">
        <v>14</v>
      </c>
      <c r="H373" s="338">
        <v>1</v>
      </c>
      <c r="I373" s="74"/>
      <c r="J373" s="76">
        <f>IF(SUM(K373:L373)=0,"-",SUM(K373:L373))</f>
        <v>411</v>
      </c>
      <c r="K373" s="9">
        <v>217</v>
      </c>
      <c r="L373" s="10">
        <v>194</v>
      </c>
      <c r="M373" s="13">
        <f>IF(SUM(N373:O373)=0,"-",SUM(N373:O373))</f>
        <v>27</v>
      </c>
      <c r="N373" s="9">
        <v>15</v>
      </c>
      <c r="O373" s="12">
        <v>12</v>
      </c>
      <c r="P373" s="76">
        <f>IF(SUM(Q373:R373)=0,"-",SUM(Q373:R373))</f>
        <v>2</v>
      </c>
      <c r="Q373" s="9">
        <v>1</v>
      </c>
      <c r="R373" s="78">
        <v>1</v>
      </c>
      <c r="S373" s="74">
        <f>IF(SUM(T373:U373)=0,"-",SUM(T373:U373))</f>
        <v>2</v>
      </c>
      <c r="T373" s="9">
        <v>1</v>
      </c>
      <c r="U373" s="14">
        <v>1</v>
      </c>
      <c r="V373" s="211"/>
    </row>
    <row r="374" spans="2:22" ht="15" customHeight="1">
      <c r="B374" s="11" t="s">
        <v>18</v>
      </c>
      <c r="C374" s="74">
        <f aca="true" t="shared" si="231" ref="C374:H374">SUM(C375:C375)</f>
        <v>1</v>
      </c>
      <c r="D374" s="9">
        <f t="shared" si="231"/>
        <v>1</v>
      </c>
      <c r="E374" s="12">
        <f t="shared" si="231"/>
        <v>0</v>
      </c>
      <c r="F374" s="74">
        <f t="shared" si="231"/>
        <v>28</v>
      </c>
      <c r="G374" s="10">
        <f t="shared" si="231"/>
        <v>25</v>
      </c>
      <c r="H374" s="338">
        <f t="shared" si="231"/>
        <v>3</v>
      </c>
      <c r="I374" s="339"/>
      <c r="J374" s="76">
        <f>SUM(J375:J375)</f>
        <v>763</v>
      </c>
      <c r="K374" s="9">
        <f>SUM(K375:K375)</f>
        <v>389</v>
      </c>
      <c r="L374" s="10">
        <f>SUM(L375:L375)</f>
        <v>374</v>
      </c>
      <c r="M374" s="74">
        <f aca="true" t="shared" si="232" ref="M374:U374">SUM(M375)</f>
        <v>55</v>
      </c>
      <c r="N374" s="9">
        <f t="shared" si="232"/>
        <v>34</v>
      </c>
      <c r="O374" s="9">
        <f t="shared" si="232"/>
        <v>21</v>
      </c>
      <c r="P374" s="9">
        <f t="shared" si="232"/>
        <v>3</v>
      </c>
      <c r="Q374" s="9">
        <f t="shared" si="232"/>
        <v>2</v>
      </c>
      <c r="R374" s="12">
        <f t="shared" si="232"/>
        <v>1</v>
      </c>
      <c r="S374" s="74">
        <f t="shared" si="232"/>
        <v>4</v>
      </c>
      <c r="T374" s="9">
        <f t="shared" si="232"/>
        <v>0</v>
      </c>
      <c r="U374" s="78">
        <f t="shared" si="232"/>
        <v>4</v>
      </c>
      <c r="V374" s="211"/>
    </row>
    <row r="375" spans="2:22" ht="12.75" customHeight="1" hidden="1">
      <c r="B375" s="11" t="s">
        <v>134</v>
      </c>
      <c r="C375" s="74">
        <f>IF(SUM(D375:E375)=0,"-",SUM(D375:E375))</f>
        <v>1</v>
      </c>
      <c r="D375" s="9">
        <v>1</v>
      </c>
      <c r="E375" s="76"/>
      <c r="F375" s="74">
        <f>SUM(G375:H375)</f>
        <v>28</v>
      </c>
      <c r="G375" s="10">
        <v>25</v>
      </c>
      <c r="H375" s="338">
        <v>3</v>
      </c>
      <c r="I375" s="74"/>
      <c r="J375" s="76">
        <f>IF(SUM(K375:L375)=0,"-",SUM(K375:L375))</f>
        <v>763</v>
      </c>
      <c r="K375" s="9">
        <v>389</v>
      </c>
      <c r="L375" s="10">
        <v>374</v>
      </c>
      <c r="M375" s="13">
        <f>IF(SUM(N375:O375)=0,"-",SUM(N375:O375))</f>
        <v>55</v>
      </c>
      <c r="N375" s="9">
        <v>34</v>
      </c>
      <c r="O375" s="12">
        <v>21</v>
      </c>
      <c r="P375" s="76">
        <f>IF(SUM(Q375:R375)=0,"-",SUM(Q375:R375))</f>
        <v>3</v>
      </c>
      <c r="Q375" s="9">
        <v>2</v>
      </c>
      <c r="R375" s="78">
        <v>1</v>
      </c>
      <c r="S375" s="74">
        <f>IF(SUM(T375:U375)=0,"-",SUM(T375:U375))</f>
        <v>4</v>
      </c>
      <c r="T375" s="9">
        <v>0</v>
      </c>
      <c r="U375" s="14">
        <v>4</v>
      </c>
      <c r="V375" s="211"/>
    </row>
    <row r="376" spans="2:22" ht="15" customHeight="1">
      <c r="B376" s="11" t="s">
        <v>314</v>
      </c>
      <c r="C376" s="74">
        <f aca="true" t="shared" si="233" ref="C376:H376">SUM(C377:C377)</f>
        <v>1</v>
      </c>
      <c r="D376" s="9">
        <f t="shared" si="233"/>
        <v>1</v>
      </c>
      <c r="E376" s="12">
        <f t="shared" si="233"/>
        <v>0</v>
      </c>
      <c r="F376" s="74">
        <f t="shared" si="233"/>
        <v>16</v>
      </c>
      <c r="G376" s="10">
        <f t="shared" si="233"/>
        <v>14</v>
      </c>
      <c r="H376" s="338">
        <f t="shared" si="233"/>
        <v>2</v>
      </c>
      <c r="I376" s="339"/>
      <c r="J376" s="76">
        <f aca="true" t="shared" si="234" ref="J376:T376">SUM(J377:J377)</f>
        <v>406</v>
      </c>
      <c r="K376" s="9">
        <f t="shared" si="234"/>
        <v>206</v>
      </c>
      <c r="L376" s="10">
        <f t="shared" si="234"/>
        <v>200</v>
      </c>
      <c r="M376" s="13">
        <f t="shared" si="234"/>
        <v>31</v>
      </c>
      <c r="N376" s="9">
        <f t="shared" si="234"/>
        <v>16</v>
      </c>
      <c r="O376" s="12">
        <f t="shared" si="234"/>
        <v>15</v>
      </c>
      <c r="P376" s="76">
        <f t="shared" si="234"/>
        <v>1</v>
      </c>
      <c r="Q376" s="9">
        <f t="shared" si="234"/>
        <v>1</v>
      </c>
      <c r="R376" s="12">
        <f t="shared" si="234"/>
        <v>0</v>
      </c>
      <c r="S376" s="74">
        <f t="shared" si="234"/>
        <v>3</v>
      </c>
      <c r="T376" s="9">
        <f t="shared" si="234"/>
        <v>0</v>
      </c>
      <c r="U376" s="14">
        <f>SUM(U377)</f>
        <v>3</v>
      </c>
      <c r="V376" s="211"/>
    </row>
    <row r="377" spans="2:22" ht="12.75" customHeight="1" hidden="1">
      <c r="B377" s="18" t="s">
        <v>132</v>
      </c>
      <c r="C377" s="20">
        <f>IF(SUM(D377:E377)=0,"-",SUM(D377:E377))</f>
        <v>1</v>
      </c>
      <c r="D377" s="16">
        <v>1</v>
      </c>
      <c r="E377" s="21"/>
      <c r="F377" s="20">
        <f>SUM(G377:H377)</f>
        <v>16</v>
      </c>
      <c r="G377" s="16">
        <v>14</v>
      </c>
      <c r="H377" s="336">
        <v>2</v>
      </c>
      <c r="I377" s="75"/>
      <c r="J377" s="19">
        <f>IF(SUM(K377:L377)=0,"-",SUM(K377:L377))</f>
        <v>406</v>
      </c>
      <c r="K377" s="16">
        <v>206</v>
      </c>
      <c r="L377" s="21">
        <v>200</v>
      </c>
      <c r="M377" s="20">
        <f>IF(SUM(N377:O377)=0,"-",SUM(N377:O377))</f>
        <v>31</v>
      </c>
      <c r="N377" s="16">
        <v>16</v>
      </c>
      <c r="O377" s="16">
        <v>15</v>
      </c>
      <c r="P377" s="77">
        <f>IF(SUM(Q377:R377)=0,"-",SUM(Q377:R377))</f>
        <v>1</v>
      </c>
      <c r="Q377" s="16">
        <v>1</v>
      </c>
      <c r="R377" s="21">
        <v>0</v>
      </c>
      <c r="S377" s="75">
        <f>IF(SUM(T377:U377)=0,"-",SUM(T377:U377))</f>
        <v>3</v>
      </c>
      <c r="T377" s="16">
        <v>0</v>
      </c>
      <c r="U377" s="21">
        <v>3</v>
      </c>
      <c r="V377" s="211"/>
    </row>
    <row r="378" spans="2:22" ht="15" customHeight="1">
      <c r="B378" s="342" t="s">
        <v>111</v>
      </c>
      <c r="C378" s="340">
        <f aca="true" t="shared" si="235" ref="C378:H378">C379+C381+C384+C386</f>
        <v>5</v>
      </c>
      <c r="D378" s="23">
        <f t="shared" si="235"/>
        <v>5</v>
      </c>
      <c r="E378" s="23">
        <f t="shared" si="235"/>
        <v>0</v>
      </c>
      <c r="F378" s="340">
        <f t="shared" si="235"/>
        <v>99</v>
      </c>
      <c r="G378" s="23">
        <f t="shared" si="235"/>
        <v>88</v>
      </c>
      <c r="H378" s="26">
        <f t="shared" si="235"/>
        <v>11</v>
      </c>
      <c r="I378" s="340"/>
      <c r="J378" s="341">
        <f aca="true" t="shared" si="236" ref="J378:U378">J379+J381+J384+J386</f>
        <v>2612</v>
      </c>
      <c r="K378" s="23">
        <f t="shared" si="236"/>
        <v>1357</v>
      </c>
      <c r="L378" s="23">
        <f t="shared" si="236"/>
        <v>1255</v>
      </c>
      <c r="M378" s="340">
        <f t="shared" si="236"/>
        <v>194</v>
      </c>
      <c r="N378" s="23">
        <f t="shared" si="236"/>
        <v>105</v>
      </c>
      <c r="O378" s="23">
        <f t="shared" si="236"/>
        <v>89</v>
      </c>
      <c r="P378" s="23">
        <f t="shared" si="236"/>
        <v>13</v>
      </c>
      <c r="Q378" s="23">
        <f t="shared" si="236"/>
        <v>5</v>
      </c>
      <c r="R378" s="26">
        <f t="shared" si="236"/>
        <v>8</v>
      </c>
      <c r="S378" s="340">
        <f t="shared" si="236"/>
        <v>13</v>
      </c>
      <c r="T378" s="23">
        <f t="shared" si="236"/>
        <v>1</v>
      </c>
      <c r="U378" s="26">
        <f t="shared" si="236"/>
        <v>12</v>
      </c>
      <c r="V378" s="211"/>
    </row>
    <row r="379" spans="2:22" ht="15" customHeight="1">
      <c r="B379" s="11" t="s">
        <v>313</v>
      </c>
      <c r="C379" s="74">
        <f>IF(SUM(D379:E379)=0,"-",SUM(D379:E379))</f>
        <v>1</v>
      </c>
      <c r="D379" s="9">
        <f>SUM(D380:D380)</f>
        <v>1</v>
      </c>
      <c r="E379" s="12">
        <f>SUM(E380:E380)</f>
        <v>0</v>
      </c>
      <c r="F379" s="74">
        <f>SUM(G379:H379)</f>
        <v>20</v>
      </c>
      <c r="G379" s="10">
        <f>SUM(G380:G380)</f>
        <v>18</v>
      </c>
      <c r="H379" s="338">
        <f>SUM(H380:H380)</f>
        <v>2</v>
      </c>
      <c r="I379" s="339"/>
      <c r="J379" s="76">
        <f>IF(SUM(K379:L379)=0,"-",SUM(K379:L379))</f>
        <v>530</v>
      </c>
      <c r="K379" s="9">
        <f>SUM(K380:K380)</f>
        <v>265</v>
      </c>
      <c r="L379" s="10">
        <f>SUM(L380:L380)</f>
        <v>265</v>
      </c>
      <c r="M379" s="13">
        <f>IF(SUM(N379:O379)=0,"-",SUM(N379:O379))</f>
        <v>42</v>
      </c>
      <c r="N379" s="9">
        <f aca="true" t="shared" si="237" ref="N379:U379">SUM(N380:N380)</f>
        <v>19</v>
      </c>
      <c r="O379" s="12">
        <f t="shared" si="237"/>
        <v>23</v>
      </c>
      <c r="P379" s="76">
        <f t="shared" si="237"/>
        <v>1</v>
      </c>
      <c r="Q379" s="9">
        <f t="shared" si="237"/>
        <v>0</v>
      </c>
      <c r="R379" s="12">
        <f t="shared" si="237"/>
        <v>1</v>
      </c>
      <c r="S379" s="74">
        <f t="shared" si="237"/>
        <v>3</v>
      </c>
      <c r="T379" s="9">
        <f t="shared" si="237"/>
        <v>0</v>
      </c>
      <c r="U379" s="14">
        <f t="shared" si="237"/>
        <v>3</v>
      </c>
      <c r="V379" s="211"/>
    </row>
    <row r="380" spans="2:22" ht="12.75" customHeight="1" hidden="1">
      <c r="B380" s="11" t="s">
        <v>137</v>
      </c>
      <c r="C380" s="74">
        <f>IF(SUM(D380:E380)=0,"-",SUM(D380:E380))</f>
        <v>1</v>
      </c>
      <c r="D380" s="9">
        <v>1</v>
      </c>
      <c r="E380" s="76"/>
      <c r="F380" s="74">
        <f>SUM(G380:H380)</f>
        <v>20</v>
      </c>
      <c r="G380" s="10">
        <v>18</v>
      </c>
      <c r="H380" s="338">
        <v>2</v>
      </c>
      <c r="I380" s="74"/>
      <c r="J380" s="76">
        <f>IF(SUM(K380:L380)=0,"-",SUM(K380:L380))</f>
        <v>530</v>
      </c>
      <c r="K380" s="9">
        <v>265</v>
      </c>
      <c r="L380" s="10">
        <v>265</v>
      </c>
      <c r="M380" s="13">
        <f>IF(SUM(N380:O380)=0,"-",SUM(N380:O380))</f>
        <v>42</v>
      </c>
      <c r="N380" s="9">
        <v>19</v>
      </c>
      <c r="O380" s="12">
        <v>23</v>
      </c>
      <c r="P380" s="76">
        <f>IF(SUM(Q380:R380)=0,"-",SUM(Q380:R380))</f>
        <v>1</v>
      </c>
      <c r="Q380" s="9">
        <v>0</v>
      </c>
      <c r="R380" s="78">
        <v>1</v>
      </c>
      <c r="S380" s="74">
        <f>IF(SUM(T380:U380)=0,"-",SUM(T380:U380))</f>
        <v>3</v>
      </c>
      <c r="T380" s="9">
        <v>0</v>
      </c>
      <c r="U380" s="14">
        <v>3</v>
      </c>
      <c r="V380" s="211"/>
    </row>
    <row r="381" spans="2:22" ht="15" customHeight="1">
      <c r="B381" s="11" t="s">
        <v>312</v>
      </c>
      <c r="C381" s="74">
        <f aca="true" t="shared" si="238" ref="C381:H381">SUM(C382:C383)</f>
        <v>2</v>
      </c>
      <c r="D381" s="9">
        <f t="shared" si="238"/>
        <v>2</v>
      </c>
      <c r="E381" s="12">
        <f t="shared" si="238"/>
        <v>0</v>
      </c>
      <c r="F381" s="74">
        <f t="shared" si="238"/>
        <v>38</v>
      </c>
      <c r="G381" s="10">
        <f t="shared" si="238"/>
        <v>34</v>
      </c>
      <c r="H381" s="338">
        <f t="shared" si="238"/>
        <v>4</v>
      </c>
      <c r="I381" s="339"/>
      <c r="J381" s="76">
        <f aca="true" t="shared" si="239" ref="J381:U381">SUM(J382:J383)</f>
        <v>986</v>
      </c>
      <c r="K381" s="9">
        <f t="shared" si="239"/>
        <v>535</v>
      </c>
      <c r="L381" s="10">
        <f t="shared" si="239"/>
        <v>451</v>
      </c>
      <c r="M381" s="13">
        <f t="shared" si="239"/>
        <v>69</v>
      </c>
      <c r="N381" s="9">
        <f t="shared" si="239"/>
        <v>40</v>
      </c>
      <c r="O381" s="12">
        <f t="shared" si="239"/>
        <v>29</v>
      </c>
      <c r="P381" s="76">
        <f t="shared" si="239"/>
        <v>7</v>
      </c>
      <c r="Q381" s="9">
        <f t="shared" si="239"/>
        <v>2</v>
      </c>
      <c r="R381" s="12">
        <f t="shared" si="239"/>
        <v>5</v>
      </c>
      <c r="S381" s="74">
        <f t="shared" si="239"/>
        <v>4</v>
      </c>
      <c r="T381" s="9">
        <f t="shared" si="239"/>
        <v>1</v>
      </c>
      <c r="U381" s="14">
        <f t="shared" si="239"/>
        <v>3</v>
      </c>
      <c r="V381" s="211"/>
    </row>
    <row r="382" spans="2:22" ht="12.75" customHeight="1" hidden="1">
      <c r="B382" s="11" t="s">
        <v>136</v>
      </c>
      <c r="C382" s="74">
        <f>IF(SUM(D382:E382)=0,"-",SUM(D382:E382))</f>
        <v>1</v>
      </c>
      <c r="D382" s="9">
        <v>1</v>
      </c>
      <c r="E382" s="76"/>
      <c r="F382" s="74">
        <f>SUM(G382:H382)</f>
        <v>24</v>
      </c>
      <c r="G382" s="10">
        <v>21</v>
      </c>
      <c r="H382" s="338">
        <v>3</v>
      </c>
      <c r="I382" s="74"/>
      <c r="J382" s="76">
        <f>IF(SUM(K382:L382)=0,"-",SUM(K382:L382))</f>
        <v>602</v>
      </c>
      <c r="K382" s="9">
        <v>320</v>
      </c>
      <c r="L382" s="10">
        <v>282</v>
      </c>
      <c r="M382" s="13">
        <f>IF(SUM(N382:O382)=0,"-",SUM(N382:O382))</f>
        <v>43</v>
      </c>
      <c r="N382" s="9">
        <v>26</v>
      </c>
      <c r="O382" s="12">
        <v>17</v>
      </c>
      <c r="P382" s="76">
        <f>IF(SUM(Q382:R382)=0,"-",SUM(Q382:R382))</f>
        <v>4</v>
      </c>
      <c r="Q382" s="9">
        <v>1</v>
      </c>
      <c r="R382" s="78">
        <v>3</v>
      </c>
      <c r="S382" s="74">
        <f>IF(SUM(T382:U382)=0,"-",SUM(T382:U382))</f>
        <v>2</v>
      </c>
      <c r="T382" s="9">
        <v>0</v>
      </c>
      <c r="U382" s="14">
        <v>2</v>
      </c>
      <c r="V382" s="211"/>
    </row>
    <row r="383" spans="2:22" ht="12.75" customHeight="1" hidden="1">
      <c r="B383" s="11" t="s">
        <v>135</v>
      </c>
      <c r="C383" s="74">
        <f>IF(SUM(D383:E383)=0,"-",SUM(D383:E383))</f>
        <v>1</v>
      </c>
      <c r="D383" s="9">
        <v>1</v>
      </c>
      <c r="E383" s="76"/>
      <c r="F383" s="74">
        <f>SUM(G383:H383)</f>
        <v>14</v>
      </c>
      <c r="G383" s="10">
        <v>13</v>
      </c>
      <c r="H383" s="338">
        <v>1</v>
      </c>
      <c r="I383" s="74"/>
      <c r="J383" s="76">
        <f>IF(SUM(K383:L383)=0,"-",SUM(K383:L383))</f>
        <v>384</v>
      </c>
      <c r="K383" s="9">
        <v>215</v>
      </c>
      <c r="L383" s="10">
        <v>169</v>
      </c>
      <c r="M383" s="13">
        <f>IF(SUM(N383:O383)=0,"-",SUM(N383:O383))</f>
        <v>26</v>
      </c>
      <c r="N383" s="9">
        <v>14</v>
      </c>
      <c r="O383" s="12">
        <v>12</v>
      </c>
      <c r="P383" s="76">
        <f>IF(SUM(Q383:R383)=0,"-",SUM(Q383:R383))</f>
        <v>3</v>
      </c>
      <c r="Q383" s="9">
        <v>1</v>
      </c>
      <c r="R383" s="78">
        <v>2</v>
      </c>
      <c r="S383" s="74">
        <f>IF(SUM(T383:U383)=0,"-",SUM(T383:U383))</f>
        <v>2</v>
      </c>
      <c r="T383" s="9">
        <v>1</v>
      </c>
      <c r="U383" s="14">
        <v>1</v>
      </c>
      <c r="V383" s="211"/>
    </row>
    <row r="384" spans="2:22" ht="15" customHeight="1">
      <c r="B384" s="11" t="s">
        <v>310</v>
      </c>
      <c r="C384" s="74">
        <f aca="true" t="shared" si="240" ref="C384:H384">SUM(C385:C385)</f>
        <v>1</v>
      </c>
      <c r="D384" s="9">
        <f t="shared" si="240"/>
        <v>1</v>
      </c>
      <c r="E384" s="12">
        <f t="shared" si="240"/>
        <v>0</v>
      </c>
      <c r="F384" s="74">
        <f t="shared" si="240"/>
        <v>26</v>
      </c>
      <c r="G384" s="10">
        <f t="shared" si="240"/>
        <v>23</v>
      </c>
      <c r="H384" s="338">
        <f t="shared" si="240"/>
        <v>3</v>
      </c>
      <c r="I384" s="339"/>
      <c r="J384" s="76">
        <f>SUM(J385:J385)</f>
        <v>710</v>
      </c>
      <c r="K384" s="9">
        <f>SUM(K385:K385)</f>
        <v>365</v>
      </c>
      <c r="L384" s="10">
        <f>SUM(L385:L385)</f>
        <v>345</v>
      </c>
      <c r="M384" s="74">
        <f aca="true" t="shared" si="241" ref="M384:U384">SUM(M385)</f>
        <v>53</v>
      </c>
      <c r="N384" s="9">
        <f t="shared" si="241"/>
        <v>32</v>
      </c>
      <c r="O384" s="9">
        <f t="shared" si="241"/>
        <v>21</v>
      </c>
      <c r="P384" s="9">
        <f t="shared" si="241"/>
        <v>1</v>
      </c>
      <c r="Q384" s="9">
        <f t="shared" si="241"/>
        <v>0</v>
      </c>
      <c r="R384" s="12">
        <f t="shared" si="241"/>
        <v>1</v>
      </c>
      <c r="S384" s="74">
        <f t="shared" si="241"/>
        <v>3</v>
      </c>
      <c r="T384" s="9">
        <f t="shared" si="241"/>
        <v>0</v>
      </c>
      <c r="U384" s="78">
        <f t="shared" si="241"/>
        <v>3</v>
      </c>
      <c r="V384" s="211"/>
    </row>
    <row r="385" spans="2:22" ht="12.75" customHeight="1" hidden="1">
      <c r="B385" s="11" t="s">
        <v>134</v>
      </c>
      <c r="C385" s="74">
        <f>IF(SUM(D385:E385)=0,"-",SUM(D385:E385))</f>
        <v>1</v>
      </c>
      <c r="D385" s="9">
        <v>1</v>
      </c>
      <c r="E385" s="76"/>
      <c r="F385" s="74">
        <f>SUM(G385:H385)</f>
        <v>26</v>
      </c>
      <c r="G385" s="10">
        <v>23</v>
      </c>
      <c r="H385" s="338">
        <v>3</v>
      </c>
      <c r="I385" s="74"/>
      <c r="J385" s="76">
        <f>IF(SUM(K385:L385)=0,"-",SUM(K385:L385))</f>
        <v>710</v>
      </c>
      <c r="K385" s="9">
        <v>365</v>
      </c>
      <c r="L385" s="10">
        <v>345</v>
      </c>
      <c r="M385" s="13">
        <f>IF(SUM(N385:O385)=0,"-",SUM(N385:O385))</f>
        <v>53</v>
      </c>
      <c r="N385" s="9">
        <v>32</v>
      </c>
      <c r="O385" s="12">
        <v>21</v>
      </c>
      <c r="P385" s="76">
        <f>IF(SUM(Q385:R385)=0,"-",SUM(Q385:R385))</f>
        <v>1</v>
      </c>
      <c r="Q385" s="9">
        <v>0</v>
      </c>
      <c r="R385" s="78">
        <v>1</v>
      </c>
      <c r="S385" s="74">
        <f>IF(SUM(T385:U385)=0,"-",SUM(T385:U385))</f>
        <v>3</v>
      </c>
      <c r="T385" s="9">
        <v>0</v>
      </c>
      <c r="U385" s="14">
        <v>3</v>
      </c>
      <c r="V385" s="211"/>
    </row>
    <row r="386" spans="2:22" ht="15" customHeight="1">
      <c r="B386" s="18" t="s">
        <v>311</v>
      </c>
      <c r="C386" s="75">
        <f aca="true" t="shared" si="242" ref="C386:H386">SUM(C387:C387)</f>
        <v>1</v>
      </c>
      <c r="D386" s="16">
        <f t="shared" si="242"/>
        <v>1</v>
      </c>
      <c r="E386" s="19">
        <f t="shared" si="242"/>
        <v>0</v>
      </c>
      <c r="F386" s="75">
        <f t="shared" si="242"/>
        <v>15</v>
      </c>
      <c r="G386" s="17">
        <f t="shared" si="242"/>
        <v>13</v>
      </c>
      <c r="H386" s="336">
        <f t="shared" si="242"/>
        <v>2</v>
      </c>
      <c r="I386" s="337"/>
      <c r="J386" s="77">
        <f aca="true" t="shared" si="243" ref="J386:T386">SUM(J387:J387)</f>
        <v>386</v>
      </c>
      <c r="K386" s="16">
        <f t="shared" si="243"/>
        <v>192</v>
      </c>
      <c r="L386" s="17">
        <f t="shared" si="243"/>
        <v>194</v>
      </c>
      <c r="M386" s="20">
        <f t="shared" si="243"/>
        <v>30</v>
      </c>
      <c r="N386" s="16">
        <f t="shared" si="243"/>
        <v>14</v>
      </c>
      <c r="O386" s="19">
        <f t="shared" si="243"/>
        <v>16</v>
      </c>
      <c r="P386" s="77">
        <f t="shared" si="243"/>
        <v>4</v>
      </c>
      <c r="Q386" s="16">
        <f t="shared" si="243"/>
        <v>3</v>
      </c>
      <c r="R386" s="19">
        <f t="shared" si="243"/>
        <v>1</v>
      </c>
      <c r="S386" s="75">
        <f t="shared" si="243"/>
        <v>3</v>
      </c>
      <c r="T386" s="16">
        <f t="shared" si="243"/>
        <v>0</v>
      </c>
      <c r="U386" s="21">
        <f>SUM(U387)</f>
        <v>3</v>
      </c>
      <c r="V386" s="211"/>
    </row>
    <row r="387" spans="2:22" ht="12.75" customHeight="1" hidden="1">
      <c r="B387" s="18" t="s">
        <v>132</v>
      </c>
      <c r="C387" s="20">
        <f>IF(SUM(D387:E387)=0,"-",SUM(D387:E387))</f>
        <v>1</v>
      </c>
      <c r="D387" s="16">
        <v>1</v>
      </c>
      <c r="E387" s="21"/>
      <c r="F387" s="20">
        <f>SUM(G387:H387)</f>
        <v>15</v>
      </c>
      <c r="G387" s="16">
        <v>13</v>
      </c>
      <c r="H387" s="336">
        <v>2</v>
      </c>
      <c r="I387" s="75"/>
      <c r="J387" s="19">
        <f>IF(SUM(K387:L387)=0,"-",SUM(K387:L387))</f>
        <v>386</v>
      </c>
      <c r="K387" s="16">
        <v>192</v>
      </c>
      <c r="L387" s="21">
        <v>194</v>
      </c>
      <c r="M387" s="20">
        <f>IF(SUM(N387:O387)=0,"-",SUM(N387:O387))</f>
        <v>30</v>
      </c>
      <c r="N387" s="16">
        <v>14</v>
      </c>
      <c r="O387" s="16">
        <v>16</v>
      </c>
      <c r="P387" s="77">
        <f>IF(SUM(Q387:R387)=0,"-",SUM(Q387:R387))</f>
        <v>4</v>
      </c>
      <c r="Q387" s="16">
        <v>3</v>
      </c>
      <c r="R387" s="21">
        <v>1</v>
      </c>
      <c r="S387" s="75">
        <f>IF(SUM(T387:U387)=0,"-",SUM(T387:U387))</f>
        <v>3</v>
      </c>
      <c r="T387" s="16">
        <v>0</v>
      </c>
      <c r="U387" s="21">
        <v>3</v>
      </c>
      <c r="V387" s="211"/>
    </row>
    <row r="388" spans="2:22" ht="15" customHeight="1">
      <c r="B388" s="342" t="s">
        <v>110</v>
      </c>
      <c r="C388" s="340">
        <f aca="true" t="shared" si="244" ref="C388:H388">C389+C391+C394+C396</f>
        <v>5</v>
      </c>
      <c r="D388" s="23">
        <f t="shared" si="244"/>
        <v>5</v>
      </c>
      <c r="E388" s="23">
        <f t="shared" si="244"/>
        <v>0</v>
      </c>
      <c r="F388" s="340">
        <f t="shared" si="244"/>
        <v>102</v>
      </c>
      <c r="G388" s="23">
        <f t="shared" si="244"/>
        <v>89</v>
      </c>
      <c r="H388" s="26">
        <f t="shared" si="244"/>
        <v>13</v>
      </c>
      <c r="I388" s="340"/>
      <c r="J388" s="341">
        <f aca="true" t="shared" si="245" ref="J388:U388">J389+J391+J394+J396</f>
        <v>2628</v>
      </c>
      <c r="K388" s="23">
        <f t="shared" si="245"/>
        <v>1349</v>
      </c>
      <c r="L388" s="23">
        <f t="shared" si="245"/>
        <v>1279</v>
      </c>
      <c r="M388" s="340">
        <f t="shared" si="245"/>
        <v>192</v>
      </c>
      <c r="N388" s="23">
        <f t="shared" si="245"/>
        <v>108</v>
      </c>
      <c r="O388" s="23">
        <f t="shared" si="245"/>
        <v>84</v>
      </c>
      <c r="P388" s="23">
        <f t="shared" si="245"/>
        <v>14</v>
      </c>
      <c r="Q388" s="23">
        <f t="shared" si="245"/>
        <v>6</v>
      </c>
      <c r="R388" s="26">
        <f t="shared" si="245"/>
        <v>8</v>
      </c>
      <c r="S388" s="340">
        <f t="shared" si="245"/>
        <v>13</v>
      </c>
      <c r="T388" s="23">
        <f t="shared" si="245"/>
        <v>2</v>
      </c>
      <c r="U388" s="26">
        <f t="shared" si="245"/>
        <v>11</v>
      </c>
      <c r="V388" s="211"/>
    </row>
    <row r="389" spans="2:22" ht="15" customHeight="1">
      <c r="B389" s="11" t="s">
        <v>15</v>
      </c>
      <c r="C389" s="74">
        <f>IF(SUM(D389:E389)=0,"-",SUM(D389:E389))</f>
        <v>1</v>
      </c>
      <c r="D389" s="9">
        <f>SUM(D390:D390)</f>
        <v>1</v>
      </c>
      <c r="E389" s="12">
        <f>SUM(E390:E390)</f>
        <v>0</v>
      </c>
      <c r="F389" s="74">
        <f>SUM(G389:H389)</f>
        <v>20</v>
      </c>
      <c r="G389" s="10">
        <f>SUM(G390:G390)</f>
        <v>18</v>
      </c>
      <c r="H389" s="338">
        <f>SUM(H390:H390)</f>
        <v>2</v>
      </c>
      <c r="I389" s="339"/>
      <c r="J389" s="76">
        <f>IF(SUM(K389:L389)=0,"-",SUM(K389:L389))</f>
        <v>514</v>
      </c>
      <c r="K389" s="9">
        <f>SUM(K390:K390)</f>
        <v>262</v>
      </c>
      <c r="L389" s="10">
        <f>SUM(L390:L390)</f>
        <v>252</v>
      </c>
      <c r="M389" s="13">
        <f>IF(SUM(N389:O389)=0,"-",SUM(N389:O389))</f>
        <v>39</v>
      </c>
      <c r="N389" s="9">
        <f aca="true" t="shared" si="246" ref="N389:U389">SUM(N390:N390)</f>
        <v>20</v>
      </c>
      <c r="O389" s="12">
        <f t="shared" si="246"/>
        <v>19</v>
      </c>
      <c r="P389" s="76">
        <f t="shared" si="246"/>
        <v>2</v>
      </c>
      <c r="Q389" s="9">
        <f t="shared" si="246"/>
        <v>1</v>
      </c>
      <c r="R389" s="12">
        <f t="shared" si="246"/>
        <v>1</v>
      </c>
      <c r="S389" s="74">
        <f t="shared" si="246"/>
        <v>3</v>
      </c>
      <c r="T389" s="9">
        <f t="shared" si="246"/>
        <v>0</v>
      </c>
      <c r="U389" s="14">
        <f t="shared" si="246"/>
        <v>3</v>
      </c>
      <c r="V389" s="211"/>
    </row>
    <row r="390" spans="2:22" ht="12.75" customHeight="1" hidden="1">
      <c r="B390" s="11" t="s">
        <v>137</v>
      </c>
      <c r="C390" s="74">
        <f>IF(SUM(D390:E390)=0,"-",SUM(D390:E390))</f>
        <v>1</v>
      </c>
      <c r="D390" s="9">
        <v>1</v>
      </c>
      <c r="E390" s="76">
        <v>0</v>
      </c>
      <c r="F390" s="74">
        <f>SUM(G390:H390)</f>
        <v>20</v>
      </c>
      <c r="G390" s="10">
        <v>18</v>
      </c>
      <c r="H390" s="338">
        <v>2</v>
      </c>
      <c r="I390" s="74"/>
      <c r="J390" s="76">
        <f>IF(SUM(K390:L390)=0,"-",SUM(K390:L390))</f>
        <v>514</v>
      </c>
      <c r="K390" s="9">
        <v>262</v>
      </c>
      <c r="L390" s="10">
        <v>252</v>
      </c>
      <c r="M390" s="13">
        <f>IF(SUM(N390:O390)=0,"-",SUM(N390:O390))</f>
        <v>39</v>
      </c>
      <c r="N390" s="9">
        <v>20</v>
      </c>
      <c r="O390" s="12">
        <v>19</v>
      </c>
      <c r="P390" s="76">
        <f>IF(SUM(Q390:R390)=0,"-",SUM(Q390:R390))</f>
        <v>2</v>
      </c>
      <c r="Q390" s="9">
        <v>1</v>
      </c>
      <c r="R390" s="78">
        <v>1</v>
      </c>
      <c r="S390" s="74">
        <f>IF(SUM(T390:U390)=0,"-",SUM(T390:U390))</f>
        <v>3</v>
      </c>
      <c r="T390" s="9">
        <v>0</v>
      </c>
      <c r="U390" s="14">
        <v>3</v>
      </c>
      <c r="V390" s="211"/>
    </row>
    <row r="391" spans="2:22" ht="15" customHeight="1">
      <c r="B391" s="11" t="s">
        <v>17</v>
      </c>
      <c r="C391" s="74">
        <f aca="true" t="shared" si="247" ref="C391:H391">SUM(C392:C393)</f>
        <v>2</v>
      </c>
      <c r="D391" s="9">
        <f t="shared" si="247"/>
        <v>2</v>
      </c>
      <c r="E391" s="12">
        <f t="shared" si="247"/>
        <v>0</v>
      </c>
      <c r="F391" s="74">
        <f t="shared" si="247"/>
        <v>39</v>
      </c>
      <c r="G391" s="10">
        <f t="shared" si="247"/>
        <v>33</v>
      </c>
      <c r="H391" s="338">
        <f t="shared" si="247"/>
        <v>6</v>
      </c>
      <c r="I391" s="339"/>
      <c r="J391" s="76">
        <f aca="true" t="shared" si="248" ref="J391:U391">SUM(J392:J393)</f>
        <v>984</v>
      </c>
      <c r="K391" s="9">
        <f t="shared" si="248"/>
        <v>513</v>
      </c>
      <c r="L391" s="10">
        <f t="shared" si="248"/>
        <v>471</v>
      </c>
      <c r="M391" s="13">
        <f t="shared" si="248"/>
        <v>70</v>
      </c>
      <c r="N391" s="9">
        <f t="shared" si="248"/>
        <v>38</v>
      </c>
      <c r="O391" s="12">
        <f t="shared" si="248"/>
        <v>32</v>
      </c>
      <c r="P391" s="76">
        <f t="shared" si="248"/>
        <v>7</v>
      </c>
      <c r="Q391" s="9">
        <f t="shared" si="248"/>
        <v>3</v>
      </c>
      <c r="R391" s="12">
        <f t="shared" si="248"/>
        <v>4</v>
      </c>
      <c r="S391" s="74">
        <f t="shared" si="248"/>
        <v>4</v>
      </c>
      <c r="T391" s="9">
        <f t="shared" si="248"/>
        <v>1</v>
      </c>
      <c r="U391" s="14">
        <f t="shared" si="248"/>
        <v>3</v>
      </c>
      <c r="V391" s="211"/>
    </row>
    <row r="392" spans="2:22" ht="12.75" customHeight="1" hidden="1">
      <c r="B392" s="11" t="s">
        <v>136</v>
      </c>
      <c r="C392" s="74">
        <f>IF(SUM(D392:E392)=0,"-",SUM(D392:E392))</f>
        <v>1</v>
      </c>
      <c r="D392" s="9">
        <v>1</v>
      </c>
      <c r="E392" s="76">
        <v>0</v>
      </c>
      <c r="F392" s="74">
        <f>SUM(G392:H392)</f>
        <v>24</v>
      </c>
      <c r="G392" s="10">
        <v>20</v>
      </c>
      <c r="H392" s="338">
        <v>4</v>
      </c>
      <c r="I392" s="74"/>
      <c r="J392" s="76">
        <f>IF(SUM(K392:L392)=0,"-",SUM(K392:L392))</f>
        <v>597</v>
      </c>
      <c r="K392" s="9">
        <v>298</v>
      </c>
      <c r="L392" s="10">
        <v>299</v>
      </c>
      <c r="M392" s="13">
        <f>IF(SUM(N392:O392)=0,"-",SUM(N392:O392))</f>
        <v>42</v>
      </c>
      <c r="N392" s="9">
        <v>24</v>
      </c>
      <c r="O392" s="12">
        <v>18</v>
      </c>
      <c r="P392" s="76">
        <f>IF(SUM(Q392:R392)=0,"-",SUM(Q392:R392))</f>
        <v>3</v>
      </c>
      <c r="Q392" s="9">
        <v>2</v>
      </c>
      <c r="R392" s="78">
        <v>1</v>
      </c>
      <c r="S392" s="74">
        <f>IF(SUM(T392:U392)=0,"-",SUM(T392:U392))</f>
        <v>2</v>
      </c>
      <c r="T392" s="9">
        <v>0</v>
      </c>
      <c r="U392" s="14">
        <v>2</v>
      </c>
      <c r="V392" s="211"/>
    </row>
    <row r="393" spans="2:22" ht="12.75" customHeight="1" hidden="1">
      <c r="B393" s="11" t="s">
        <v>135</v>
      </c>
      <c r="C393" s="74">
        <f>IF(SUM(D393:E393)=0,"-",SUM(D393:E393))</f>
        <v>1</v>
      </c>
      <c r="D393" s="9">
        <v>1</v>
      </c>
      <c r="E393" s="76">
        <v>0</v>
      </c>
      <c r="F393" s="74">
        <f>SUM(G393:H393)</f>
        <v>15</v>
      </c>
      <c r="G393" s="10">
        <v>13</v>
      </c>
      <c r="H393" s="338">
        <v>2</v>
      </c>
      <c r="I393" s="74"/>
      <c r="J393" s="76">
        <f>IF(SUM(K393:L393)=0,"-",SUM(K393:L393))</f>
        <v>387</v>
      </c>
      <c r="K393" s="9">
        <v>215</v>
      </c>
      <c r="L393" s="10">
        <v>172</v>
      </c>
      <c r="M393" s="13">
        <f>IF(SUM(N393:O393)=0,"-",SUM(N393:O393))</f>
        <v>28</v>
      </c>
      <c r="N393" s="9">
        <v>14</v>
      </c>
      <c r="O393" s="12">
        <v>14</v>
      </c>
      <c r="P393" s="76">
        <f>IF(SUM(Q393:R393)=0,"-",SUM(Q393:R393))</f>
        <v>4</v>
      </c>
      <c r="Q393" s="9">
        <v>1</v>
      </c>
      <c r="R393" s="78">
        <v>3</v>
      </c>
      <c r="S393" s="74">
        <f>IF(SUM(T393:U393)=0,"-",SUM(T393:U393))</f>
        <v>2</v>
      </c>
      <c r="T393" s="9">
        <v>1</v>
      </c>
      <c r="U393" s="14">
        <v>1</v>
      </c>
      <c r="V393" s="211"/>
    </row>
    <row r="394" spans="2:22" ht="15" customHeight="1">
      <c r="B394" s="11" t="s">
        <v>310</v>
      </c>
      <c r="C394" s="74">
        <f aca="true" t="shared" si="249" ref="C394:H394">SUM(C395:C395)</f>
        <v>1</v>
      </c>
      <c r="D394" s="9">
        <f t="shared" si="249"/>
        <v>1</v>
      </c>
      <c r="E394" s="12">
        <f t="shared" si="249"/>
        <v>0</v>
      </c>
      <c r="F394" s="74">
        <f t="shared" si="249"/>
        <v>28</v>
      </c>
      <c r="G394" s="10">
        <f t="shared" si="249"/>
        <v>25</v>
      </c>
      <c r="H394" s="338">
        <f t="shared" si="249"/>
        <v>3</v>
      </c>
      <c r="I394" s="339"/>
      <c r="J394" s="76">
        <f>SUM(J395:J395)</f>
        <v>739</v>
      </c>
      <c r="K394" s="9">
        <f>SUM(K395:K395)</f>
        <v>379</v>
      </c>
      <c r="L394" s="10">
        <f>SUM(L395:L395)</f>
        <v>360</v>
      </c>
      <c r="M394" s="74">
        <f aca="true" t="shared" si="250" ref="M394:U394">SUM(M395)</f>
        <v>52</v>
      </c>
      <c r="N394" s="9">
        <f t="shared" si="250"/>
        <v>33</v>
      </c>
      <c r="O394" s="9">
        <f t="shared" si="250"/>
        <v>19</v>
      </c>
      <c r="P394" s="9">
        <f t="shared" si="250"/>
        <v>2</v>
      </c>
      <c r="Q394" s="9">
        <f t="shared" si="250"/>
        <v>1</v>
      </c>
      <c r="R394" s="12">
        <f t="shared" si="250"/>
        <v>1</v>
      </c>
      <c r="S394" s="74">
        <f t="shared" si="250"/>
        <v>3</v>
      </c>
      <c r="T394" s="9">
        <f t="shared" si="250"/>
        <v>1</v>
      </c>
      <c r="U394" s="78">
        <f t="shared" si="250"/>
        <v>2</v>
      </c>
      <c r="V394" s="211"/>
    </row>
    <row r="395" spans="2:22" ht="12.75" customHeight="1" hidden="1">
      <c r="B395" s="11" t="s">
        <v>134</v>
      </c>
      <c r="C395" s="74">
        <f>IF(SUM(D395:E395)=0,"-",SUM(D395:E395))</f>
        <v>1</v>
      </c>
      <c r="D395" s="9">
        <v>1</v>
      </c>
      <c r="E395" s="76">
        <v>0</v>
      </c>
      <c r="F395" s="74">
        <f>SUM(G395:H395)</f>
        <v>28</v>
      </c>
      <c r="G395" s="10">
        <v>25</v>
      </c>
      <c r="H395" s="338">
        <v>3</v>
      </c>
      <c r="I395" s="74"/>
      <c r="J395" s="76">
        <f>IF(SUM(K395:L395)=0,"-",SUM(K395:L395))</f>
        <v>739</v>
      </c>
      <c r="K395" s="9">
        <v>379</v>
      </c>
      <c r="L395" s="10">
        <v>360</v>
      </c>
      <c r="M395" s="13">
        <f>IF(SUM(N395:O395)=0,"-",SUM(N395:O395))</f>
        <v>52</v>
      </c>
      <c r="N395" s="9">
        <v>33</v>
      </c>
      <c r="O395" s="12">
        <v>19</v>
      </c>
      <c r="P395" s="76">
        <f>IF(SUM(Q395:R395)=0,"-",SUM(Q395:R395))</f>
        <v>2</v>
      </c>
      <c r="Q395" s="9">
        <v>1</v>
      </c>
      <c r="R395" s="78">
        <v>1</v>
      </c>
      <c r="S395" s="74">
        <f>IF(SUM(T395:U395)=0,"-",SUM(T395:U395))</f>
        <v>3</v>
      </c>
      <c r="T395" s="9">
        <v>1</v>
      </c>
      <c r="U395" s="14">
        <v>2</v>
      </c>
      <c r="V395" s="211"/>
    </row>
    <row r="396" spans="2:22" ht="15" customHeight="1">
      <c r="B396" s="18" t="s">
        <v>309</v>
      </c>
      <c r="C396" s="75">
        <f aca="true" t="shared" si="251" ref="C396:H396">SUM(C397:C397)</f>
        <v>1</v>
      </c>
      <c r="D396" s="16">
        <f t="shared" si="251"/>
        <v>1</v>
      </c>
      <c r="E396" s="19">
        <f t="shared" si="251"/>
        <v>0</v>
      </c>
      <c r="F396" s="75">
        <f t="shared" si="251"/>
        <v>15</v>
      </c>
      <c r="G396" s="17">
        <f t="shared" si="251"/>
        <v>13</v>
      </c>
      <c r="H396" s="336">
        <f t="shared" si="251"/>
        <v>2</v>
      </c>
      <c r="I396" s="337"/>
      <c r="J396" s="77">
        <f aca="true" t="shared" si="252" ref="J396:T396">SUM(J397:J397)</f>
        <v>391</v>
      </c>
      <c r="K396" s="16">
        <f t="shared" si="252"/>
        <v>195</v>
      </c>
      <c r="L396" s="17">
        <f t="shared" si="252"/>
        <v>196</v>
      </c>
      <c r="M396" s="20">
        <f t="shared" si="252"/>
        <v>31</v>
      </c>
      <c r="N396" s="16">
        <f t="shared" si="252"/>
        <v>17</v>
      </c>
      <c r="O396" s="19">
        <f t="shared" si="252"/>
        <v>14</v>
      </c>
      <c r="P396" s="77">
        <f t="shared" si="252"/>
        <v>3</v>
      </c>
      <c r="Q396" s="16">
        <f t="shared" si="252"/>
        <v>1</v>
      </c>
      <c r="R396" s="19">
        <f t="shared" si="252"/>
        <v>2</v>
      </c>
      <c r="S396" s="75">
        <f t="shared" si="252"/>
        <v>3</v>
      </c>
      <c r="T396" s="16">
        <f t="shared" si="252"/>
        <v>0</v>
      </c>
      <c r="U396" s="21">
        <f>SUM(U397)</f>
        <v>3</v>
      </c>
      <c r="V396" s="211"/>
    </row>
    <row r="397" spans="2:21" ht="12.75" customHeight="1" hidden="1">
      <c r="B397" s="18" t="s">
        <v>132</v>
      </c>
      <c r="C397" s="20">
        <f>IF(SUM(D397:E397)=0,"-",SUM(D397:E397))</f>
        <v>1</v>
      </c>
      <c r="D397" s="16">
        <v>1</v>
      </c>
      <c r="E397" s="21">
        <v>0</v>
      </c>
      <c r="F397" s="20">
        <f>SUM(G397:H397)</f>
        <v>15</v>
      </c>
      <c r="G397" s="16">
        <v>13</v>
      </c>
      <c r="H397" s="336">
        <v>2</v>
      </c>
      <c r="I397" s="75"/>
      <c r="J397" s="19">
        <f>IF(SUM(K397:L397)=0,"-",SUM(K397:L397))</f>
        <v>391</v>
      </c>
      <c r="K397" s="16">
        <v>195</v>
      </c>
      <c r="L397" s="21">
        <v>196</v>
      </c>
      <c r="M397" s="20">
        <f>IF(SUM(N397:O397)=0,"-",SUM(N397:O397))</f>
        <v>31</v>
      </c>
      <c r="N397" s="16">
        <v>17</v>
      </c>
      <c r="O397" s="16">
        <v>14</v>
      </c>
      <c r="P397" s="77">
        <f>IF(SUM(Q397:R397)=0,"-",SUM(Q397:R397))</f>
        <v>3</v>
      </c>
      <c r="Q397" s="16">
        <v>1</v>
      </c>
      <c r="R397" s="21">
        <v>2</v>
      </c>
      <c r="S397" s="75">
        <f>IF(SUM(T397:U397)=0,"-",SUM(T397:U397))</f>
        <v>3</v>
      </c>
      <c r="T397" s="16">
        <v>0</v>
      </c>
      <c r="U397" s="21">
        <v>3</v>
      </c>
    </row>
    <row r="398" spans="2:21" ht="15" customHeight="1">
      <c r="B398" s="5" t="s">
        <v>77</v>
      </c>
      <c r="U398" s="73"/>
    </row>
    <row r="399" ht="12.75" customHeight="1">
      <c r="U399" s="73"/>
    </row>
  </sheetData>
  <sheetProtection/>
  <mergeCells count="50">
    <mergeCell ref="D274:D275"/>
    <mergeCell ref="H6:H7"/>
    <mergeCell ref="S6:U6"/>
    <mergeCell ref="M6:O6"/>
    <mergeCell ref="F5:I5"/>
    <mergeCell ref="J6:J7"/>
    <mergeCell ref="D6:D7"/>
    <mergeCell ref="S5:U5"/>
    <mergeCell ref="L6:L7"/>
    <mergeCell ref="E6:E7"/>
    <mergeCell ref="G6:G7"/>
    <mergeCell ref="F273:H273"/>
    <mergeCell ref="F6:F7"/>
    <mergeCell ref="F274:F275"/>
    <mergeCell ref="C5:E5"/>
    <mergeCell ref="C273:E273"/>
    <mergeCell ref="C274:C275"/>
    <mergeCell ref="C6:C7"/>
    <mergeCell ref="G274:G275"/>
    <mergeCell ref="H274:H275"/>
    <mergeCell ref="E274:E275"/>
    <mergeCell ref="M5:R5"/>
    <mergeCell ref="J5:L5"/>
    <mergeCell ref="K6:K7"/>
    <mergeCell ref="I291:J291"/>
    <mergeCell ref="I287:J287"/>
    <mergeCell ref="P274:R274"/>
    <mergeCell ref="P6:R6"/>
    <mergeCell ref="I6:I7"/>
    <mergeCell ref="I273:L273"/>
    <mergeCell ref="I274:J274"/>
    <mergeCell ref="I279:J279"/>
    <mergeCell ref="I280:J280"/>
    <mergeCell ref="I276:J276"/>
    <mergeCell ref="I281:J281"/>
    <mergeCell ref="I292:J292"/>
    <mergeCell ref="I289:J289"/>
    <mergeCell ref="I290:J290"/>
    <mergeCell ref="I285:J285"/>
    <mergeCell ref="I286:J286"/>
    <mergeCell ref="I288:J288"/>
    <mergeCell ref="S273:U273"/>
    <mergeCell ref="M273:R273"/>
    <mergeCell ref="M274:O274"/>
    <mergeCell ref="I283:J283"/>
    <mergeCell ref="I284:J284"/>
    <mergeCell ref="S274:U274"/>
    <mergeCell ref="I282:J282"/>
    <mergeCell ref="I277:J277"/>
    <mergeCell ref="I278:J278"/>
  </mergeCells>
  <printOptions/>
  <pageMargins left="0.5905511811023623" right="0.1968503937007874" top="0.7874015748031497" bottom="0.3937007874015748" header="0.3937007874015748" footer="0.3937007874015748"/>
  <pageSetup fitToHeight="0" fitToWidth="0" horizontalDpi="600" verticalDpi="600" orientation="portrait" paperSize="9" r:id="rId1"/>
  <headerFooter alignWithMargins="0">
    <oddHeader>&amp;R&amp;"ＭＳ Ｐゴシック,標準"&amp;11 10.教      育</oddHeader>
    <oddFooter>&amp;C&amp;"ＭＳ Ｐゴシック,標準"&amp;11-59-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U390"/>
  <sheetViews>
    <sheetView showGridLines="0" zoomScalePageLayoutView="0" workbookViewId="0" topLeftCell="A1">
      <selection activeCell="AY260" sqref="AY260"/>
    </sheetView>
  </sheetViews>
  <sheetFormatPr defaultColWidth="9.00390625" defaultRowHeight="12.75"/>
  <cols>
    <col min="1" max="1" width="3.75390625" style="0" customWidth="1"/>
    <col min="2" max="4" width="2.75390625" style="0" customWidth="1"/>
    <col min="5" max="12" width="2.25390625" style="0" customWidth="1"/>
    <col min="13" max="16" width="1.875" style="0" customWidth="1"/>
    <col min="17" max="18" width="2.25390625" style="0" customWidth="1"/>
    <col min="19" max="22" width="1.875" style="0" customWidth="1"/>
    <col min="23" max="24" width="2.25390625" style="0" customWidth="1"/>
    <col min="25" max="28" width="1.875" style="0" customWidth="1"/>
    <col min="29" max="30" width="2.25390625" style="0" customWidth="1"/>
    <col min="31" max="34" width="1.875" style="0" customWidth="1"/>
    <col min="35" max="36" width="2.25390625" style="0" customWidth="1"/>
    <col min="37" max="40" width="1.875" style="0" customWidth="1"/>
    <col min="41" max="42" width="2.25390625" style="0" customWidth="1"/>
    <col min="43" max="46" width="1.875" style="0" customWidth="1"/>
    <col min="47" max="47" width="1.75390625" style="0" customWidth="1"/>
  </cols>
  <sheetData>
    <row r="1" s="107" customFormat="1" ht="30" customHeight="1">
      <c r="A1" s="58" t="s">
        <v>308</v>
      </c>
    </row>
    <row r="2" s="107" customFormat="1" ht="7.5" customHeight="1">
      <c r="A2" s="58"/>
    </row>
    <row r="3" s="107" customFormat="1" ht="15" customHeight="1">
      <c r="B3" s="332" t="s">
        <v>207</v>
      </c>
    </row>
    <row r="4" spans="1:2" s="107" customFormat="1" ht="22.5" customHeight="1">
      <c r="A4" s="332">
        <v>1</v>
      </c>
      <c r="B4" s="332" t="s">
        <v>307</v>
      </c>
    </row>
    <row r="5" spans="2:46" ht="15" customHeight="1">
      <c r="B5" s="430" t="s">
        <v>107</v>
      </c>
      <c r="C5" s="416"/>
      <c r="D5" s="416"/>
      <c r="E5" s="430" t="s">
        <v>281</v>
      </c>
      <c r="F5" s="416"/>
      <c r="G5" s="416"/>
      <c r="H5" s="416"/>
      <c r="I5" s="416"/>
      <c r="J5" s="437"/>
      <c r="K5" s="416" t="s">
        <v>284</v>
      </c>
      <c r="L5" s="416"/>
      <c r="M5" s="416"/>
      <c r="N5" s="416"/>
      <c r="O5" s="416"/>
      <c r="P5" s="416"/>
      <c r="Q5" s="430" t="s">
        <v>283</v>
      </c>
      <c r="R5" s="416"/>
      <c r="S5" s="416"/>
      <c r="T5" s="416"/>
      <c r="U5" s="416"/>
      <c r="V5" s="437"/>
      <c r="W5" s="430" t="s">
        <v>282</v>
      </c>
      <c r="X5" s="416"/>
      <c r="Y5" s="416"/>
      <c r="Z5" s="416"/>
      <c r="AA5" s="416"/>
      <c r="AB5" s="437"/>
      <c r="AC5" s="430" t="s">
        <v>306</v>
      </c>
      <c r="AD5" s="416"/>
      <c r="AE5" s="416"/>
      <c r="AF5" s="416"/>
      <c r="AG5" s="416"/>
      <c r="AH5" s="437"/>
      <c r="AI5" s="430" t="s">
        <v>305</v>
      </c>
      <c r="AJ5" s="416"/>
      <c r="AK5" s="416"/>
      <c r="AL5" s="416"/>
      <c r="AM5" s="416"/>
      <c r="AN5" s="437"/>
      <c r="AO5" s="430" t="s">
        <v>304</v>
      </c>
      <c r="AP5" s="416"/>
      <c r="AQ5" s="416"/>
      <c r="AR5" s="416"/>
      <c r="AS5" s="416"/>
      <c r="AT5" s="437"/>
    </row>
    <row r="6" spans="2:46" ht="15" customHeight="1">
      <c r="B6" s="580"/>
      <c r="C6" s="581"/>
      <c r="D6" s="581"/>
      <c r="E6" s="608" t="s">
        <v>281</v>
      </c>
      <c r="F6" s="609"/>
      <c r="G6" s="610" t="s">
        <v>280</v>
      </c>
      <c r="H6" s="611"/>
      <c r="I6" s="610" t="s">
        <v>279</v>
      </c>
      <c r="J6" s="612"/>
      <c r="K6" s="621" t="s">
        <v>281</v>
      </c>
      <c r="L6" s="609"/>
      <c r="M6" s="610" t="s">
        <v>280</v>
      </c>
      <c r="N6" s="611"/>
      <c r="O6" s="610" t="s">
        <v>279</v>
      </c>
      <c r="P6" s="620"/>
      <c r="Q6" s="608" t="s">
        <v>281</v>
      </c>
      <c r="R6" s="609"/>
      <c r="S6" s="610" t="s">
        <v>280</v>
      </c>
      <c r="T6" s="611"/>
      <c r="U6" s="610" t="s">
        <v>279</v>
      </c>
      <c r="V6" s="612"/>
      <c r="W6" s="608" t="s">
        <v>281</v>
      </c>
      <c r="X6" s="609"/>
      <c r="Y6" s="610" t="s">
        <v>280</v>
      </c>
      <c r="Z6" s="611"/>
      <c r="AA6" s="610" t="s">
        <v>279</v>
      </c>
      <c r="AB6" s="612"/>
      <c r="AC6" s="608" t="s">
        <v>281</v>
      </c>
      <c r="AD6" s="609"/>
      <c r="AE6" s="610" t="s">
        <v>280</v>
      </c>
      <c r="AF6" s="611"/>
      <c r="AG6" s="610" t="s">
        <v>279</v>
      </c>
      <c r="AH6" s="612"/>
      <c r="AI6" s="608" t="s">
        <v>281</v>
      </c>
      <c r="AJ6" s="609"/>
      <c r="AK6" s="610" t="s">
        <v>280</v>
      </c>
      <c r="AL6" s="611"/>
      <c r="AM6" s="610" t="s">
        <v>279</v>
      </c>
      <c r="AN6" s="612"/>
      <c r="AO6" s="608" t="s">
        <v>281</v>
      </c>
      <c r="AP6" s="609"/>
      <c r="AQ6" s="610" t="s">
        <v>280</v>
      </c>
      <c r="AR6" s="611"/>
      <c r="AS6" s="610" t="s">
        <v>279</v>
      </c>
      <c r="AT6" s="612"/>
    </row>
    <row r="7" spans="2:47" ht="18" customHeight="1" hidden="1">
      <c r="B7" s="525" t="s">
        <v>22</v>
      </c>
      <c r="C7" s="526"/>
      <c r="D7" s="526"/>
      <c r="E7" s="618">
        <f aca="true" t="shared" si="0" ref="E7:E16">+K7+Q7+W7+AC7+AI7+AO7</f>
        <v>6287</v>
      </c>
      <c r="F7" s="619"/>
      <c r="G7" s="616">
        <v>3259</v>
      </c>
      <c r="H7" s="619"/>
      <c r="I7" s="616">
        <v>3028</v>
      </c>
      <c r="J7" s="617"/>
      <c r="K7" s="619">
        <v>1048</v>
      </c>
      <c r="L7" s="619"/>
      <c r="M7" s="616">
        <v>516</v>
      </c>
      <c r="N7" s="619"/>
      <c r="O7" s="616">
        <v>532</v>
      </c>
      <c r="P7" s="619"/>
      <c r="Q7" s="618">
        <v>1079</v>
      </c>
      <c r="R7" s="619"/>
      <c r="S7" s="616">
        <v>589</v>
      </c>
      <c r="T7" s="619"/>
      <c r="U7" s="616">
        <v>490</v>
      </c>
      <c r="V7" s="617"/>
      <c r="W7" s="618">
        <v>1035</v>
      </c>
      <c r="X7" s="619"/>
      <c r="Y7" s="616">
        <v>531</v>
      </c>
      <c r="Z7" s="619"/>
      <c r="AA7" s="616">
        <v>504</v>
      </c>
      <c r="AB7" s="617"/>
      <c r="AC7" s="618">
        <v>1084</v>
      </c>
      <c r="AD7" s="619"/>
      <c r="AE7" s="616">
        <v>548</v>
      </c>
      <c r="AF7" s="619"/>
      <c r="AG7" s="616">
        <v>536</v>
      </c>
      <c r="AH7" s="617"/>
      <c r="AI7" s="618">
        <v>1025</v>
      </c>
      <c r="AJ7" s="619"/>
      <c r="AK7" s="616">
        <v>524</v>
      </c>
      <c r="AL7" s="619"/>
      <c r="AM7" s="616">
        <v>501</v>
      </c>
      <c r="AN7" s="617"/>
      <c r="AO7" s="618">
        <v>1016</v>
      </c>
      <c r="AP7" s="619"/>
      <c r="AQ7" s="616">
        <v>551</v>
      </c>
      <c r="AR7" s="619"/>
      <c r="AS7" s="616">
        <v>465</v>
      </c>
      <c r="AT7" s="617"/>
      <c r="AU7" s="335"/>
    </row>
    <row r="8" spans="2:47" ht="18" customHeight="1" hidden="1">
      <c r="B8" s="544" t="s">
        <v>303</v>
      </c>
      <c r="C8" s="552"/>
      <c r="D8" s="552"/>
      <c r="E8" s="542">
        <f t="shared" si="0"/>
        <v>1474</v>
      </c>
      <c r="F8" s="543"/>
      <c r="G8" s="547">
        <v>751</v>
      </c>
      <c r="H8" s="543"/>
      <c r="I8" s="547">
        <v>723</v>
      </c>
      <c r="J8" s="548"/>
      <c r="K8" s="543">
        <v>231</v>
      </c>
      <c r="L8" s="543"/>
      <c r="M8" s="547">
        <v>104</v>
      </c>
      <c r="N8" s="543"/>
      <c r="O8" s="547">
        <v>127</v>
      </c>
      <c r="P8" s="543"/>
      <c r="Q8" s="542">
        <v>254</v>
      </c>
      <c r="R8" s="543"/>
      <c r="S8" s="547">
        <v>138</v>
      </c>
      <c r="T8" s="543"/>
      <c r="U8" s="547">
        <v>116</v>
      </c>
      <c r="V8" s="548"/>
      <c r="W8" s="542">
        <v>257</v>
      </c>
      <c r="X8" s="543"/>
      <c r="Y8" s="547">
        <v>134</v>
      </c>
      <c r="Z8" s="543"/>
      <c r="AA8" s="547">
        <v>123</v>
      </c>
      <c r="AB8" s="548"/>
      <c r="AC8" s="542">
        <v>260</v>
      </c>
      <c r="AD8" s="543"/>
      <c r="AE8" s="547">
        <v>123</v>
      </c>
      <c r="AF8" s="543"/>
      <c r="AG8" s="547">
        <v>137</v>
      </c>
      <c r="AH8" s="548"/>
      <c r="AI8" s="542">
        <v>223</v>
      </c>
      <c r="AJ8" s="543"/>
      <c r="AK8" s="547">
        <v>121</v>
      </c>
      <c r="AL8" s="543"/>
      <c r="AM8" s="547">
        <v>102</v>
      </c>
      <c r="AN8" s="548"/>
      <c r="AO8" s="542">
        <v>249</v>
      </c>
      <c r="AP8" s="543"/>
      <c r="AQ8" s="547">
        <v>131</v>
      </c>
      <c r="AR8" s="543"/>
      <c r="AS8" s="547">
        <v>118</v>
      </c>
      <c r="AT8" s="548"/>
      <c r="AU8" s="335"/>
    </row>
    <row r="9" spans="2:47" ht="18" customHeight="1" hidden="1">
      <c r="B9" s="544" t="s">
        <v>302</v>
      </c>
      <c r="C9" s="552"/>
      <c r="D9" s="552"/>
      <c r="E9" s="542">
        <f t="shared" si="0"/>
        <v>2252</v>
      </c>
      <c r="F9" s="543"/>
      <c r="G9" s="547">
        <v>1162</v>
      </c>
      <c r="H9" s="543"/>
      <c r="I9" s="547">
        <v>1090</v>
      </c>
      <c r="J9" s="548"/>
      <c r="K9" s="543">
        <v>375</v>
      </c>
      <c r="L9" s="543"/>
      <c r="M9" s="547">
        <v>181</v>
      </c>
      <c r="N9" s="543"/>
      <c r="O9" s="547">
        <v>194</v>
      </c>
      <c r="P9" s="543"/>
      <c r="Q9" s="542">
        <v>396</v>
      </c>
      <c r="R9" s="543"/>
      <c r="S9" s="547">
        <v>204</v>
      </c>
      <c r="T9" s="543"/>
      <c r="U9" s="547">
        <v>192</v>
      </c>
      <c r="V9" s="548"/>
      <c r="W9" s="542">
        <v>372</v>
      </c>
      <c r="X9" s="543"/>
      <c r="Y9" s="547">
        <v>190</v>
      </c>
      <c r="Z9" s="543"/>
      <c r="AA9" s="547">
        <v>182</v>
      </c>
      <c r="AB9" s="548"/>
      <c r="AC9" s="542">
        <v>386</v>
      </c>
      <c r="AD9" s="543"/>
      <c r="AE9" s="547">
        <v>200</v>
      </c>
      <c r="AF9" s="543"/>
      <c r="AG9" s="547">
        <v>186</v>
      </c>
      <c r="AH9" s="548"/>
      <c r="AI9" s="542">
        <v>364</v>
      </c>
      <c r="AJ9" s="543"/>
      <c r="AK9" s="547">
        <v>192</v>
      </c>
      <c r="AL9" s="543"/>
      <c r="AM9" s="547">
        <v>172</v>
      </c>
      <c r="AN9" s="548"/>
      <c r="AO9" s="542">
        <v>359</v>
      </c>
      <c r="AP9" s="543"/>
      <c r="AQ9" s="547">
        <v>195</v>
      </c>
      <c r="AR9" s="543"/>
      <c r="AS9" s="547">
        <v>164</v>
      </c>
      <c r="AT9" s="548"/>
      <c r="AU9" s="335"/>
    </row>
    <row r="10" spans="2:47" ht="18" customHeight="1" hidden="1">
      <c r="B10" s="544" t="s">
        <v>301</v>
      </c>
      <c r="C10" s="552"/>
      <c r="D10" s="552"/>
      <c r="E10" s="542">
        <f t="shared" si="0"/>
        <v>1660</v>
      </c>
      <c r="F10" s="543"/>
      <c r="G10" s="547">
        <v>859</v>
      </c>
      <c r="H10" s="543"/>
      <c r="I10" s="547">
        <v>801</v>
      </c>
      <c r="J10" s="548"/>
      <c r="K10" s="543">
        <v>270</v>
      </c>
      <c r="L10" s="543"/>
      <c r="M10" s="547">
        <v>145</v>
      </c>
      <c r="N10" s="543"/>
      <c r="O10" s="547">
        <v>125</v>
      </c>
      <c r="P10" s="543"/>
      <c r="Q10" s="542">
        <v>272</v>
      </c>
      <c r="R10" s="543"/>
      <c r="S10" s="547">
        <v>153</v>
      </c>
      <c r="T10" s="543"/>
      <c r="U10" s="547">
        <v>119</v>
      </c>
      <c r="V10" s="548"/>
      <c r="W10" s="542">
        <v>271</v>
      </c>
      <c r="X10" s="543"/>
      <c r="Y10" s="547">
        <v>136</v>
      </c>
      <c r="Z10" s="543"/>
      <c r="AA10" s="547">
        <v>135</v>
      </c>
      <c r="AB10" s="548"/>
      <c r="AC10" s="542">
        <v>292</v>
      </c>
      <c r="AD10" s="543"/>
      <c r="AE10" s="547">
        <v>150</v>
      </c>
      <c r="AF10" s="543"/>
      <c r="AG10" s="547">
        <v>142</v>
      </c>
      <c r="AH10" s="548"/>
      <c r="AI10" s="542">
        <v>276</v>
      </c>
      <c r="AJ10" s="543"/>
      <c r="AK10" s="547">
        <v>124</v>
      </c>
      <c r="AL10" s="543"/>
      <c r="AM10" s="547">
        <v>152</v>
      </c>
      <c r="AN10" s="548"/>
      <c r="AO10" s="542">
        <v>279</v>
      </c>
      <c r="AP10" s="543"/>
      <c r="AQ10" s="547">
        <v>151</v>
      </c>
      <c r="AR10" s="543"/>
      <c r="AS10" s="547">
        <v>128</v>
      </c>
      <c r="AT10" s="548"/>
      <c r="AU10" s="335"/>
    </row>
    <row r="11" spans="2:47" ht="18" customHeight="1" hidden="1">
      <c r="B11" s="536" t="s">
        <v>300</v>
      </c>
      <c r="C11" s="551"/>
      <c r="D11" s="551"/>
      <c r="E11" s="531">
        <f t="shared" si="0"/>
        <v>901</v>
      </c>
      <c r="F11" s="532"/>
      <c r="G11" s="539">
        <v>487</v>
      </c>
      <c r="H11" s="532"/>
      <c r="I11" s="539">
        <v>414</v>
      </c>
      <c r="J11" s="540"/>
      <c r="K11" s="532">
        <v>172</v>
      </c>
      <c r="L11" s="532"/>
      <c r="M11" s="539">
        <v>86</v>
      </c>
      <c r="N11" s="532"/>
      <c r="O11" s="539">
        <v>86</v>
      </c>
      <c r="P11" s="532"/>
      <c r="Q11" s="531">
        <v>157</v>
      </c>
      <c r="R11" s="532"/>
      <c r="S11" s="539">
        <v>94</v>
      </c>
      <c r="T11" s="532"/>
      <c r="U11" s="539">
        <v>63</v>
      </c>
      <c r="V11" s="540"/>
      <c r="W11" s="531">
        <v>135</v>
      </c>
      <c r="X11" s="532"/>
      <c r="Y11" s="539">
        <v>71</v>
      </c>
      <c r="Z11" s="532"/>
      <c r="AA11" s="539">
        <v>64</v>
      </c>
      <c r="AB11" s="540"/>
      <c r="AC11" s="531">
        <v>146</v>
      </c>
      <c r="AD11" s="532"/>
      <c r="AE11" s="539">
        <v>75</v>
      </c>
      <c r="AF11" s="532"/>
      <c r="AG11" s="539">
        <v>71</v>
      </c>
      <c r="AH11" s="540"/>
      <c r="AI11" s="531">
        <v>162</v>
      </c>
      <c r="AJ11" s="532"/>
      <c r="AK11" s="539">
        <v>87</v>
      </c>
      <c r="AL11" s="532"/>
      <c r="AM11" s="539">
        <v>75</v>
      </c>
      <c r="AN11" s="540"/>
      <c r="AO11" s="531">
        <v>129</v>
      </c>
      <c r="AP11" s="532"/>
      <c r="AQ11" s="539">
        <v>74</v>
      </c>
      <c r="AR11" s="532"/>
      <c r="AS11" s="539">
        <v>55</v>
      </c>
      <c r="AT11" s="540"/>
      <c r="AU11" s="335"/>
    </row>
    <row r="12" spans="2:46" ht="18" customHeight="1" hidden="1">
      <c r="B12" s="525" t="s">
        <v>20</v>
      </c>
      <c r="C12" s="526"/>
      <c r="D12" s="526"/>
      <c r="E12" s="555">
        <f t="shared" si="0"/>
        <v>6309</v>
      </c>
      <c r="F12" s="556"/>
      <c r="G12" s="553">
        <v>3224</v>
      </c>
      <c r="H12" s="556"/>
      <c r="I12" s="553">
        <v>3085</v>
      </c>
      <c r="J12" s="554"/>
      <c r="K12" s="556">
        <v>1044</v>
      </c>
      <c r="L12" s="556"/>
      <c r="M12" s="553">
        <v>517</v>
      </c>
      <c r="N12" s="556"/>
      <c r="O12" s="553">
        <v>527</v>
      </c>
      <c r="P12" s="556"/>
      <c r="Q12" s="555">
        <v>1047</v>
      </c>
      <c r="R12" s="556"/>
      <c r="S12" s="553">
        <v>512</v>
      </c>
      <c r="T12" s="556"/>
      <c r="U12" s="553">
        <v>535</v>
      </c>
      <c r="V12" s="554"/>
      <c r="W12" s="555">
        <v>1071</v>
      </c>
      <c r="X12" s="556"/>
      <c r="Y12" s="553">
        <v>584</v>
      </c>
      <c r="Z12" s="556"/>
      <c r="AA12" s="553">
        <v>487</v>
      </c>
      <c r="AB12" s="554"/>
      <c r="AC12" s="555">
        <v>1031</v>
      </c>
      <c r="AD12" s="556"/>
      <c r="AE12" s="553">
        <v>530</v>
      </c>
      <c r="AF12" s="556"/>
      <c r="AG12" s="553">
        <v>501</v>
      </c>
      <c r="AH12" s="554"/>
      <c r="AI12" s="555">
        <v>1090</v>
      </c>
      <c r="AJ12" s="556"/>
      <c r="AK12" s="553">
        <v>555</v>
      </c>
      <c r="AL12" s="556"/>
      <c r="AM12" s="553">
        <v>535</v>
      </c>
      <c r="AN12" s="554"/>
      <c r="AO12" s="555">
        <v>1026</v>
      </c>
      <c r="AP12" s="556"/>
      <c r="AQ12" s="553">
        <v>526</v>
      </c>
      <c r="AR12" s="556"/>
      <c r="AS12" s="553">
        <v>500</v>
      </c>
      <c r="AT12" s="554"/>
    </row>
    <row r="13" spans="2:46" ht="18" customHeight="1" hidden="1">
      <c r="B13" s="544" t="s">
        <v>303</v>
      </c>
      <c r="C13" s="552"/>
      <c r="D13" s="552"/>
      <c r="E13" s="542">
        <f t="shared" si="0"/>
        <v>1438</v>
      </c>
      <c r="F13" s="543"/>
      <c r="G13" s="547">
        <v>733</v>
      </c>
      <c r="H13" s="543"/>
      <c r="I13" s="547">
        <v>705</v>
      </c>
      <c r="J13" s="548"/>
      <c r="K13" s="543">
        <v>220</v>
      </c>
      <c r="L13" s="543"/>
      <c r="M13" s="547">
        <v>118</v>
      </c>
      <c r="N13" s="543"/>
      <c r="O13" s="547">
        <v>102</v>
      </c>
      <c r="P13" s="543"/>
      <c r="Q13" s="542">
        <v>228</v>
      </c>
      <c r="R13" s="543"/>
      <c r="S13" s="547">
        <v>102</v>
      </c>
      <c r="T13" s="543"/>
      <c r="U13" s="547">
        <v>126</v>
      </c>
      <c r="V13" s="548"/>
      <c r="W13" s="542">
        <v>251</v>
      </c>
      <c r="X13" s="543"/>
      <c r="Y13" s="547">
        <v>137</v>
      </c>
      <c r="Z13" s="543"/>
      <c r="AA13" s="547">
        <v>114</v>
      </c>
      <c r="AB13" s="548"/>
      <c r="AC13" s="542">
        <v>255</v>
      </c>
      <c r="AD13" s="543"/>
      <c r="AE13" s="547">
        <v>132</v>
      </c>
      <c r="AF13" s="543"/>
      <c r="AG13" s="547">
        <v>123</v>
      </c>
      <c r="AH13" s="548"/>
      <c r="AI13" s="542">
        <v>261</v>
      </c>
      <c r="AJ13" s="543"/>
      <c r="AK13" s="547">
        <v>123</v>
      </c>
      <c r="AL13" s="543"/>
      <c r="AM13" s="547">
        <v>138</v>
      </c>
      <c r="AN13" s="548"/>
      <c r="AO13" s="542">
        <v>223</v>
      </c>
      <c r="AP13" s="543"/>
      <c r="AQ13" s="547">
        <v>121</v>
      </c>
      <c r="AR13" s="543"/>
      <c r="AS13" s="547">
        <v>102</v>
      </c>
      <c r="AT13" s="548"/>
    </row>
    <row r="14" spans="2:46" ht="18" customHeight="1" hidden="1">
      <c r="B14" s="544" t="s">
        <v>302</v>
      </c>
      <c r="C14" s="552"/>
      <c r="D14" s="552"/>
      <c r="E14" s="542">
        <f t="shared" si="0"/>
        <v>2288</v>
      </c>
      <c r="F14" s="543"/>
      <c r="G14" s="547">
        <v>1166</v>
      </c>
      <c r="H14" s="543"/>
      <c r="I14" s="547">
        <v>1122</v>
      </c>
      <c r="J14" s="548"/>
      <c r="K14" s="543">
        <v>397</v>
      </c>
      <c r="L14" s="543"/>
      <c r="M14" s="547">
        <v>199</v>
      </c>
      <c r="N14" s="543"/>
      <c r="O14" s="547">
        <v>198</v>
      </c>
      <c r="P14" s="543"/>
      <c r="Q14" s="542">
        <v>376</v>
      </c>
      <c r="R14" s="543"/>
      <c r="S14" s="547">
        <v>180</v>
      </c>
      <c r="T14" s="543"/>
      <c r="U14" s="547">
        <v>196</v>
      </c>
      <c r="V14" s="548"/>
      <c r="W14" s="542">
        <v>392</v>
      </c>
      <c r="X14" s="543"/>
      <c r="Y14" s="547">
        <v>201</v>
      </c>
      <c r="Z14" s="543"/>
      <c r="AA14" s="547">
        <v>191</v>
      </c>
      <c r="AB14" s="548"/>
      <c r="AC14" s="542">
        <v>373</v>
      </c>
      <c r="AD14" s="543"/>
      <c r="AE14" s="547">
        <v>192</v>
      </c>
      <c r="AF14" s="543"/>
      <c r="AG14" s="547">
        <v>181</v>
      </c>
      <c r="AH14" s="548"/>
      <c r="AI14" s="542">
        <v>387</v>
      </c>
      <c r="AJ14" s="543"/>
      <c r="AK14" s="547">
        <v>202</v>
      </c>
      <c r="AL14" s="543"/>
      <c r="AM14" s="547">
        <v>185</v>
      </c>
      <c r="AN14" s="548"/>
      <c r="AO14" s="542">
        <v>363</v>
      </c>
      <c r="AP14" s="543"/>
      <c r="AQ14" s="547">
        <v>192</v>
      </c>
      <c r="AR14" s="543"/>
      <c r="AS14" s="547">
        <v>171</v>
      </c>
      <c r="AT14" s="548"/>
    </row>
    <row r="15" spans="2:46" ht="18" customHeight="1" hidden="1">
      <c r="B15" s="544" t="s">
        <v>301</v>
      </c>
      <c r="C15" s="552"/>
      <c r="D15" s="552"/>
      <c r="E15" s="542">
        <f t="shared" si="0"/>
        <v>1656</v>
      </c>
      <c r="F15" s="543"/>
      <c r="G15" s="547">
        <v>844</v>
      </c>
      <c r="H15" s="543"/>
      <c r="I15" s="547">
        <v>812</v>
      </c>
      <c r="J15" s="548"/>
      <c r="K15" s="543">
        <v>275</v>
      </c>
      <c r="L15" s="543"/>
      <c r="M15" s="547">
        <v>134</v>
      </c>
      <c r="N15" s="543"/>
      <c r="O15" s="547">
        <v>141</v>
      </c>
      <c r="P15" s="543"/>
      <c r="Q15" s="542">
        <v>272</v>
      </c>
      <c r="R15" s="543"/>
      <c r="S15" s="547">
        <v>145</v>
      </c>
      <c r="T15" s="543"/>
      <c r="U15" s="547">
        <v>127</v>
      </c>
      <c r="V15" s="548"/>
      <c r="W15" s="542">
        <v>268</v>
      </c>
      <c r="X15" s="543"/>
      <c r="Y15" s="547">
        <v>151</v>
      </c>
      <c r="Z15" s="543"/>
      <c r="AA15" s="547">
        <v>117</v>
      </c>
      <c r="AB15" s="548"/>
      <c r="AC15" s="542">
        <v>266</v>
      </c>
      <c r="AD15" s="543"/>
      <c r="AE15" s="547">
        <v>134</v>
      </c>
      <c r="AF15" s="543"/>
      <c r="AG15" s="547">
        <v>132</v>
      </c>
      <c r="AH15" s="548"/>
      <c r="AI15" s="542">
        <v>296</v>
      </c>
      <c r="AJ15" s="543"/>
      <c r="AK15" s="547">
        <v>155</v>
      </c>
      <c r="AL15" s="543"/>
      <c r="AM15" s="547">
        <v>141</v>
      </c>
      <c r="AN15" s="548"/>
      <c r="AO15" s="542">
        <v>279</v>
      </c>
      <c r="AP15" s="543"/>
      <c r="AQ15" s="547">
        <v>125</v>
      </c>
      <c r="AR15" s="543"/>
      <c r="AS15" s="547">
        <v>154</v>
      </c>
      <c r="AT15" s="548"/>
    </row>
    <row r="16" spans="2:46" ht="18" customHeight="1" hidden="1">
      <c r="B16" s="536" t="s">
        <v>300</v>
      </c>
      <c r="C16" s="551"/>
      <c r="D16" s="551"/>
      <c r="E16" s="531">
        <f t="shared" si="0"/>
        <v>927</v>
      </c>
      <c r="F16" s="532"/>
      <c r="G16" s="539">
        <v>481</v>
      </c>
      <c r="H16" s="532"/>
      <c r="I16" s="539">
        <v>446</v>
      </c>
      <c r="J16" s="540"/>
      <c r="K16" s="532">
        <v>152</v>
      </c>
      <c r="L16" s="532"/>
      <c r="M16" s="539">
        <v>66</v>
      </c>
      <c r="N16" s="532"/>
      <c r="O16" s="539">
        <v>86</v>
      </c>
      <c r="P16" s="532"/>
      <c r="Q16" s="531">
        <v>171</v>
      </c>
      <c r="R16" s="532"/>
      <c r="S16" s="539">
        <v>85</v>
      </c>
      <c r="T16" s="532"/>
      <c r="U16" s="539">
        <v>86</v>
      </c>
      <c r="V16" s="540"/>
      <c r="W16" s="531">
        <v>160</v>
      </c>
      <c r="X16" s="532"/>
      <c r="Y16" s="539">
        <v>95</v>
      </c>
      <c r="Z16" s="532"/>
      <c r="AA16" s="539">
        <v>65</v>
      </c>
      <c r="AB16" s="540"/>
      <c r="AC16" s="531">
        <v>137</v>
      </c>
      <c r="AD16" s="532"/>
      <c r="AE16" s="539">
        <v>72</v>
      </c>
      <c r="AF16" s="532"/>
      <c r="AG16" s="539">
        <v>65</v>
      </c>
      <c r="AH16" s="540"/>
      <c r="AI16" s="531">
        <v>146</v>
      </c>
      <c r="AJ16" s="532"/>
      <c r="AK16" s="539">
        <v>75</v>
      </c>
      <c r="AL16" s="532"/>
      <c r="AM16" s="539">
        <v>71</v>
      </c>
      <c r="AN16" s="540"/>
      <c r="AO16" s="531">
        <v>161</v>
      </c>
      <c r="AP16" s="532"/>
      <c r="AQ16" s="539">
        <v>88</v>
      </c>
      <c r="AR16" s="532"/>
      <c r="AS16" s="539">
        <v>73</v>
      </c>
      <c r="AT16" s="540"/>
    </row>
    <row r="17" spans="2:46" ht="18" customHeight="1" hidden="1">
      <c r="B17" s="525" t="s">
        <v>5</v>
      </c>
      <c r="C17" s="526"/>
      <c r="D17" s="526"/>
      <c r="E17" s="555">
        <v>6319</v>
      </c>
      <c r="F17" s="556"/>
      <c r="G17" s="553">
        <v>3241</v>
      </c>
      <c r="H17" s="556"/>
      <c r="I17" s="553">
        <v>3078</v>
      </c>
      <c r="J17" s="554"/>
      <c r="K17" s="556">
        <v>1021</v>
      </c>
      <c r="L17" s="556"/>
      <c r="M17" s="553">
        <v>530</v>
      </c>
      <c r="N17" s="556"/>
      <c r="O17" s="553">
        <v>491</v>
      </c>
      <c r="P17" s="556"/>
      <c r="Q17" s="555">
        <v>1040</v>
      </c>
      <c r="R17" s="556"/>
      <c r="S17" s="553">
        <v>517</v>
      </c>
      <c r="T17" s="556"/>
      <c r="U17" s="553">
        <v>523</v>
      </c>
      <c r="V17" s="554"/>
      <c r="W17" s="555">
        <v>1052</v>
      </c>
      <c r="X17" s="556"/>
      <c r="Y17" s="553">
        <v>518</v>
      </c>
      <c r="Z17" s="556"/>
      <c r="AA17" s="553">
        <v>534</v>
      </c>
      <c r="AB17" s="554"/>
      <c r="AC17" s="555">
        <v>1074</v>
      </c>
      <c r="AD17" s="556"/>
      <c r="AE17" s="553">
        <v>587</v>
      </c>
      <c r="AF17" s="556"/>
      <c r="AG17" s="553">
        <v>487</v>
      </c>
      <c r="AH17" s="554"/>
      <c r="AI17" s="555">
        <v>1038</v>
      </c>
      <c r="AJ17" s="556"/>
      <c r="AK17" s="553">
        <v>533</v>
      </c>
      <c r="AL17" s="556"/>
      <c r="AM17" s="553">
        <v>505</v>
      </c>
      <c r="AN17" s="554"/>
      <c r="AO17" s="555">
        <v>1094</v>
      </c>
      <c r="AP17" s="556"/>
      <c r="AQ17" s="553">
        <v>556</v>
      </c>
      <c r="AR17" s="556"/>
      <c r="AS17" s="553">
        <v>538</v>
      </c>
      <c r="AT17" s="554"/>
    </row>
    <row r="18" spans="2:46" ht="18" customHeight="1" hidden="1">
      <c r="B18" s="525" t="s">
        <v>189</v>
      </c>
      <c r="C18" s="526"/>
      <c r="D18" s="526"/>
      <c r="E18" s="555">
        <f>+K18+Q18+W18+AC18+AI18+AO18</f>
        <v>6210</v>
      </c>
      <c r="F18" s="556"/>
      <c r="G18" s="553">
        <f>+M18+S18+Y18+AE18+AK18+AQ18</f>
        <v>3174</v>
      </c>
      <c r="H18" s="556"/>
      <c r="I18" s="553">
        <f>+O18+U18+AA18+AG18+AM18+AS18</f>
        <v>3036</v>
      </c>
      <c r="J18" s="554"/>
      <c r="K18" s="556">
        <v>967</v>
      </c>
      <c r="L18" s="556"/>
      <c r="M18" s="553">
        <v>480</v>
      </c>
      <c r="N18" s="556"/>
      <c r="O18" s="553">
        <v>487</v>
      </c>
      <c r="P18" s="556"/>
      <c r="Q18" s="555">
        <v>1022</v>
      </c>
      <c r="R18" s="556"/>
      <c r="S18" s="553">
        <v>533</v>
      </c>
      <c r="T18" s="556"/>
      <c r="U18" s="553">
        <v>489</v>
      </c>
      <c r="V18" s="554"/>
      <c r="W18" s="555">
        <v>1041</v>
      </c>
      <c r="X18" s="556"/>
      <c r="Y18" s="553">
        <v>519</v>
      </c>
      <c r="Z18" s="556"/>
      <c r="AA18" s="553">
        <v>522</v>
      </c>
      <c r="AB18" s="554"/>
      <c r="AC18" s="555">
        <v>1060</v>
      </c>
      <c r="AD18" s="556"/>
      <c r="AE18" s="553">
        <v>518</v>
      </c>
      <c r="AF18" s="556"/>
      <c r="AG18" s="553">
        <v>542</v>
      </c>
      <c r="AH18" s="554"/>
      <c r="AI18" s="555">
        <v>1086</v>
      </c>
      <c r="AJ18" s="556"/>
      <c r="AK18" s="553">
        <v>594</v>
      </c>
      <c r="AL18" s="556"/>
      <c r="AM18" s="553">
        <v>492</v>
      </c>
      <c r="AN18" s="554"/>
      <c r="AO18" s="555">
        <v>1034</v>
      </c>
      <c r="AP18" s="556"/>
      <c r="AQ18" s="553">
        <v>530</v>
      </c>
      <c r="AR18" s="556"/>
      <c r="AS18" s="553">
        <v>504</v>
      </c>
      <c r="AT18" s="554"/>
    </row>
    <row r="19" spans="2:46" ht="18" customHeight="1" hidden="1">
      <c r="B19" s="525" t="s">
        <v>188</v>
      </c>
      <c r="C19" s="526"/>
      <c r="D19" s="526"/>
      <c r="E19" s="555">
        <v>6220</v>
      </c>
      <c r="F19" s="556"/>
      <c r="G19" s="553">
        <v>3172</v>
      </c>
      <c r="H19" s="556"/>
      <c r="I19" s="553">
        <v>3048</v>
      </c>
      <c r="J19" s="554"/>
      <c r="K19" s="556">
        <v>1052</v>
      </c>
      <c r="L19" s="556"/>
      <c r="M19" s="553">
        <v>536</v>
      </c>
      <c r="N19" s="556"/>
      <c r="O19" s="553">
        <v>516</v>
      </c>
      <c r="P19" s="556"/>
      <c r="Q19" s="555">
        <v>966</v>
      </c>
      <c r="R19" s="556"/>
      <c r="S19" s="553">
        <v>480</v>
      </c>
      <c r="T19" s="556"/>
      <c r="U19" s="553">
        <v>486</v>
      </c>
      <c r="V19" s="554"/>
      <c r="W19" s="555">
        <v>1024</v>
      </c>
      <c r="X19" s="556"/>
      <c r="Y19" s="553">
        <v>533</v>
      </c>
      <c r="Z19" s="556"/>
      <c r="AA19" s="553">
        <v>491</v>
      </c>
      <c r="AB19" s="554"/>
      <c r="AC19" s="555">
        <v>1045</v>
      </c>
      <c r="AD19" s="556"/>
      <c r="AE19" s="553">
        <v>520</v>
      </c>
      <c r="AF19" s="556"/>
      <c r="AG19" s="553">
        <v>525</v>
      </c>
      <c r="AH19" s="554"/>
      <c r="AI19" s="555">
        <v>1047</v>
      </c>
      <c r="AJ19" s="556"/>
      <c r="AK19" s="553">
        <v>513</v>
      </c>
      <c r="AL19" s="556"/>
      <c r="AM19" s="553">
        <v>534</v>
      </c>
      <c r="AN19" s="554"/>
      <c r="AO19" s="555">
        <v>1086</v>
      </c>
      <c r="AP19" s="556"/>
      <c r="AQ19" s="553">
        <v>590</v>
      </c>
      <c r="AR19" s="556"/>
      <c r="AS19" s="553">
        <v>496</v>
      </c>
      <c r="AT19" s="554"/>
    </row>
    <row r="20" spans="2:46" ht="18" customHeight="1" hidden="1">
      <c r="B20" s="525" t="s">
        <v>187</v>
      </c>
      <c r="C20" s="526"/>
      <c r="D20" s="526"/>
      <c r="E20" s="555">
        <f>E21+E27+E35+E40</f>
        <v>6025</v>
      </c>
      <c r="F20" s="556"/>
      <c r="G20" s="553">
        <f>G21+G27+G35+G40</f>
        <v>3053</v>
      </c>
      <c r="H20" s="556"/>
      <c r="I20" s="553">
        <f>I21+I27+I35+I40</f>
        <v>2972</v>
      </c>
      <c r="J20" s="554"/>
      <c r="K20" s="556">
        <f>K21+K27+K35+K40</f>
        <v>881</v>
      </c>
      <c r="L20" s="556"/>
      <c r="M20" s="553">
        <f>M21+M27+M35+M40</f>
        <v>471</v>
      </c>
      <c r="N20" s="556"/>
      <c r="O20" s="553">
        <f>O21+O27+O35+O40</f>
        <v>410</v>
      </c>
      <c r="P20" s="556"/>
      <c r="Q20" s="555">
        <f>Q21+Q27+Q35+Q40</f>
        <v>1060</v>
      </c>
      <c r="R20" s="556"/>
      <c r="S20" s="553">
        <f>S21+S27+S35+S40</f>
        <v>539</v>
      </c>
      <c r="T20" s="556"/>
      <c r="U20" s="553">
        <f>U21+U27+U35+U40</f>
        <v>521</v>
      </c>
      <c r="V20" s="554"/>
      <c r="W20" s="555">
        <f>W21+W27+W35+W40</f>
        <v>961</v>
      </c>
      <c r="X20" s="556"/>
      <c r="Y20" s="553">
        <f>Y21+Y27+Y35+Y40</f>
        <v>478</v>
      </c>
      <c r="Z20" s="556"/>
      <c r="AA20" s="553">
        <f>AA21+AA27+AA35+AA40</f>
        <v>483</v>
      </c>
      <c r="AB20" s="554"/>
      <c r="AC20" s="555">
        <f>AC21+AC27+AC35+AC40</f>
        <v>1029</v>
      </c>
      <c r="AD20" s="556"/>
      <c r="AE20" s="553">
        <f>AE21+AE27+AE35+AE40</f>
        <v>533</v>
      </c>
      <c r="AF20" s="556"/>
      <c r="AG20" s="553">
        <f>AG21+AG27+AG35+AG40</f>
        <v>496</v>
      </c>
      <c r="AH20" s="554"/>
      <c r="AI20" s="555">
        <f>AI21+AI27+AI35+AI40</f>
        <v>1049</v>
      </c>
      <c r="AJ20" s="556"/>
      <c r="AK20" s="553">
        <f>AK21+AK27+AK35+AK40</f>
        <v>523</v>
      </c>
      <c r="AL20" s="556"/>
      <c r="AM20" s="553">
        <f>AM21+AM27+AM35+AM40</f>
        <v>526</v>
      </c>
      <c r="AN20" s="554"/>
      <c r="AO20" s="555">
        <f>AO21+AO27+AO35+AO40</f>
        <v>1045</v>
      </c>
      <c r="AP20" s="556"/>
      <c r="AQ20" s="553">
        <f>AQ21+AQ27+AQ35+AQ40</f>
        <v>509</v>
      </c>
      <c r="AR20" s="556"/>
      <c r="AS20" s="553">
        <f>AS21+AS27+AS35+AS40</f>
        <v>536</v>
      </c>
      <c r="AT20" s="554"/>
    </row>
    <row r="21" spans="2:46" s="5" customFormat="1" ht="15" customHeight="1" hidden="1">
      <c r="B21" s="544" t="s">
        <v>292</v>
      </c>
      <c r="C21" s="552"/>
      <c r="D21" s="557"/>
      <c r="E21" s="542">
        <f aca="true" t="shared" si="1" ref="E21:E44">SUM(G21:J21)</f>
        <v>1303</v>
      </c>
      <c r="F21" s="541"/>
      <c r="G21" s="547">
        <f>SUM(G22:H26)</f>
        <v>661</v>
      </c>
      <c r="H21" s="541"/>
      <c r="I21" s="547">
        <f>SUM(I22:J26)</f>
        <v>642</v>
      </c>
      <c r="J21" s="548"/>
      <c r="K21" s="542">
        <f aca="true" t="shared" si="2" ref="K21:K44">SUM(M21:P21)</f>
        <v>190</v>
      </c>
      <c r="L21" s="541"/>
      <c r="M21" s="547">
        <f>SUM(M22:N26)</f>
        <v>89</v>
      </c>
      <c r="N21" s="541"/>
      <c r="O21" s="547">
        <f>SUM(O22:P26)</f>
        <v>101</v>
      </c>
      <c r="P21" s="548"/>
      <c r="Q21" s="542">
        <f aca="true" t="shared" si="3" ref="Q21:Q44">SUM(S21:V21)</f>
        <v>216</v>
      </c>
      <c r="R21" s="541"/>
      <c r="S21" s="547">
        <f>SUM(S22:T26)</f>
        <v>118</v>
      </c>
      <c r="T21" s="541"/>
      <c r="U21" s="547">
        <f>SUM(U22:V26)</f>
        <v>98</v>
      </c>
      <c r="V21" s="548"/>
      <c r="W21" s="542">
        <f aca="true" t="shared" si="4" ref="W21:W44">SUM(Y21:AB21)</f>
        <v>218</v>
      </c>
      <c r="X21" s="541"/>
      <c r="Y21" s="547">
        <f>SUM(Y22:Z26)</f>
        <v>102</v>
      </c>
      <c r="Z21" s="541"/>
      <c r="AA21" s="547">
        <f>SUM(AA22:AB26)</f>
        <v>116</v>
      </c>
      <c r="AB21" s="548"/>
      <c r="AC21" s="542">
        <f aca="true" t="shared" si="5" ref="AC21:AC44">SUM(AE21:AH21)</f>
        <v>230</v>
      </c>
      <c r="AD21" s="541"/>
      <c r="AE21" s="547">
        <f>SUM(AE22:AF26)</f>
        <v>134</v>
      </c>
      <c r="AF21" s="541"/>
      <c r="AG21" s="547">
        <f>SUM(AG22:AH26)</f>
        <v>96</v>
      </c>
      <c r="AH21" s="548"/>
      <c r="AI21" s="542">
        <f aca="true" t="shared" si="6" ref="AI21:AI44">SUM(AK21:AN21)</f>
        <v>222</v>
      </c>
      <c r="AJ21" s="541"/>
      <c r="AK21" s="547">
        <f>SUM(AK22:AL26)</f>
        <v>119</v>
      </c>
      <c r="AL21" s="541"/>
      <c r="AM21" s="547">
        <f>SUM(AM22:AN26)</f>
        <v>103</v>
      </c>
      <c r="AN21" s="548"/>
      <c r="AO21" s="542">
        <f aca="true" t="shared" si="7" ref="AO21:AO44">SUM(AQ21:AT21)</f>
        <v>227</v>
      </c>
      <c r="AP21" s="541"/>
      <c r="AQ21" s="547">
        <f>SUM(AQ22:AR26)</f>
        <v>99</v>
      </c>
      <c r="AR21" s="541"/>
      <c r="AS21" s="547">
        <f>SUM(AS22:AT26)</f>
        <v>128</v>
      </c>
      <c r="AT21" s="548"/>
    </row>
    <row r="22" spans="2:46" s="5" customFormat="1" ht="15" customHeight="1" hidden="1">
      <c r="B22" s="544" t="s">
        <v>33</v>
      </c>
      <c r="C22" s="552"/>
      <c r="D22" s="552"/>
      <c r="E22" s="542">
        <f t="shared" si="1"/>
        <v>288</v>
      </c>
      <c r="F22" s="543"/>
      <c r="G22" s="547">
        <f>+M22+S22+Y22+AE22+AK22+AQ22</f>
        <v>165</v>
      </c>
      <c r="H22" s="543"/>
      <c r="I22" s="547">
        <f>+O22+U22+AA22+AG22+AM22+AS22</f>
        <v>123</v>
      </c>
      <c r="J22" s="548"/>
      <c r="K22" s="543">
        <f t="shared" si="2"/>
        <v>42</v>
      </c>
      <c r="L22" s="543"/>
      <c r="M22" s="547">
        <v>23</v>
      </c>
      <c r="N22" s="543"/>
      <c r="O22" s="547">
        <v>19</v>
      </c>
      <c r="P22" s="543"/>
      <c r="Q22" s="542">
        <f t="shared" si="3"/>
        <v>37</v>
      </c>
      <c r="R22" s="543"/>
      <c r="S22" s="547">
        <v>24</v>
      </c>
      <c r="T22" s="543"/>
      <c r="U22" s="547">
        <v>13</v>
      </c>
      <c r="V22" s="548"/>
      <c r="W22" s="542">
        <f t="shared" si="4"/>
        <v>55</v>
      </c>
      <c r="X22" s="543"/>
      <c r="Y22" s="547">
        <v>31</v>
      </c>
      <c r="Z22" s="543"/>
      <c r="AA22" s="547">
        <v>24</v>
      </c>
      <c r="AB22" s="548"/>
      <c r="AC22" s="542">
        <f t="shared" si="5"/>
        <v>50</v>
      </c>
      <c r="AD22" s="543"/>
      <c r="AE22" s="547">
        <v>30</v>
      </c>
      <c r="AF22" s="543"/>
      <c r="AG22" s="547">
        <v>20</v>
      </c>
      <c r="AH22" s="548"/>
      <c r="AI22" s="542">
        <f t="shared" si="6"/>
        <v>46</v>
      </c>
      <c r="AJ22" s="543"/>
      <c r="AK22" s="547">
        <v>28</v>
      </c>
      <c r="AL22" s="543"/>
      <c r="AM22" s="547">
        <v>18</v>
      </c>
      <c r="AN22" s="548"/>
      <c r="AO22" s="542">
        <f t="shared" si="7"/>
        <v>58</v>
      </c>
      <c r="AP22" s="543"/>
      <c r="AQ22" s="547">
        <v>29</v>
      </c>
      <c r="AR22" s="543"/>
      <c r="AS22" s="547">
        <v>29</v>
      </c>
      <c r="AT22" s="548"/>
    </row>
    <row r="23" spans="2:46" s="5" customFormat="1" ht="15" customHeight="1" hidden="1">
      <c r="B23" s="544" t="s">
        <v>47</v>
      </c>
      <c r="C23" s="552"/>
      <c r="D23" s="552"/>
      <c r="E23" s="542">
        <f t="shared" si="1"/>
        <v>215</v>
      </c>
      <c r="F23" s="543"/>
      <c r="G23" s="547">
        <f>+M23+S23+Y23+AE23+AK23+AQ23</f>
        <v>111</v>
      </c>
      <c r="H23" s="543"/>
      <c r="I23" s="547">
        <f>+O23+U23+AA23+AG23+AM23+AS23</f>
        <v>104</v>
      </c>
      <c r="J23" s="548"/>
      <c r="K23" s="543">
        <f t="shared" si="2"/>
        <v>28</v>
      </c>
      <c r="L23" s="543"/>
      <c r="M23" s="547">
        <v>15</v>
      </c>
      <c r="N23" s="543"/>
      <c r="O23" s="547">
        <v>13</v>
      </c>
      <c r="P23" s="543"/>
      <c r="Q23" s="542">
        <f t="shared" si="3"/>
        <v>46</v>
      </c>
      <c r="R23" s="543"/>
      <c r="S23" s="547">
        <v>27</v>
      </c>
      <c r="T23" s="543"/>
      <c r="U23" s="547">
        <v>19</v>
      </c>
      <c r="V23" s="548"/>
      <c r="W23" s="542">
        <f t="shared" si="4"/>
        <v>42</v>
      </c>
      <c r="X23" s="543"/>
      <c r="Y23" s="547">
        <v>19</v>
      </c>
      <c r="Z23" s="543"/>
      <c r="AA23" s="547">
        <v>23</v>
      </c>
      <c r="AB23" s="548"/>
      <c r="AC23" s="542">
        <f t="shared" si="5"/>
        <v>42</v>
      </c>
      <c r="AD23" s="543"/>
      <c r="AE23" s="547">
        <v>23</v>
      </c>
      <c r="AF23" s="543"/>
      <c r="AG23" s="547">
        <v>19</v>
      </c>
      <c r="AH23" s="548"/>
      <c r="AI23" s="542">
        <f t="shared" si="6"/>
        <v>22</v>
      </c>
      <c r="AJ23" s="543"/>
      <c r="AK23" s="547">
        <v>14</v>
      </c>
      <c r="AL23" s="543"/>
      <c r="AM23" s="547">
        <v>8</v>
      </c>
      <c r="AN23" s="548"/>
      <c r="AO23" s="542">
        <f t="shared" si="7"/>
        <v>35</v>
      </c>
      <c r="AP23" s="543"/>
      <c r="AQ23" s="547">
        <v>13</v>
      </c>
      <c r="AR23" s="543"/>
      <c r="AS23" s="547">
        <v>22</v>
      </c>
      <c r="AT23" s="548"/>
    </row>
    <row r="24" spans="2:46" s="5" customFormat="1" ht="15" customHeight="1" hidden="1">
      <c r="B24" s="544" t="s">
        <v>48</v>
      </c>
      <c r="C24" s="552"/>
      <c r="D24" s="552"/>
      <c r="E24" s="542">
        <f t="shared" si="1"/>
        <v>269</v>
      </c>
      <c r="F24" s="543"/>
      <c r="G24" s="547">
        <f>+M24+S24+Y24+AE24+AK24+AQ24</f>
        <v>128</v>
      </c>
      <c r="H24" s="543"/>
      <c r="I24" s="547">
        <f>+O24+U24+AA24+AG24+AM24+AS24</f>
        <v>141</v>
      </c>
      <c r="J24" s="548"/>
      <c r="K24" s="543">
        <f t="shared" si="2"/>
        <v>38</v>
      </c>
      <c r="L24" s="543"/>
      <c r="M24" s="547">
        <v>16</v>
      </c>
      <c r="N24" s="543"/>
      <c r="O24" s="547">
        <v>22</v>
      </c>
      <c r="P24" s="543"/>
      <c r="Q24" s="542">
        <f t="shared" si="3"/>
        <v>50</v>
      </c>
      <c r="R24" s="543"/>
      <c r="S24" s="547">
        <v>28</v>
      </c>
      <c r="T24" s="543"/>
      <c r="U24" s="547">
        <v>22</v>
      </c>
      <c r="V24" s="548"/>
      <c r="W24" s="542">
        <f t="shared" si="4"/>
        <v>34</v>
      </c>
      <c r="X24" s="543"/>
      <c r="Y24" s="547">
        <v>15</v>
      </c>
      <c r="Z24" s="543"/>
      <c r="AA24" s="547">
        <v>19</v>
      </c>
      <c r="AB24" s="548"/>
      <c r="AC24" s="542">
        <f t="shared" si="5"/>
        <v>46</v>
      </c>
      <c r="AD24" s="543"/>
      <c r="AE24" s="547">
        <v>26</v>
      </c>
      <c r="AF24" s="543"/>
      <c r="AG24" s="547">
        <v>20</v>
      </c>
      <c r="AH24" s="548"/>
      <c r="AI24" s="542">
        <f t="shared" si="6"/>
        <v>56</v>
      </c>
      <c r="AJ24" s="543"/>
      <c r="AK24" s="547">
        <v>23</v>
      </c>
      <c r="AL24" s="543"/>
      <c r="AM24" s="547">
        <v>33</v>
      </c>
      <c r="AN24" s="548"/>
      <c r="AO24" s="542">
        <f t="shared" si="7"/>
        <v>45</v>
      </c>
      <c r="AP24" s="543"/>
      <c r="AQ24" s="547">
        <v>20</v>
      </c>
      <c r="AR24" s="543"/>
      <c r="AS24" s="547">
        <v>25</v>
      </c>
      <c r="AT24" s="548"/>
    </row>
    <row r="25" spans="2:46" s="5" customFormat="1" ht="15" customHeight="1" hidden="1">
      <c r="B25" s="544" t="s">
        <v>49</v>
      </c>
      <c r="C25" s="552"/>
      <c r="D25" s="552"/>
      <c r="E25" s="542">
        <f t="shared" si="1"/>
        <v>303</v>
      </c>
      <c r="F25" s="543"/>
      <c r="G25" s="547">
        <f>+M25+S25+Y25+AE25+AK25+AQ25</f>
        <v>145</v>
      </c>
      <c r="H25" s="543"/>
      <c r="I25" s="547">
        <f>+O25+U25+AA25+AG25+AM25+AS25</f>
        <v>158</v>
      </c>
      <c r="J25" s="548"/>
      <c r="K25" s="543">
        <f t="shared" si="2"/>
        <v>45</v>
      </c>
      <c r="L25" s="543"/>
      <c r="M25" s="547">
        <v>19</v>
      </c>
      <c r="N25" s="543"/>
      <c r="O25" s="547">
        <v>26</v>
      </c>
      <c r="P25" s="543"/>
      <c r="Q25" s="542">
        <f t="shared" si="3"/>
        <v>52</v>
      </c>
      <c r="R25" s="543"/>
      <c r="S25" s="547">
        <v>24</v>
      </c>
      <c r="T25" s="543"/>
      <c r="U25" s="547">
        <v>28</v>
      </c>
      <c r="V25" s="548"/>
      <c r="W25" s="542">
        <f t="shared" si="4"/>
        <v>45</v>
      </c>
      <c r="X25" s="543"/>
      <c r="Y25" s="547">
        <v>18</v>
      </c>
      <c r="Z25" s="543"/>
      <c r="AA25" s="547">
        <v>27</v>
      </c>
      <c r="AB25" s="548"/>
      <c r="AC25" s="542">
        <f t="shared" si="5"/>
        <v>53</v>
      </c>
      <c r="AD25" s="543"/>
      <c r="AE25" s="547">
        <v>31</v>
      </c>
      <c r="AF25" s="543"/>
      <c r="AG25" s="547">
        <v>22</v>
      </c>
      <c r="AH25" s="548"/>
      <c r="AI25" s="542">
        <f t="shared" si="6"/>
        <v>60</v>
      </c>
      <c r="AJ25" s="543"/>
      <c r="AK25" s="547">
        <v>32</v>
      </c>
      <c r="AL25" s="543"/>
      <c r="AM25" s="547">
        <v>28</v>
      </c>
      <c r="AN25" s="548"/>
      <c r="AO25" s="542">
        <f t="shared" si="7"/>
        <v>48</v>
      </c>
      <c r="AP25" s="543"/>
      <c r="AQ25" s="547">
        <v>21</v>
      </c>
      <c r="AR25" s="543"/>
      <c r="AS25" s="547">
        <v>27</v>
      </c>
      <c r="AT25" s="548"/>
    </row>
    <row r="26" spans="2:46" s="5" customFormat="1" ht="15" customHeight="1" hidden="1">
      <c r="B26" s="544" t="s">
        <v>50</v>
      </c>
      <c r="C26" s="552"/>
      <c r="D26" s="552"/>
      <c r="E26" s="542">
        <f t="shared" si="1"/>
        <v>228</v>
      </c>
      <c r="F26" s="543"/>
      <c r="G26" s="547">
        <f>+M26+S26+Y26+AE26+AK26+AQ26</f>
        <v>112</v>
      </c>
      <c r="H26" s="543"/>
      <c r="I26" s="547">
        <f>+O26+U26+AA26+AG26+AM26+AS26</f>
        <v>116</v>
      </c>
      <c r="J26" s="548"/>
      <c r="K26" s="543">
        <f t="shared" si="2"/>
        <v>37</v>
      </c>
      <c r="L26" s="543"/>
      <c r="M26" s="547">
        <v>16</v>
      </c>
      <c r="N26" s="543"/>
      <c r="O26" s="547">
        <v>21</v>
      </c>
      <c r="P26" s="543"/>
      <c r="Q26" s="542">
        <f t="shared" si="3"/>
        <v>31</v>
      </c>
      <c r="R26" s="543"/>
      <c r="S26" s="547">
        <v>15</v>
      </c>
      <c r="T26" s="543"/>
      <c r="U26" s="547">
        <v>16</v>
      </c>
      <c r="V26" s="548"/>
      <c r="W26" s="542">
        <f t="shared" si="4"/>
        <v>42</v>
      </c>
      <c r="X26" s="543"/>
      <c r="Y26" s="547">
        <v>19</v>
      </c>
      <c r="Z26" s="543"/>
      <c r="AA26" s="547">
        <v>23</v>
      </c>
      <c r="AB26" s="548"/>
      <c r="AC26" s="542">
        <f t="shared" si="5"/>
        <v>39</v>
      </c>
      <c r="AD26" s="543"/>
      <c r="AE26" s="547">
        <v>24</v>
      </c>
      <c r="AF26" s="543"/>
      <c r="AG26" s="547">
        <v>15</v>
      </c>
      <c r="AH26" s="548"/>
      <c r="AI26" s="542">
        <f t="shared" si="6"/>
        <v>38</v>
      </c>
      <c r="AJ26" s="543"/>
      <c r="AK26" s="547">
        <v>22</v>
      </c>
      <c r="AL26" s="543"/>
      <c r="AM26" s="547">
        <v>16</v>
      </c>
      <c r="AN26" s="548"/>
      <c r="AO26" s="542">
        <f t="shared" si="7"/>
        <v>41</v>
      </c>
      <c r="AP26" s="543"/>
      <c r="AQ26" s="547">
        <v>16</v>
      </c>
      <c r="AR26" s="543"/>
      <c r="AS26" s="547">
        <v>25</v>
      </c>
      <c r="AT26" s="548"/>
    </row>
    <row r="27" spans="2:46" s="5" customFormat="1" ht="15" customHeight="1" hidden="1">
      <c r="B27" s="544" t="s">
        <v>288</v>
      </c>
      <c r="C27" s="552"/>
      <c r="D27" s="552"/>
      <c r="E27" s="542">
        <f t="shared" si="1"/>
        <v>2181</v>
      </c>
      <c r="F27" s="543"/>
      <c r="G27" s="547">
        <f>SUM(G28:H34)</f>
        <v>1093</v>
      </c>
      <c r="H27" s="543"/>
      <c r="I27" s="547">
        <f>SUM(I28:J34)</f>
        <v>1088</v>
      </c>
      <c r="J27" s="548"/>
      <c r="K27" s="543">
        <f t="shared" si="2"/>
        <v>321</v>
      </c>
      <c r="L27" s="543"/>
      <c r="M27" s="547">
        <f>SUM(M28:N34)</f>
        <v>179</v>
      </c>
      <c r="N27" s="543"/>
      <c r="O27" s="547">
        <f>SUM(O28:P34)</f>
        <v>142</v>
      </c>
      <c r="P27" s="543"/>
      <c r="Q27" s="542">
        <f t="shared" si="3"/>
        <v>393</v>
      </c>
      <c r="R27" s="543"/>
      <c r="S27" s="547">
        <f>SUM(S28:T34)</f>
        <v>186</v>
      </c>
      <c r="T27" s="543"/>
      <c r="U27" s="547">
        <f>SUM(U28:V34)</f>
        <v>207</v>
      </c>
      <c r="V27" s="548"/>
      <c r="W27" s="542">
        <f t="shared" si="4"/>
        <v>337</v>
      </c>
      <c r="X27" s="543"/>
      <c r="Y27" s="547">
        <f>SUM(Y28:Z34)</f>
        <v>166</v>
      </c>
      <c r="Z27" s="543"/>
      <c r="AA27" s="547">
        <f>SUM(AA28:AB34)</f>
        <v>171</v>
      </c>
      <c r="AB27" s="548"/>
      <c r="AC27" s="542">
        <f t="shared" si="5"/>
        <v>355</v>
      </c>
      <c r="AD27" s="543"/>
      <c r="AE27" s="547">
        <f>SUM(AE28:AF34)</f>
        <v>179</v>
      </c>
      <c r="AF27" s="543"/>
      <c r="AG27" s="547">
        <f>SUM(AG28:AH34)</f>
        <v>176</v>
      </c>
      <c r="AH27" s="548"/>
      <c r="AI27" s="542">
        <f t="shared" si="6"/>
        <v>398</v>
      </c>
      <c r="AJ27" s="543"/>
      <c r="AK27" s="547">
        <f>SUM(AK28:AL34)</f>
        <v>201</v>
      </c>
      <c r="AL27" s="543"/>
      <c r="AM27" s="547">
        <f>SUM(AM28:AN34)</f>
        <v>197</v>
      </c>
      <c r="AN27" s="548"/>
      <c r="AO27" s="542">
        <f t="shared" si="7"/>
        <v>377</v>
      </c>
      <c r="AP27" s="543"/>
      <c r="AQ27" s="547">
        <f>SUM(AQ28:AR34)</f>
        <v>182</v>
      </c>
      <c r="AR27" s="543"/>
      <c r="AS27" s="547">
        <f>SUM(AS28:AT34)</f>
        <v>195</v>
      </c>
      <c r="AT27" s="548"/>
    </row>
    <row r="28" spans="2:46" s="5" customFormat="1" ht="15" customHeight="1" hidden="1">
      <c r="B28" s="544" t="s">
        <v>34</v>
      </c>
      <c r="C28" s="552"/>
      <c r="D28" s="552"/>
      <c r="E28" s="542">
        <f t="shared" si="1"/>
        <v>411</v>
      </c>
      <c r="F28" s="543"/>
      <c r="G28" s="547">
        <f aca="true" t="shared" si="8" ref="G28:G34">+M28+S28+Y28+AE28+AK28+AQ28</f>
        <v>217</v>
      </c>
      <c r="H28" s="543"/>
      <c r="I28" s="547">
        <f aca="true" t="shared" si="9" ref="I28:I34">+O28+U28+AA28+AG28+AM28+AS28</f>
        <v>194</v>
      </c>
      <c r="J28" s="548"/>
      <c r="K28" s="543">
        <f t="shared" si="2"/>
        <v>60</v>
      </c>
      <c r="L28" s="543"/>
      <c r="M28" s="547">
        <v>27</v>
      </c>
      <c r="N28" s="543"/>
      <c r="O28" s="547">
        <v>33</v>
      </c>
      <c r="P28" s="543"/>
      <c r="Q28" s="542">
        <f t="shared" si="3"/>
        <v>73</v>
      </c>
      <c r="R28" s="543"/>
      <c r="S28" s="547">
        <v>44</v>
      </c>
      <c r="T28" s="543"/>
      <c r="U28" s="547">
        <v>29</v>
      </c>
      <c r="V28" s="548"/>
      <c r="W28" s="542">
        <f t="shared" si="4"/>
        <v>63</v>
      </c>
      <c r="X28" s="543"/>
      <c r="Y28" s="547">
        <v>33</v>
      </c>
      <c r="Z28" s="543"/>
      <c r="AA28" s="547">
        <v>30</v>
      </c>
      <c r="AB28" s="548"/>
      <c r="AC28" s="542">
        <f t="shared" si="5"/>
        <v>72</v>
      </c>
      <c r="AD28" s="543"/>
      <c r="AE28" s="547">
        <v>38</v>
      </c>
      <c r="AF28" s="543"/>
      <c r="AG28" s="547">
        <v>34</v>
      </c>
      <c r="AH28" s="548"/>
      <c r="AI28" s="542">
        <f t="shared" si="6"/>
        <v>80</v>
      </c>
      <c r="AJ28" s="543"/>
      <c r="AK28" s="547">
        <v>44</v>
      </c>
      <c r="AL28" s="543"/>
      <c r="AM28" s="547">
        <v>36</v>
      </c>
      <c r="AN28" s="548"/>
      <c r="AO28" s="542">
        <f t="shared" si="7"/>
        <v>63</v>
      </c>
      <c r="AP28" s="543"/>
      <c r="AQ28" s="547">
        <v>31</v>
      </c>
      <c r="AR28" s="543"/>
      <c r="AS28" s="547">
        <v>32</v>
      </c>
      <c r="AT28" s="548"/>
    </row>
    <row r="29" spans="2:46" s="5" customFormat="1" ht="15" customHeight="1" hidden="1">
      <c r="B29" s="544" t="s">
        <v>35</v>
      </c>
      <c r="C29" s="552"/>
      <c r="D29" s="552"/>
      <c r="E29" s="542">
        <f t="shared" si="1"/>
        <v>392</v>
      </c>
      <c r="F29" s="543"/>
      <c r="G29" s="547">
        <f t="shared" si="8"/>
        <v>202</v>
      </c>
      <c r="H29" s="543"/>
      <c r="I29" s="547">
        <f t="shared" si="9"/>
        <v>190</v>
      </c>
      <c r="J29" s="548"/>
      <c r="K29" s="543">
        <f t="shared" si="2"/>
        <v>54</v>
      </c>
      <c r="L29" s="543"/>
      <c r="M29" s="547">
        <v>32</v>
      </c>
      <c r="N29" s="543"/>
      <c r="O29" s="547">
        <v>22</v>
      </c>
      <c r="P29" s="543"/>
      <c r="Q29" s="542">
        <f t="shared" si="3"/>
        <v>62</v>
      </c>
      <c r="R29" s="543"/>
      <c r="S29" s="547">
        <v>28</v>
      </c>
      <c r="T29" s="543"/>
      <c r="U29" s="547">
        <v>34</v>
      </c>
      <c r="V29" s="548"/>
      <c r="W29" s="542">
        <f t="shared" si="4"/>
        <v>62</v>
      </c>
      <c r="X29" s="543"/>
      <c r="Y29" s="547">
        <v>31</v>
      </c>
      <c r="Z29" s="543"/>
      <c r="AA29" s="547">
        <v>31</v>
      </c>
      <c r="AB29" s="548"/>
      <c r="AC29" s="542">
        <f t="shared" si="5"/>
        <v>72</v>
      </c>
      <c r="AD29" s="543"/>
      <c r="AE29" s="547">
        <v>41</v>
      </c>
      <c r="AF29" s="543"/>
      <c r="AG29" s="547">
        <v>31</v>
      </c>
      <c r="AH29" s="548"/>
      <c r="AI29" s="542">
        <f t="shared" si="6"/>
        <v>71</v>
      </c>
      <c r="AJ29" s="543"/>
      <c r="AK29" s="547">
        <v>36</v>
      </c>
      <c r="AL29" s="543"/>
      <c r="AM29" s="547">
        <v>35</v>
      </c>
      <c r="AN29" s="548"/>
      <c r="AO29" s="542">
        <f t="shared" si="7"/>
        <v>71</v>
      </c>
      <c r="AP29" s="543"/>
      <c r="AQ29" s="547">
        <v>34</v>
      </c>
      <c r="AR29" s="543"/>
      <c r="AS29" s="547">
        <v>37</v>
      </c>
      <c r="AT29" s="548"/>
    </row>
    <row r="30" spans="2:46" s="5" customFormat="1" ht="15" customHeight="1" hidden="1">
      <c r="B30" s="544" t="s">
        <v>36</v>
      </c>
      <c r="C30" s="552"/>
      <c r="D30" s="552"/>
      <c r="E30" s="542">
        <f t="shared" si="1"/>
        <v>546</v>
      </c>
      <c r="F30" s="543"/>
      <c r="G30" s="547">
        <f t="shared" si="8"/>
        <v>260</v>
      </c>
      <c r="H30" s="543"/>
      <c r="I30" s="547">
        <f t="shared" si="9"/>
        <v>286</v>
      </c>
      <c r="J30" s="548"/>
      <c r="K30" s="543">
        <f t="shared" si="2"/>
        <v>96</v>
      </c>
      <c r="L30" s="543"/>
      <c r="M30" s="547">
        <v>54</v>
      </c>
      <c r="N30" s="543"/>
      <c r="O30" s="547">
        <v>42</v>
      </c>
      <c r="P30" s="543"/>
      <c r="Q30" s="542">
        <f t="shared" si="3"/>
        <v>107</v>
      </c>
      <c r="R30" s="543"/>
      <c r="S30" s="547">
        <v>45</v>
      </c>
      <c r="T30" s="543"/>
      <c r="U30" s="547">
        <v>62</v>
      </c>
      <c r="V30" s="548"/>
      <c r="W30" s="542">
        <f t="shared" si="4"/>
        <v>79</v>
      </c>
      <c r="X30" s="543"/>
      <c r="Y30" s="547">
        <v>36</v>
      </c>
      <c r="Z30" s="543"/>
      <c r="AA30" s="547">
        <v>43</v>
      </c>
      <c r="AB30" s="548"/>
      <c r="AC30" s="542">
        <f t="shared" si="5"/>
        <v>75</v>
      </c>
      <c r="AD30" s="543"/>
      <c r="AE30" s="547">
        <v>38</v>
      </c>
      <c r="AF30" s="543"/>
      <c r="AG30" s="547">
        <v>37</v>
      </c>
      <c r="AH30" s="548"/>
      <c r="AI30" s="542">
        <f t="shared" si="6"/>
        <v>92</v>
      </c>
      <c r="AJ30" s="543"/>
      <c r="AK30" s="547">
        <v>38</v>
      </c>
      <c r="AL30" s="543"/>
      <c r="AM30" s="547">
        <v>54</v>
      </c>
      <c r="AN30" s="548"/>
      <c r="AO30" s="542">
        <f t="shared" si="7"/>
        <v>97</v>
      </c>
      <c r="AP30" s="543"/>
      <c r="AQ30" s="547">
        <v>49</v>
      </c>
      <c r="AR30" s="543"/>
      <c r="AS30" s="547">
        <v>48</v>
      </c>
      <c r="AT30" s="548"/>
    </row>
    <row r="31" spans="2:46" s="5" customFormat="1" ht="15" customHeight="1" hidden="1">
      <c r="B31" s="544" t="s">
        <v>37</v>
      </c>
      <c r="C31" s="552"/>
      <c r="D31" s="552"/>
      <c r="E31" s="542">
        <f t="shared" si="1"/>
        <v>145</v>
      </c>
      <c r="F31" s="543"/>
      <c r="G31" s="547">
        <f t="shared" si="8"/>
        <v>64</v>
      </c>
      <c r="H31" s="543"/>
      <c r="I31" s="547">
        <f t="shared" si="9"/>
        <v>81</v>
      </c>
      <c r="J31" s="548"/>
      <c r="K31" s="543">
        <f t="shared" si="2"/>
        <v>25</v>
      </c>
      <c r="L31" s="543"/>
      <c r="M31" s="547">
        <v>17</v>
      </c>
      <c r="N31" s="543"/>
      <c r="O31" s="547">
        <v>8</v>
      </c>
      <c r="P31" s="543"/>
      <c r="Q31" s="542">
        <f t="shared" si="3"/>
        <v>30</v>
      </c>
      <c r="R31" s="543"/>
      <c r="S31" s="547">
        <v>15</v>
      </c>
      <c r="T31" s="543"/>
      <c r="U31" s="547">
        <v>15</v>
      </c>
      <c r="V31" s="548"/>
      <c r="W31" s="542">
        <f t="shared" si="4"/>
        <v>22</v>
      </c>
      <c r="X31" s="543"/>
      <c r="Y31" s="547">
        <v>7</v>
      </c>
      <c r="Z31" s="543"/>
      <c r="AA31" s="547">
        <v>15</v>
      </c>
      <c r="AB31" s="548"/>
      <c r="AC31" s="542">
        <f t="shared" si="5"/>
        <v>24</v>
      </c>
      <c r="AD31" s="543"/>
      <c r="AE31" s="547">
        <v>8</v>
      </c>
      <c r="AF31" s="543"/>
      <c r="AG31" s="547">
        <v>16</v>
      </c>
      <c r="AH31" s="548"/>
      <c r="AI31" s="542">
        <f t="shared" si="6"/>
        <v>20</v>
      </c>
      <c r="AJ31" s="543"/>
      <c r="AK31" s="547">
        <v>8</v>
      </c>
      <c r="AL31" s="543"/>
      <c r="AM31" s="547">
        <v>12</v>
      </c>
      <c r="AN31" s="548"/>
      <c r="AO31" s="542">
        <f t="shared" si="7"/>
        <v>24</v>
      </c>
      <c r="AP31" s="543"/>
      <c r="AQ31" s="547">
        <v>9</v>
      </c>
      <c r="AR31" s="543"/>
      <c r="AS31" s="547">
        <v>15</v>
      </c>
      <c r="AT31" s="548"/>
    </row>
    <row r="32" spans="2:46" s="5" customFormat="1" ht="15" customHeight="1" hidden="1">
      <c r="B32" s="544" t="s">
        <v>38</v>
      </c>
      <c r="C32" s="552"/>
      <c r="D32" s="552"/>
      <c r="E32" s="542">
        <f t="shared" si="1"/>
        <v>488</v>
      </c>
      <c r="F32" s="543"/>
      <c r="G32" s="547">
        <f t="shared" si="8"/>
        <v>241</v>
      </c>
      <c r="H32" s="543"/>
      <c r="I32" s="547">
        <f t="shared" si="9"/>
        <v>247</v>
      </c>
      <c r="J32" s="548"/>
      <c r="K32" s="543">
        <f t="shared" si="2"/>
        <v>69</v>
      </c>
      <c r="L32" s="543"/>
      <c r="M32" s="547">
        <v>41</v>
      </c>
      <c r="N32" s="543"/>
      <c r="O32" s="547">
        <v>28</v>
      </c>
      <c r="P32" s="543"/>
      <c r="Q32" s="542">
        <f t="shared" si="3"/>
        <v>94</v>
      </c>
      <c r="R32" s="543"/>
      <c r="S32" s="547">
        <v>38</v>
      </c>
      <c r="T32" s="543"/>
      <c r="U32" s="547">
        <v>56</v>
      </c>
      <c r="V32" s="548"/>
      <c r="W32" s="542">
        <f t="shared" si="4"/>
        <v>77</v>
      </c>
      <c r="X32" s="543"/>
      <c r="Y32" s="547">
        <v>35</v>
      </c>
      <c r="Z32" s="543"/>
      <c r="AA32" s="547">
        <v>42</v>
      </c>
      <c r="AB32" s="548"/>
      <c r="AC32" s="542">
        <f t="shared" si="5"/>
        <v>79</v>
      </c>
      <c r="AD32" s="543"/>
      <c r="AE32" s="547">
        <v>39</v>
      </c>
      <c r="AF32" s="543"/>
      <c r="AG32" s="547">
        <v>40</v>
      </c>
      <c r="AH32" s="548"/>
      <c r="AI32" s="542">
        <f t="shared" si="6"/>
        <v>90</v>
      </c>
      <c r="AJ32" s="543"/>
      <c r="AK32" s="547">
        <v>50</v>
      </c>
      <c r="AL32" s="543"/>
      <c r="AM32" s="547">
        <v>40</v>
      </c>
      <c r="AN32" s="548"/>
      <c r="AO32" s="542">
        <f t="shared" si="7"/>
        <v>79</v>
      </c>
      <c r="AP32" s="543"/>
      <c r="AQ32" s="547">
        <v>38</v>
      </c>
      <c r="AR32" s="543"/>
      <c r="AS32" s="547">
        <v>41</v>
      </c>
      <c r="AT32" s="548"/>
    </row>
    <row r="33" spans="2:46" s="5" customFormat="1" ht="15" customHeight="1" hidden="1">
      <c r="B33" s="544" t="s">
        <v>52</v>
      </c>
      <c r="C33" s="552"/>
      <c r="D33" s="552"/>
      <c r="E33" s="542">
        <f t="shared" si="1"/>
        <v>180</v>
      </c>
      <c r="F33" s="543"/>
      <c r="G33" s="547">
        <f t="shared" si="8"/>
        <v>98</v>
      </c>
      <c r="H33" s="543"/>
      <c r="I33" s="547">
        <f t="shared" si="9"/>
        <v>82</v>
      </c>
      <c r="J33" s="548"/>
      <c r="K33" s="543">
        <f t="shared" si="2"/>
        <v>16</v>
      </c>
      <c r="L33" s="543"/>
      <c r="M33" s="547">
        <v>8</v>
      </c>
      <c r="N33" s="543"/>
      <c r="O33" s="547">
        <v>8</v>
      </c>
      <c r="P33" s="543"/>
      <c r="Q33" s="542">
        <f t="shared" si="3"/>
        <v>26</v>
      </c>
      <c r="R33" s="543"/>
      <c r="S33" s="547">
        <v>16</v>
      </c>
      <c r="T33" s="543"/>
      <c r="U33" s="547">
        <v>10</v>
      </c>
      <c r="V33" s="548"/>
      <c r="W33" s="542">
        <f t="shared" si="4"/>
        <v>32</v>
      </c>
      <c r="X33" s="543"/>
      <c r="Y33" s="547">
        <v>23</v>
      </c>
      <c r="Z33" s="543"/>
      <c r="AA33" s="547">
        <v>9</v>
      </c>
      <c r="AB33" s="548"/>
      <c r="AC33" s="542">
        <f t="shared" si="5"/>
        <v>30</v>
      </c>
      <c r="AD33" s="543"/>
      <c r="AE33" s="547">
        <v>13</v>
      </c>
      <c r="AF33" s="543"/>
      <c r="AG33" s="547">
        <v>17</v>
      </c>
      <c r="AH33" s="548"/>
      <c r="AI33" s="542">
        <f t="shared" si="6"/>
        <v>41</v>
      </c>
      <c r="AJ33" s="543"/>
      <c r="AK33" s="547">
        <v>22</v>
      </c>
      <c r="AL33" s="543"/>
      <c r="AM33" s="547">
        <v>19</v>
      </c>
      <c r="AN33" s="548"/>
      <c r="AO33" s="542">
        <f t="shared" si="7"/>
        <v>35</v>
      </c>
      <c r="AP33" s="543"/>
      <c r="AQ33" s="547">
        <v>16</v>
      </c>
      <c r="AR33" s="543"/>
      <c r="AS33" s="547">
        <v>19</v>
      </c>
      <c r="AT33" s="548"/>
    </row>
    <row r="34" spans="2:46" s="5" customFormat="1" ht="15" customHeight="1" hidden="1">
      <c r="B34" s="544" t="s">
        <v>151</v>
      </c>
      <c r="C34" s="552"/>
      <c r="D34" s="552"/>
      <c r="E34" s="542">
        <f t="shared" si="1"/>
        <v>19</v>
      </c>
      <c r="F34" s="543"/>
      <c r="G34" s="547">
        <f t="shared" si="8"/>
        <v>11</v>
      </c>
      <c r="H34" s="543"/>
      <c r="I34" s="547">
        <f t="shared" si="9"/>
        <v>8</v>
      </c>
      <c r="J34" s="548"/>
      <c r="K34" s="543">
        <f t="shared" si="2"/>
        <v>1</v>
      </c>
      <c r="L34" s="543"/>
      <c r="M34" s="547">
        <v>0</v>
      </c>
      <c r="N34" s="543"/>
      <c r="O34" s="547">
        <v>1</v>
      </c>
      <c r="P34" s="543"/>
      <c r="Q34" s="542">
        <f t="shared" si="3"/>
        <v>1</v>
      </c>
      <c r="R34" s="543"/>
      <c r="S34" s="547">
        <v>0</v>
      </c>
      <c r="T34" s="543"/>
      <c r="U34" s="547">
        <v>1</v>
      </c>
      <c r="V34" s="548"/>
      <c r="W34" s="542">
        <f t="shared" si="4"/>
        <v>2</v>
      </c>
      <c r="X34" s="543"/>
      <c r="Y34" s="547">
        <v>1</v>
      </c>
      <c r="Z34" s="543"/>
      <c r="AA34" s="547">
        <v>1</v>
      </c>
      <c r="AB34" s="548"/>
      <c r="AC34" s="542">
        <f t="shared" si="5"/>
        <v>3</v>
      </c>
      <c r="AD34" s="543"/>
      <c r="AE34" s="547">
        <v>2</v>
      </c>
      <c r="AF34" s="543"/>
      <c r="AG34" s="547">
        <v>1</v>
      </c>
      <c r="AH34" s="548"/>
      <c r="AI34" s="542">
        <f t="shared" si="6"/>
        <v>4</v>
      </c>
      <c r="AJ34" s="543"/>
      <c r="AK34" s="547">
        <v>3</v>
      </c>
      <c r="AL34" s="543"/>
      <c r="AM34" s="547">
        <v>1</v>
      </c>
      <c r="AN34" s="548"/>
      <c r="AO34" s="542">
        <f t="shared" si="7"/>
        <v>8</v>
      </c>
      <c r="AP34" s="543"/>
      <c r="AQ34" s="547">
        <v>5</v>
      </c>
      <c r="AR34" s="543"/>
      <c r="AS34" s="547">
        <v>3</v>
      </c>
      <c r="AT34" s="548"/>
    </row>
    <row r="35" spans="2:46" s="5" customFormat="1" ht="15" customHeight="1" hidden="1">
      <c r="B35" s="544" t="s">
        <v>295</v>
      </c>
      <c r="C35" s="552"/>
      <c r="D35" s="552"/>
      <c r="E35" s="542">
        <f t="shared" si="1"/>
        <v>1618</v>
      </c>
      <c r="F35" s="543"/>
      <c r="G35" s="547">
        <f>SUM(G36:H39)</f>
        <v>846</v>
      </c>
      <c r="H35" s="543"/>
      <c r="I35" s="547">
        <f>SUM(I36:J39)</f>
        <v>772</v>
      </c>
      <c r="J35" s="548"/>
      <c r="K35" s="543">
        <f t="shared" si="2"/>
        <v>237</v>
      </c>
      <c r="L35" s="543"/>
      <c r="M35" s="547">
        <f>SUM(M36:N39)</f>
        <v>136</v>
      </c>
      <c r="N35" s="543"/>
      <c r="O35" s="547">
        <f>SUM(O36:P39)</f>
        <v>101</v>
      </c>
      <c r="P35" s="543"/>
      <c r="Q35" s="542">
        <f t="shared" si="3"/>
        <v>306</v>
      </c>
      <c r="R35" s="543"/>
      <c r="S35" s="547">
        <f>SUM(S36:T39)</f>
        <v>157</v>
      </c>
      <c r="T35" s="543"/>
      <c r="U35" s="547">
        <f>SUM(U36:V39)</f>
        <v>149</v>
      </c>
      <c r="V35" s="548"/>
      <c r="W35" s="542">
        <f t="shared" si="4"/>
        <v>268</v>
      </c>
      <c r="X35" s="543"/>
      <c r="Y35" s="547">
        <f>SUM(Y36:Z39)</f>
        <v>144</v>
      </c>
      <c r="Z35" s="543"/>
      <c r="AA35" s="547">
        <f>SUM(AA36:AB39)</f>
        <v>124</v>
      </c>
      <c r="AB35" s="548"/>
      <c r="AC35" s="542">
        <f t="shared" si="5"/>
        <v>266</v>
      </c>
      <c r="AD35" s="543"/>
      <c r="AE35" s="547">
        <f>SUM(AE36:AF39)</f>
        <v>133</v>
      </c>
      <c r="AF35" s="543"/>
      <c r="AG35" s="547">
        <f>SUM(AG36:AH39)</f>
        <v>133</v>
      </c>
      <c r="AH35" s="548"/>
      <c r="AI35" s="542">
        <f t="shared" si="6"/>
        <v>271</v>
      </c>
      <c r="AJ35" s="543"/>
      <c r="AK35" s="547">
        <f>SUM(AK36:AL39)</f>
        <v>132</v>
      </c>
      <c r="AL35" s="543"/>
      <c r="AM35" s="547">
        <f>SUM(AM36:AN39)</f>
        <v>139</v>
      </c>
      <c r="AN35" s="548"/>
      <c r="AO35" s="542">
        <f t="shared" si="7"/>
        <v>270</v>
      </c>
      <c r="AP35" s="543"/>
      <c r="AQ35" s="547">
        <f>SUM(AQ36:AR39)</f>
        <v>144</v>
      </c>
      <c r="AR35" s="543"/>
      <c r="AS35" s="547">
        <f>SUM(AS36:AT39)</f>
        <v>126</v>
      </c>
      <c r="AT35" s="548"/>
    </row>
    <row r="36" spans="2:46" s="5" customFormat="1" ht="15" customHeight="1" hidden="1">
      <c r="B36" s="544" t="s">
        <v>39</v>
      </c>
      <c r="C36" s="552"/>
      <c r="D36" s="552"/>
      <c r="E36" s="542">
        <f t="shared" si="1"/>
        <v>559</v>
      </c>
      <c r="F36" s="543"/>
      <c r="G36" s="547">
        <f>+M36+S36+Y36+AE36+AK36+AQ36</f>
        <v>291</v>
      </c>
      <c r="H36" s="543"/>
      <c r="I36" s="547">
        <f>+O36+U36+AA36+AG36+AM36+AS36</f>
        <v>268</v>
      </c>
      <c r="J36" s="548"/>
      <c r="K36" s="543">
        <f t="shared" si="2"/>
        <v>73</v>
      </c>
      <c r="L36" s="543"/>
      <c r="M36" s="547">
        <v>38</v>
      </c>
      <c r="N36" s="543"/>
      <c r="O36" s="547">
        <v>35</v>
      </c>
      <c r="P36" s="543"/>
      <c r="Q36" s="542">
        <f t="shared" si="3"/>
        <v>118</v>
      </c>
      <c r="R36" s="543"/>
      <c r="S36" s="547">
        <v>58</v>
      </c>
      <c r="T36" s="543"/>
      <c r="U36" s="547">
        <v>60</v>
      </c>
      <c r="V36" s="548"/>
      <c r="W36" s="542">
        <f t="shared" si="4"/>
        <v>81</v>
      </c>
      <c r="X36" s="543"/>
      <c r="Y36" s="547">
        <v>46</v>
      </c>
      <c r="Z36" s="543"/>
      <c r="AA36" s="547">
        <v>35</v>
      </c>
      <c r="AB36" s="548"/>
      <c r="AC36" s="542">
        <f t="shared" si="5"/>
        <v>86</v>
      </c>
      <c r="AD36" s="543"/>
      <c r="AE36" s="547">
        <v>46</v>
      </c>
      <c r="AF36" s="543"/>
      <c r="AG36" s="547">
        <v>40</v>
      </c>
      <c r="AH36" s="548"/>
      <c r="AI36" s="542">
        <f t="shared" si="6"/>
        <v>110</v>
      </c>
      <c r="AJ36" s="543"/>
      <c r="AK36" s="547">
        <v>52</v>
      </c>
      <c r="AL36" s="543"/>
      <c r="AM36" s="547">
        <v>58</v>
      </c>
      <c r="AN36" s="548"/>
      <c r="AO36" s="542">
        <f t="shared" si="7"/>
        <v>91</v>
      </c>
      <c r="AP36" s="543"/>
      <c r="AQ36" s="547">
        <v>51</v>
      </c>
      <c r="AR36" s="543"/>
      <c r="AS36" s="547">
        <v>40</v>
      </c>
      <c r="AT36" s="548"/>
    </row>
    <row r="37" spans="2:46" s="5" customFormat="1" ht="15" customHeight="1" hidden="1">
      <c r="B37" s="544" t="s">
        <v>40</v>
      </c>
      <c r="C37" s="552"/>
      <c r="D37" s="552"/>
      <c r="E37" s="542">
        <f t="shared" si="1"/>
        <v>430</v>
      </c>
      <c r="F37" s="543"/>
      <c r="G37" s="547">
        <f>+M37+S37+Y37+AE37+AK37+AQ37</f>
        <v>224</v>
      </c>
      <c r="H37" s="543"/>
      <c r="I37" s="547">
        <f>+O37+U37+AA37+AG37+AM37+AS37</f>
        <v>206</v>
      </c>
      <c r="J37" s="548"/>
      <c r="K37" s="543">
        <f t="shared" si="2"/>
        <v>60</v>
      </c>
      <c r="L37" s="543"/>
      <c r="M37" s="547">
        <v>36</v>
      </c>
      <c r="N37" s="543"/>
      <c r="O37" s="547">
        <v>24</v>
      </c>
      <c r="P37" s="543"/>
      <c r="Q37" s="542">
        <f t="shared" si="3"/>
        <v>73</v>
      </c>
      <c r="R37" s="543"/>
      <c r="S37" s="547">
        <v>41</v>
      </c>
      <c r="T37" s="543"/>
      <c r="U37" s="547">
        <v>32</v>
      </c>
      <c r="V37" s="548"/>
      <c r="W37" s="542">
        <f t="shared" si="4"/>
        <v>80</v>
      </c>
      <c r="X37" s="543"/>
      <c r="Y37" s="547">
        <v>41</v>
      </c>
      <c r="Z37" s="543"/>
      <c r="AA37" s="547">
        <v>39</v>
      </c>
      <c r="AB37" s="548"/>
      <c r="AC37" s="542">
        <f t="shared" si="5"/>
        <v>74</v>
      </c>
      <c r="AD37" s="543"/>
      <c r="AE37" s="547">
        <v>39</v>
      </c>
      <c r="AF37" s="543"/>
      <c r="AG37" s="547">
        <v>35</v>
      </c>
      <c r="AH37" s="548"/>
      <c r="AI37" s="542">
        <f t="shared" si="6"/>
        <v>67</v>
      </c>
      <c r="AJ37" s="543"/>
      <c r="AK37" s="547">
        <v>31</v>
      </c>
      <c r="AL37" s="543"/>
      <c r="AM37" s="547">
        <v>36</v>
      </c>
      <c r="AN37" s="548"/>
      <c r="AO37" s="542">
        <f t="shared" si="7"/>
        <v>76</v>
      </c>
      <c r="AP37" s="543"/>
      <c r="AQ37" s="547">
        <v>36</v>
      </c>
      <c r="AR37" s="543"/>
      <c r="AS37" s="547">
        <v>40</v>
      </c>
      <c r="AT37" s="548"/>
    </row>
    <row r="38" spans="2:46" s="5" customFormat="1" ht="15" customHeight="1" hidden="1">
      <c r="B38" s="544" t="s">
        <v>41</v>
      </c>
      <c r="C38" s="552"/>
      <c r="D38" s="552"/>
      <c r="E38" s="542">
        <f t="shared" si="1"/>
        <v>278</v>
      </c>
      <c r="F38" s="543"/>
      <c r="G38" s="547">
        <f>+M38+S38+Y38+AE38+AK38+AQ38</f>
        <v>144</v>
      </c>
      <c r="H38" s="543"/>
      <c r="I38" s="547">
        <f>+O38+U38+AA38+AG38+AM38+AS38</f>
        <v>134</v>
      </c>
      <c r="J38" s="548"/>
      <c r="K38" s="543">
        <f t="shared" si="2"/>
        <v>49</v>
      </c>
      <c r="L38" s="543"/>
      <c r="M38" s="547">
        <v>32</v>
      </c>
      <c r="N38" s="543"/>
      <c r="O38" s="547">
        <v>17</v>
      </c>
      <c r="P38" s="543"/>
      <c r="Q38" s="542">
        <f t="shared" si="3"/>
        <v>52</v>
      </c>
      <c r="R38" s="543"/>
      <c r="S38" s="547">
        <v>23</v>
      </c>
      <c r="T38" s="543"/>
      <c r="U38" s="547">
        <v>29</v>
      </c>
      <c r="V38" s="548"/>
      <c r="W38" s="542">
        <f t="shared" si="4"/>
        <v>54</v>
      </c>
      <c r="X38" s="543"/>
      <c r="Y38" s="547">
        <v>26</v>
      </c>
      <c r="Z38" s="543"/>
      <c r="AA38" s="547">
        <v>28</v>
      </c>
      <c r="AB38" s="548"/>
      <c r="AC38" s="542">
        <f t="shared" si="5"/>
        <v>41</v>
      </c>
      <c r="AD38" s="543"/>
      <c r="AE38" s="547">
        <v>18</v>
      </c>
      <c r="AF38" s="543"/>
      <c r="AG38" s="547">
        <v>23</v>
      </c>
      <c r="AH38" s="548"/>
      <c r="AI38" s="542">
        <f t="shared" si="6"/>
        <v>41</v>
      </c>
      <c r="AJ38" s="543"/>
      <c r="AK38" s="547">
        <v>22</v>
      </c>
      <c r="AL38" s="543"/>
      <c r="AM38" s="547">
        <v>19</v>
      </c>
      <c r="AN38" s="548"/>
      <c r="AO38" s="542">
        <f t="shared" si="7"/>
        <v>41</v>
      </c>
      <c r="AP38" s="543"/>
      <c r="AQ38" s="547">
        <v>23</v>
      </c>
      <c r="AR38" s="543"/>
      <c r="AS38" s="547">
        <v>18</v>
      </c>
      <c r="AT38" s="548"/>
    </row>
    <row r="39" spans="2:46" s="5" customFormat="1" ht="15" customHeight="1" hidden="1">
      <c r="B39" s="544" t="s">
        <v>42</v>
      </c>
      <c r="C39" s="552"/>
      <c r="D39" s="552"/>
      <c r="E39" s="542">
        <f t="shared" si="1"/>
        <v>351</v>
      </c>
      <c r="F39" s="543"/>
      <c r="G39" s="547">
        <f>+M39+S39+Y39+AE39+AK39+AQ39</f>
        <v>187</v>
      </c>
      <c r="H39" s="543"/>
      <c r="I39" s="547">
        <f>+O39+U39+AA39+AG39+AM39+AS39</f>
        <v>164</v>
      </c>
      <c r="J39" s="548"/>
      <c r="K39" s="543">
        <f t="shared" si="2"/>
        <v>55</v>
      </c>
      <c r="L39" s="543"/>
      <c r="M39" s="547">
        <v>30</v>
      </c>
      <c r="N39" s="543"/>
      <c r="O39" s="547">
        <v>25</v>
      </c>
      <c r="P39" s="543"/>
      <c r="Q39" s="542">
        <f t="shared" si="3"/>
        <v>63</v>
      </c>
      <c r="R39" s="543"/>
      <c r="S39" s="547">
        <v>35</v>
      </c>
      <c r="T39" s="543"/>
      <c r="U39" s="547">
        <v>28</v>
      </c>
      <c r="V39" s="548"/>
      <c r="W39" s="542">
        <f t="shared" si="4"/>
        <v>53</v>
      </c>
      <c r="X39" s="543"/>
      <c r="Y39" s="547">
        <v>31</v>
      </c>
      <c r="Z39" s="543"/>
      <c r="AA39" s="547">
        <v>22</v>
      </c>
      <c r="AB39" s="548"/>
      <c r="AC39" s="542">
        <f t="shared" si="5"/>
        <v>65</v>
      </c>
      <c r="AD39" s="543"/>
      <c r="AE39" s="547">
        <v>30</v>
      </c>
      <c r="AF39" s="543"/>
      <c r="AG39" s="547">
        <v>35</v>
      </c>
      <c r="AH39" s="548"/>
      <c r="AI39" s="542">
        <f t="shared" si="6"/>
        <v>53</v>
      </c>
      <c r="AJ39" s="543"/>
      <c r="AK39" s="547">
        <v>27</v>
      </c>
      <c r="AL39" s="543"/>
      <c r="AM39" s="547">
        <v>26</v>
      </c>
      <c r="AN39" s="548"/>
      <c r="AO39" s="542">
        <f t="shared" si="7"/>
        <v>62</v>
      </c>
      <c r="AP39" s="543"/>
      <c r="AQ39" s="547">
        <v>34</v>
      </c>
      <c r="AR39" s="543"/>
      <c r="AS39" s="547">
        <v>28</v>
      </c>
      <c r="AT39" s="548"/>
    </row>
    <row r="40" spans="2:46" s="5" customFormat="1" ht="15" customHeight="1" hidden="1">
      <c r="B40" s="536" t="s">
        <v>294</v>
      </c>
      <c r="C40" s="551"/>
      <c r="D40" s="551"/>
      <c r="E40" s="531">
        <f t="shared" si="1"/>
        <v>923</v>
      </c>
      <c r="F40" s="532"/>
      <c r="G40" s="539">
        <f>SUM(G41:H44)</f>
        <v>453</v>
      </c>
      <c r="H40" s="532"/>
      <c r="I40" s="539">
        <f>SUM(I41:J44)</f>
        <v>470</v>
      </c>
      <c r="J40" s="540"/>
      <c r="K40" s="532">
        <f t="shared" si="2"/>
        <v>133</v>
      </c>
      <c r="L40" s="532"/>
      <c r="M40" s="539">
        <f>SUM(M41:N44)</f>
        <v>67</v>
      </c>
      <c r="N40" s="532"/>
      <c r="O40" s="539">
        <f>SUM(O41:P44)</f>
        <v>66</v>
      </c>
      <c r="P40" s="532"/>
      <c r="Q40" s="531">
        <f t="shared" si="3"/>
        <v>145</v>
      </c>
      <c r="R40" s="532"/>
      <c r="S40" s="539">
        <f>SUM(S41:T44)</f>
        <v>78</v>
      </c>
      <c r="T40" s="532"/>
      <c r="U40" s="539">
        <f>SUM(U41:V44)</f>
        <v>67</v>
      </c>
      <c r="V40" s="540"/>
      <c r="W40" s="531">
        <f t="shared" si="4"/>
        <v>138</v>
      </c>
      <c r="X40" s="532"/>
      <c r="Y40" s="539">
        <f>SUM(Y41:Z44)</f>
        <v>66</v>
      </c>
      <c r="Z40" s="532"/>
      <c r="AA40" s="539">
        <f>SUM(AA41:AB44)</f>
        <v>72</v>
      </c>
      <c r="AB40" s="540"/>
      <c r="AC40" s="531">
        <f t="shared" si="5"/>
        <v>178</v>
      </c>
      <c r="AD40" s="532"/>
      <c r="AE40" s="539">
        <f>SUM(AE41:AF44)</f>
        <v>87</v>
      </c>
      <c r="AF40" s="532"/>
      <c r="AG40" s="539">
        <f>SUM(AG41:AH44)</f>
        <v>91</v>
      </c>
      <c r="AH40" s="540"/>
      <c r="AI40" s="531">
        <f t="shared" si="6"/>
        <v>158</v>
      </c>
      <c r="AJ40" s="532"/>
      <c r="AK40" s="539">
        <f>SUM(AK41:AL44)</f>
        <v>71</v>
      </c>
      <c r="AL40" s="532"/>
      <c r="AM40" s="539">
        <f>SUM(AM41:AN44)</f>
        <v>87</v>
      </c>
      <c r="AN40" s="540"/>
      <c r="AO40" s="531">
        <f t="shared" si="7"/>
        <v>171</v>
      </c>
      <c r="AP40" s="532"/>
      <c r="AQ40" s="539">
        <f>SUM(AQ41:AR44)</f>
        <v>84</v>
      </c>
      <c r="AR40" s="532"/>
      <c r="AS40" s="539">
        <f>SUM(AS41:AT44)</f>
        <v>87</v>
      </c>
      <c r="AT40" s="540"/>
    </row>
    <row r="41" spans="2:46" s="5" customFormat="1" ht="15" customHeight="1" hidden="1">
      <c r="B41" s="544" t="s">
        <v>43</v>
      </c>
      <c r="C41" s="552"/>
      <c r="D41" s="552"/>
      <c r="E41" s="542">
        <f t="shared" si="1"/>
        <v>430</v>
      </c>
      <c r="F41" s="543"/>
      <c r="G41" s="547">
        <f>+M41+S41+Y41+AE41+AK41+AQ41</f>
        <v>215</v>
      </c>
      <c r="H41" s="543"/>
      <c r="I41" s="547">
        <f>+O41+U41+AA41+AG41+AM41+AS41</f>
        <v>215</v>
      </c>
      <c r="J41" s="548"/>
      <c r="K41" s="543">
        <f t="shared" si="2"/>
        <v>70</v>
      </c>
      <c r="L41" s="543"/>
      <c r="M41" s="547">
        <v>35</v>
      </c>
      <c r="N41" s="543"/>
      <c r="O41" s="547">
        <v>35</v>
      </c>
      <c r="P41" s="543"/>
      <c r="Q41" s="542">
        <f t="shared" si="3"/>
        <v>57</v>
      </c>
      <c r="R41" s="543"/>
      <c r="S41" s="547">
        <v>34</v>
      </c>
      <c r="T41" s="543"/>
      <c r="U41" s="547">
        <v>23</v>
      </c>
      <c r="V41" s="548"/>
      <c r="W41" s="542">
        <f t="shared" si="4"/>
        <v>65</v>
      </c>
      <c r="X41" s="543"/>
      <c r="Y41" s="547">
        <v>29</v>
      </c>
      <c r="Z41" s="543"/>
      <c r="AA41" s="547">
        <v>36</v>
      </c>
      <c r="AB41" s="548"/>
      <c r="AC41" s="542">
        <f t="shared" si="5"/>
        <v>93</v>
      </c>
      <c r="AD41" s="543"/>
      <c r="AE41" s="547">
        <v>48</v>
      </c>
      <c r="AF41" s="543"/>
      <c r="AG41" s="547">
        <v>45</v>
      </c>
      <c r="AH41" s="548"/>
      <c r="AI41" s="542">
        <f t="shared" si="6"/>
        <v>74</v>
      </c>
      <c r="AJ41" s="543"/>
      <c r="AK41" s="547">
        <v>33</v>
      </c>
      <c r="AL41" s="543"/>
      <c r="AM41" s="547">
        <v>41</v>
      </c>
      <c r="AN41" s="548"/>
      <c r="AO41" s="542">
        <f t="shared" si="7"/>
        <v>71</v>
      </c>
      <c r="AP41" s="543"/>
      <c r="AQ41" s="547">
        <v>36</v>
      </c>
      <c r="AR41" s="543"/>
      <c r="AS41" s="547">
        <v>35</v>
      </c>
      <c r="AT41" s="548"/>
    </row>
    <row r="42" spans="2:46" s="5" customFormat="1" ht="15" customHeight="1" hidden="1">
      <c r="B42" s="544" t="s">
        <v>44</v>
      </c>
      <c r="C42" s="552"/>
      <c r="D42" s="552"/>
      <c r="E42" s="542">
        <f t="shared" si="1"/>
        <v>261</v>
      </c>
      <c r="F42" s="543"/>
      <c r="G42" s="547">
        <f>+M42+S42+Y42+AE42+AK42+AQ42</f>
        <v>122</v>
      </c>
      <c r="H42" s="543"/>
      <c r="I42" s="547">
        <f>+O42+U42+AA42+AG42+AM42+AS42</f>
        <v>139</v>
      </c>
      <c r="J42" s="548"/>
      <c r="K42" s="543">
        <f t="shared" si="2"/>
        <v>35</v>
      </c>
      <c r="L42" s="543"/>
      <c r="M42" s="547">
        <v>20</v>
      </c>
      <c r="N42" s="543"/>
      <c r="O42" s="547">
        <v>15</v>
      </c>
      <c r="P42" s="543"/>
      <c r="Q42" s="542">
        <f t="shared" si="3"/>
        <v>46</v>
      </c>
      <c r="R42" s="543"/>
      <c r="S42" s="547">
        <v>23</v>
      </c>
      <c r="T42" s="543"/>
      <c r="U42" s="547">
        <v>23</v>
      </c>
      <c r="V42" s="548"/>
      <c r="W42" s="542">
        <f t="shared" si="4"/>
        <v>41</v>
      </c>
      <c r="X42" s="543"/>
      <c r="Y42" s="547">
        <v>20</v>
      </c>
      <c r="Z42" s="543"/>
      <c r="AA42" s="547">
        <v>21</v>
      </c>
      <c r="AB42" s="548"/>
      <c r="AC42" s="542">
        <f t="shared" si="5"/>
        <v>43</v>
      </c>
      <c r="AD42" s="543"/>
      <c r="AE42" s="547">
        <v>18</v>
      </c>
      <c r="AF42" s="543"/>
      <c r="AG42" s="547">
        <v>25</v>
      </c>
      <c r="AH42" s="548"/>
      <c r="AI42" s="542">
        <f t="shared" si="6"/>
        <v>47</v>
      </c>
      <c r="AJ42" s="543"/>
      <c r="AK42" s="547">
        <v>20</v>
      </c>
      <c r="AL42" s="543"/>
      <c r="AM42" s="547">
        <v>27</v>
      </c>
      <c r="AN42" s="548"/>
      <c r="AO42" s="542">
        <f t="shared" si="7"/>
        <v>49</v>
      </c>
      <c r="AP42" s="543"/>
      <c r="AQ42" s="547">
        <v>21</v>
      </c>
      <c r="AR42" s="543"/>
      <c r="AS42" s="547">
        <v>28</v>
      </c>
      <c r="AT42" s="548"/>
    </row>
    <row r="43" spans="2:46" s="5" customFormat="1" ht="15" customHeight="1" hidden="1">
      <c r="B43" s="544" t="s">
        <v>45</v>
      </c>
      <c r="C43" s="552"/>
      <c r="D43" s="552"/>
      <c r="E43" s="542">
        <f t="shared" si="1"/>
        <v>137</v>
      </c>
      <c r="F43" s="543"/>
      <c r="G43" s="547">
        <f>+M43+S43+Y43+AE43+AK43+AQ43</f>
        <v>71</v>
      </c>
      <c r="H43" s="543"/>
      <c r="I43" s="547">
        <f>+O43+U43+AA43+AG43+AM43+AS43</f>
        <v>66</v>
      </c>
      <c r="J43" s="548"/>
      <c r="K43" s="543">
        <f t="shared" si="2"/>
        <v>22</v>
      </c>
      <c r="L43" s="543"/>
      <c r="M43" s="547">
        <v>8</v>
      </c>
      <c r="N43" s="543"/>
      <c r="O43" s="547">
        <v>14</v>
      </c>
      <c r="P43" s="543"/>
      <c r="Q43" s="542">
        <f t="shared" si="3"/>
        <v>24</v>
      </c>
      <c r="R43" s="543"/>
      <c r="S43" s="547">
        <v>13</v>
      </c>
      <c r="T43" s="543"/>
      <c r="U43" s="547">
        <v>11</v>
      </c>
      <c r="V43" s="548"/>
      <c r="W43" s="542">
        <f t="shared" si="4"/>
        <v>21</v>
      </c>
      <c r="X43" s="543"/>
      <c r="Y43" s="547">
        <v>8</v>
      </c>
      <c r="Z43" s="543"/>
      <c r="AA43" s="547">
        <v>13</v>
      </c>
      <c r="AB43" s="548"/>
      <c r="AC43" s="542">
        <f t="shared" si="5"/>
        <v>25</v>
      </c>
      <c r="AD43" s="543"/>
      <c r="AE43" s="547">
        <v>12</v>
      </c>
      <c r="AF43" s="543"/>
      <c r="AG43" s="547">
        <v>13</v>
      </c>
      <c r="AH43" s="548"/>
      <c r="AI43" s="542">
        <f t="shared" si="6"/>
        <v>16</v>
      </c>
      <c r="AJ43" s="543"/>
      <c r="AK43" s="547">
        <v>11</v>
      </c>
      <c r="AL43" s="543"/>
      <c r="AM43" s="547">
        <v>5</v>
      </c>
      <c r="AN43" s="548"/>
      <c r="AO43" s="542">
        <f t="shared" si="7"/>
        <v>29</v>
      </c>
      <c r="AP43" s="543"/>
      <c r="AQ43" s="547">
        <v>19</v>
      </c>
      <c r="AR43" s="543"/>
      <c r="AS43" s="547">
        <v>10</v>
      </c>
      <c r="AT43" s="548"/>
    </row>
    <row r="44" spans="2:46" s="5" customFormat="1" ht="15" customHeight="1" hidden="1">
      <c r="B44" s="544" t="s">
        <v>46</v>
      </c>
      <c r="C44" s="552"/>
      <c r="D44" s="552"/>
      <c r="E44" s="542">
        <f t="shared" si="1"/>
        <v>95</v>
      </c>
      <c r="F44" s="543"/>
      <c r="G44" s="547">
        <f>+M44+S44+Y44+AE44+AK44+AQ44</f>
        <v>45</v>
      </c>
      <c r="H44" s="543"/>
      <c r="I44" s="547">
        <f>+O44+U44+AA44+AG44+AM44+AS44</f>
        <v>50</v>
      </c>
      <c r="J44" s="548"/>
      <c r="K44" s="543">
        <f t="shared" si="2"/>
        <v>6</v>
      </c>
      <c r="L44" s="543"/>
      <c r="M44" s="547">
        <v>4</v>
      </c>
      <c r="N44" s="543"/>
      <c r="O44" s="547">
        <v>2</v>
      </c>
      <c r="P44" s="543"/>
      <c r="Q44" s="542">
        <f t="shared" si="3"/>
        <v>18</v>
      </c>
      <c r="R44" s="543"/>
      <c r="S44" s="547">
        <v>8</v>
      </c>
      <c r="T44" s="543"/>
      <c r="U44" s="547">
        <v>10</v>
      </c>
      <c r="V44" s="548"/>
      <c r="W44" s="542">
        <f t="shared" si="4"/>
        <v>11</v>
      </c>
      <c r="X44" s="543"/>
      <c r="Y44" s="547">
        <v>9</v>
      </c>
      <c r="Z44" s="543"/>
      <c r="AA44" s="547">
        <v>2</v>
      </c>
      <c r="AB44" s="548"/>
      <c r="AC44" s="542">
        <f t="shared" si="5"/>
        <v>17</v>
      </c>
      <c r="AD44" s="543"/>
      <c r="AE44" s="547">
        <v>9</v>
      </c>
      <c r="AF44" s="543"/>
      <c r="AG44" s="547">
        <v>8</v>
      </c>
      <c r="AH44" s="548"/>
      <c r="AI44" s="542">
        <f t="shared" si="6"/>
        <v>21</v>
      </c>
      <c r="AJ44" s="543"/>
      <c r="AK44" s="547">
        <v>7</v>
      </c>
      <c r="AL44" s="543"/>
      <c r="AM44" s="547">
        <v>14</v>
      </c>
      <c r="AN44" s="548"/>
      <c r="AO44" s="542">
        <f t="shared" si="7"/>
        <v>22</v>
      </c>
      <c r="AP44" s="543"/>
      <c r="AQ44" s="547">
        <v>8</v>
      </c>
      <c r="AR44" s="543"/>
      <c r="AS44" s="547">
        <v>14</v>
      </c>
      <c r="AT44" s="548"/>
    </row>
    <row r="45" spans="2:46" ht="18" customHeight="1" hidden="1">
      <c r="B45" s="525" t="s">
        <v>186</v>
      </c>
      <c r="C45" s="526"/>
      <c r="D45" s="526"/>
      <c r="E45" s="555">
        <f>E46+E52+E60+E65</f>
        <v>5924</v>
      </c>
      <c r="F45" s="556"/>
      <c r="G45" s="553">
        <f>G46+G52+G60+G65</f>
        <v>3026</v>
      </c>
      <c r="H45" s="556"/>
      <c r="I45" s="553">
        <f>I46+I52+I60+I65</f>
        <v>2898</v>
      </c>
      <c r="J45" s="554"/>
      <c r="K45" s="556">
        <f>K46+K52+K60+K65</f>
        <v>937</v>
      </c>
      <c r="L45" s="556"/>
      <c r="M45" s="553">
        <f>M46+M52+M60+M65</f>
        <v>486</v>
      </c>
      <c r="N45" s="556"/>
      <c r="O45" s="553">
        <f>O46+O52+O60+O65</f>
        <v>451</v>
      </c>
      <c r="P45" s="556"/>
      <c r="Q45" s="555">
        <f>Q46+Q52+Q60+Q65</f>
        <v>880</v>
      </c>
      <c r="R45" s="556"/>
      <c r="S45" s="553">
        <f>S46+S52+S60+S65</f>
        <v>469</v>
      </c>
      <c r="T45" s="556"/>
      <c r="U45" s="553">
        <f>U46+U52+U60+U65</f>
        <v>411</v>
      </c>
      <c r="V45" s="554"/>
      <c r="W45" s="555">
        <f>W46+W52+W60+W65</f>
        <v>1060</v>
      </c>
      <c r="X45" s="556"/>
      <c r="Y45" s="553">
        <f>Y46+Y52+Y60+Y65</f>
        <v>538</v>
      </c>
      <c r="Z45" s="556"/>
      <c r="AA45" s="553">
        <f>AA46+AA52+AA60+AA65</f>
        <v>522</v>
      </c>
      <c r="AB45" s="554"/>
      <c r="AC45" s="555">
        <f>AC46+AC52+AC60+AC65</f>
        <v>964</v>
      </c>
      <c r="AD45" s="556"/>
      <c r="AE45" s="553">
        <f>AE46+AE52+AE60+AE65</f>
        <v>479</v>
      </c>
      <c r="AF45" s="556"/>
      <c r="AG45" s="553">
        <f>AG46+AG52+AG60+AG65</f>
        <v>485</v>
      </c>
      <c r="AH45" s="554"/>
      <c r="AI45" s="555">
        <f>AI46+AI52+AI60+AI65</f>
        <v>1028</v>
      </c>
      <c r="AJ45" s="556"/>
      <c r="AK45" s="553">
        <f>AK46+AK52+AK60+AK65</f>
        <v>528</v>
      </c>
      <c r="AL45" s="556"/>
      <c r="AM45" s="553">
        <f>AM46+AM52+AM60+AM65</f>
        <v>500</v>
      </c>
      <c r="AN45" s="554"/>
      <c r="AO45" s="555">
        <f>AO46+AO52+AO60+AO65</f>
        <v>1055</v>
      </c>
      <c r="AP45" s="556"/>
      <c r="AQ45" s="553">
        <f>AQ46+AQ52+AQ60+AQ65</f>
        <v>526</v>
      </c>
      <c r="AR45" s="556"/>
      <c r="AS45" s="553">
        <f>AS46+AS52+AS60+AS65</f>
        <v>529</v>
      </c>
      <c r="AT45" s="554"/>
    </row>
    <row r="46" spans="2:46" s="5" customFormat="1" ht="15" customHeight="1" hidden="1">
      <c r="B46" s="544" t="s">
        <v>15</v>
      </c>
      <c r="C46" s="552"/>
      <c r="D46" s="557"/>
      <c r="E46" s="542">
        <f aca="true" t="shared" si="10" ref="E46:E69">SUM(G46:J46)</f>
        <v>1253</v>
      </c>
      <c r="F46" s="541"/>
      <c r="G46" s="547">
        <f>SUM(G47:H51)</f>
        <v>660</v>
      </c>
      <c r="H46" s="541"/>
      <c r="I46" s="547">
        <f>SUM(I47:J51)</f>
        <v>593</v>
      </c>
      <c r="J46" s="548"/>
      <c r="K46" s="542">
        <f aca="true" t="shared" si="11" ref="K46:K69">SUM(M46:P46)</f>
        <v>176</v>
      </c>
      <c r="L46" s="541"/>
      <c r="M46" s="547">
        <f>SUM(M47:N51)</f>
        <v>100</v>
      </c>
      <c r="N46" s="541"/>
      <c r="O46" s="547">
        <f>SUM(O47:P51)</f>
        <v>76</v>
      </c>
      <c r="P46" s="548"/>
      <c r="Q46" s="542">
        <f aca="true" t="shared" si="12" ref="Q46:Q69">SUM(S46:V46)</f>
        <v>189</v>
      </c>
      <c r="R46" s="541"/>
      <c r="S46" s="547">
        <f>SUM(S47:T51)</f>
        <v>88</v>
      </c>
      <c r="T46" s="541"/>
      <c r="U46" s="547">
        <f>SUM(U47:V51)</f>
        <v>101</v>
      </c>
      <c r="V46" s="548"/>
      <c r="W46" s="542">
        <f aca="true" t="shared" si="13" ref="W46:W69">SUM(Y46:AB46)</f>
        <v>216</v>
      </c>
      <c r="X46" s="541"/>
      <c r="Y46" s="547">
        <f>SUM(Y47:Z51)</f>
        <v>119</v>
      </c>
      <c r="Z46" s="541"/>
      <c r="AA46" s="547">
        <f>SUM(AA47:AB51)</f>
        <v>97</v>
      </c>
      <c r="AB46" s="548"/>
      <c r="AC46" s="542">
        <f aca="true" t="shared" si="14" ref="AC46:AC69">SUM(AE46:AH46)</f>
        <v>218</v>
      </c>
      <c r="AD46" s="541"/>
      <c r="AE46" s="547">
        <f>SUM(AE47:AF51)</f>
        <v>102</v>
      </c>
      <c r="AF46" s="541"/>
      <c r="AG46" s="547">
        <f>SUM(AG47:AH51)</f>
        <v>116</v>
      </c>
      <c r="AH46" s="548"/>
      <c r="AI46" s="542">
        <f aca="true" t="shared" si="15" ref="AI46:AI69">SUM(AK46:AN46)</f>
        <v>230</v>
      </c>
      <c r="AJ46" s="541"/>
      <c r="AK46" s="547">
        <f>SUM(AK47:AL51)</f>
        <v>132</v>
      </c>
      <c r="AL46" s="541"/>
      <c r="AM46" s="547">
        <f>SUM(AM47:AN51)</f>
        <v>98</v>
      </c>
      <c r="AN46" s="548"/>
      <c r="AO46" s="542">
        <f aca="true" t="shared" si="16" ref="AO46:AO69">SUM(AQ46:AT46)</f>
        <v>224</v>
      </c>
      <c r="AP46" s="541"/>
      <c r="AQ46" s="547">
        <f>SUM(AQ47:AR51)</f>
        <v>119</v>
      </c>
      <c r="AR46" s="541"/>
      <c r="AS46" s="547">
        <f>SUM(AS47:AT51)</f>
        <v>105</v>
      </c>
      <c r="AT46" s="548"/>
    </row>
    <row r="47" spans="2:46" s="5" customFormat="1" ht="15" customHeight="1" hidden="1">
      <c r="B47" s="544" t="s">
        <v>33</v>
      </c>
      <c r="C47" s="552"/>
      <c r="D47" s="552"/>
      <c r="E47" s="542">
        <f t="shared" si="10"/>
        <v>262</v>
      </c>
      <c r="F47" s="543"/>
      <c r="G47" s="547">
        <f>+M47+S47+Y47+AE47+AK47+AQ47</f>
        <v>157</v>
      </c>
      <c r="H47" s="543"/>
      <c r="I47" s="547">
        <f>+O47+U47+AA47+AG47+AM47+AS47</f>
        <v>105</v>
      </c>
      <c r="J47" s="548"/>
      <c r="K47" s="543">
        <f t="shared" si="11"/>
        <v>30</v>
      </c>
      <c r="L47" s="543"/>
      <c r="M47" s="547">
        <v>17</v>
      </c>
      <c r="N47" s="543"/>
      <c r="O47" s="547">
        <v>13</v>
      </c>
      <c r="P47" s="543"/>
      <c r="Q47" s="542">
        <f t="shared" si="12"/>
        <v>43</v>
      </c>
      <c r="R47" s="543"/>
      <c r="S47" s="547">
        <v>24</v>
      </c>
      <c r="T47" s="543"/>
      <c r="U47" s="547">
        <v>19</v>
      </c>
      <c r="V47" s="548"/>
      <c r="W47" s="542">
        <f t="shared" si="13"/>
        <v>38</v>
      </c>
      <c r="X47" s="543"/>
      <c r="Y47" s="547">
        <v>26</v>
      </c>
      <c r="Z47" s="543"/>
      <c r="AA47" s="547">
        <v>12</v>
      </c>
      <c r="AB47" s="548"/>
      <c r="AC47" s="542">
        <f t="shared" si="14"/>
        <v>55</v>
      </c>
      <c r="AD47" s="543"/>
      <c r="AE47" s="547">
        <v>32</v>
      </c>
      <c r="AF47" s="543"/>
      <c r="AG47" s="547">
        <v>23</v>
      </c>
      <c r="AH47" s="548"/>
      <c r="AI47" s="542">
        <f t="shared" si="15"/>
        <v>50</v>
      </c>
      <c r="AJ47" s="543"/>
      <c r="AK47" s="547">
        <v>30</v>
      </c>
      <c r="AL47" s="543"/>
      <c r="AM47" s="547">
        <v>20</v>
      </c>
      <c r="AN47" s="548"/>
      <c r="AO47" s="542">
        <f t="shared" si="16"/>
        <v>46</v>
      </c>
      <c r="AP47" s="543"/>
      <c r="AQ47" s="547">
        <v>28</v>
      </c>
      <c r="AR47" s="543"/>
      <c r="AS47" s="547">
        <v>18</v>
      </c>
      <c r="AT47" s="548"/>
    </row>
    <row r="48" spans="2:46" s="5" customFormat="1" ht="15" customHeight="1" hidden="1">
      <c r="B48" s="544" t="s">
        <v>47</v>
      </c>
      <c r="C48" s="552"/>
      <c r="D48" s="552"/>
      <c r="E48" s="542">
        <f t="shared" si="10"/>
        <v>225</v>
      </c>
      <c r="F48" s="543"/>
      <c r="G48" s="547">
        <f>+M48+S48+Y48+AE48+AK48+AQ48</f>
        <v>122</v>
      </c>
      <c r="H48" s="543"/>
      <c r="I48" s="547">
        <f>+O48+U48+AA48+AG48+AM48+AS48</f>
        <v>103</v>
      </c>
      <c r="J48" s="548"/>
      <c r="K48" s="543">
        <f t="shared" si="11"/>
        <v>44</v>
      </c>
      <c r="L48" s="543"/>
      <c r="M48" s="547">
        <v>25</v>
      </c>
      <c r="N48" s="543"/>
      <c r="O48" s="547">
        <v>19</v>
      </c>
      <c r="P48" s="543"/>
      <c r="Q48" s="542">
        <f t="shared" si="12"/>
        <v>28</v>
      </c>
      <c r="R48" s="543"/>
      <c r="S48" s="547">
        <v>14</v>
      </c>
      <c r="T48" s="543"/>
      <c r="U48" s="547">
        <v>14</v>
      </c>
      <c r="V48" s="548"/>
      <c r="W48" s="542">
        <f t="shared" si="13"/>
        <v>45</v>
      </c>
      <c r="X48" s="543"/>
      <c r="Y48" s="547">
        <v>28</v>
      </c>
      <c r="Z48" s="543"/>
      <c r="AA48" s="547">
        <v>17</v>
      </c>
      <c r="AB48" s="548"/>
      <c r="AC48" s="542">
        <f t="shared" si="14"/>
        <v>41</v>
      </c>
      <c r="AD48" s="543"/>
      <c r="AE48" s="547">
        <v>18</v>
      </c>
      <c r="AF48" s="543"/>
      <c r="AG48" s="547">
        <v>23</v>
      </c>
      <c r="AH48" s="548"/>
      <c r="AI48" s="542">
        <f t="shared" si="15"/>
        <v>45</v>
      </c>
      <c r="AJ48" s="543"/>
      <c r="AK48" s="547">
        <v>23</v>
      </c>
      <c r="AL48" s="543"/>
      <c r="AM48" s="547">
        <v>22</v>
      </c>
      <c r="AN48" s="548"/>
      <c r="AO48" s="542">
        <f t="shared" si="16"/>
        <v>22</v>
      </c>
      <c r="AP48" s="543"/>
      <c r="AQ48" s="547">
        <v>14</v>
      </c>
      <c r="AR48" s="543"/>
      <c r="AS48" s="547">
        <v>8</v>
      </c>
      <c r="AT48" s="548"/>
    </row>
    <row r="49" spans="2:46" s="5" customFormat="1" ht="15" customHeight="1" hidden="1">
      <c r="B49" s="544" t="s">
        <v>48</v>
      </c>
      <c r="C49" s="552"/>
      <c r="D49" s="552"/>
      <c r="E49" s="542">
        <f t="shared" si="10"/>
        <v>248</v>
      </c>
      <c r="F49" s="543"/>
      <c r="G49" s="547">
        <f>+M49+S49+Y49+AE49+AK49+AQ49</f>
        <v>121</v>
      </c>
      <c r="H49" s="543"/>
      <c r="I49" s="547">
        <f>+O49+U49+AA49+AG49+AM49+AS49</f>
        <v>127</v>
      </c>
      <c r="J49" s="548"/>
      <c r="K49" s="543">
        <f t="shared" si="11"/>
        <v>30</v>
      </c>
      <c r="L49" s="543"/>
      <c r="M49" s="547">
        <v>18</v>
      </c>
      <c r="N49" s="543"/>
      <c r="O49" s="547">
        <v>12</v>
      </c>
      <c r="P49" s="543"/>
      <c r="Q49" s="542">
        <f t="shared" si="12"/>
        <v>36</v>
      </c>
      <c r="R49" s="543"/>
      <c r="S49" s="547">
        <v>15</v>
      </c>
      <c r="T49" s="543"/>
      <c r="U49" s="547">
        <v>21</v>
      </c>
      <c r="V49" s="548"/>
      <c r="W49" s="542">
        <f t="shared" si="13"/>
        <v>49</v>
      </c>
      <c r="X49" s="543"/>
      <c r="Y49" s="547">
        <v>26</v>
      </c>
      <c r="Z49" s="543"/>
      <c r="AA49" s="547">
        <v>23</v>
      </c>
      <c r="AB49" s="548"/>
      <c r="AC49" s="542">
        <f t="shared" si="14"/>
        <v>34</v>
      </c>
      <c r="AD49" s="543"/>
      <c r="AE49" s="547">
        <v>15</v>
      </c>
      <c r="AF49" s="543"/>
      <c r="AG49" s="547">
        <v>19</v>
      </c>
      <c r="AH49" s="548"/>
      <c r="AI49" s="542">
        <f t="shared" si="15"/>
        <v>43</v>
      </c>
      <c r="AJ49" s="543"/>
      <c r="AK49" s="547">
        <v>24</v>
      </c>
      <c r="AL49" s="543"/>
      <c r="AM49" s="547">
        <v>19</v>
      </c>
      <c r="AN49" s="548"/>
      <c r="AO49" s="542">
        <f t="shared" si="16"/>
        <v>56</v>
      </c>
      <c r="AP49" s="543"/>
      <c r="AQ49" s="547">
        <v>23</v>
      </c>
      <c r="AR49" s="543"/>
      <c r="AS49" s="547">
        <v>33</v>
      </c>
      <c r="AT49" s="548"/>
    </row>
    <row r="50" spans="2:46" s="5" customFormat="1" ht="15" customHeight="1" hidden="1">
      <c r="B50" s="544" t="s">
        <v>49</v>
      </c>
      <c r="C50" s="552"/>
      <c r="D50" s="552"/>
      <c r="E50" s="542">
        <f t="shared" si="10"/>
        <v>303</v>
      </c>
      <c r="F50" s="543"/>
      <c r="G50" s="547">
        <f>+M50+S50+Y50+AE50+AK50+AQ50</f>
        <v>150</v>
      </c>
      <c r="H50" s="543"/>
      <c r="I50" s="547">
        <f>+O50+U50+AA50+AG50+AM50+AS50</f>
        <v>153</v>
      </c>
      <c r="J50" s="548"/>
      <c r="K50" s="543">
        <f t="shared" si="11"/>
        <v>44</v>
      </c>
      <c r="L50" s="543"/>
      <c r="M50" s="547">
        <v>26</v>
      </c>
      <c r="N50" s="543"/>
      <c r="O50" s="547">
        <v>18</v>
      </c>
      <c r="P50" s="543"/>
      <c r="Q50" s="542">
        <f t="shared" si="12"/>
        <v>45</v>
      </c>
      <c r="R50" s="543"/>
      <c r="S50" s="547">
        <v>19</v>
      </c>
      <c r="T50" s="543"/>
      <c r="U50" s="547">
        <v>26</v>
      </c>
      <c r="V50" s="548"/>
      <c r="W50" s="542">
        <f t="shared" si="13"/>
        <v>53</v>
      </c>
      <c r="X50" s="543"/>
      <c r="Y50" s="547">
        <v>24</v>
      </c>
      <c r="Z50" s="543"/>
      <c r="AA50" s="547">
        <v>29</v>
      </c>
      <c r="AB50" s="548"/>
      <c r="AC50" s="542">
        <f t="shared" si="14"/>
        <v>46</v>
      </c>
      <c r="AD50" s="543"/>
      <c r="AE50" s="547">
        <v>18</v>
      </c>
      <c r="AF50" s="543"/>
      <c r="AG50" s="547">
        <v>28</v>
      </c>
      <c r="AH50" s="548"/>
      <c r="AI50" s="542">
        <f t="shared" si="15"/>
        <v>53</v>
      </c>
      <c r="AJ50" s="543"/>
      <c r="AK50" s="547">
        <v>31</v>
      </c>
      <c r="AL50" s="543"/>
      <c r="AM50" s="547">
        <v>22</v>
      </c>
      <c r="AN50" s="548"/>
      <c r="AO50" s="542">
        <f t="shared" si="16"/>
        <v>62</v>
      </c>
      <c r="AP50" s="543"/>
      <c r="AQ50" s="547">
        <v>32</v>
      </c>
      <c r="AR50" s="543"/>
      <c r="AS50" s="547">
        <v>30</v>
      </c>
      <c r="AT50" s="548"/>
    </row>
    <row r="51" spans="2:46" s="5" customFormat="1" ht="15" customHeight="1" hidden="1">
      <c r="B51" s="544" t="s">
        <v>50</v>
      </c>
      <c r="C51" s="552"/>
      <c r="D51" s="552"/>
      <c r="E51" s="542">
        <f t="shared" si="10"/>
        <v>215</v>
      </c>
      <c r="F51" s="543"/>
      <c r="G51" s="547">
        <f>+M51+S51+Y51+AE51+AK51+AQ51</f>
        <v>110</v>
      </c>
      <c r="H51" s="543"/>
      <c r="I51" s="547">
        <f>+O51+U51+AA51+AG51+AM51+AS51</f>
        <v>105</v>
      </c>
      <c r="J51" s="548"/>
      <c r="K51" s="543">
        <f t="shared" si="11"/>
        <v>28</v>
      </c>
      <c r="L51" s="543"/>
      <c r="M51" s="547">
        <v>14</v>
      </c>
      <c r="N51" s="543"/>
      <c r="O51" s="547">
        <v>14</v>
      </c>
      <c r="P51" s="543"/>
      <c r="Q51" s="542">
        <f t="shared" si="12"/>
        <v>37</v>
      </c>
      <c r="R51" s="543"/>
      <c r="S51" s="547">
        <v>16</v>
      </c>
      <c r="T51" s="543"/>
      <c r="U51" s="547">
        <v>21</v>
      </c>
      <c r="V51" s="548"/>
      <c r="W51" s="542">
        <f t="shared" si="13"/>
        <v>31</v>
      </c>
      <c r="X51" s="543"/>
      <c r="Y51" s="547">
        <v>15</v>
      </c>
      <c r="Z51" s="543"/>
      <c r="AA51" s="547">
        <v>16</v>
      </c>
      <c r="AB51" s="548"/>
      <c r="AC51" s="542">
        <f t="shared" si="14"/>
        <v>42</v>
      </c>
      <c r="AD51" s="543"/>
      <c r="AE51" s="547">
        <v>19</v>
      </c>
      <c r="AF51" s="543"/>
      <c r="AG51" s="547">
        <v>23</v>
      </c>
      <c r="AH51" s="548"/>
      <c r="AI51" s="542">
        <f t="shared" si="15"/>
        <v>39</v>
      </c>
      <c r="AJ51" s="543"/>
      <c r="AK51" s="547">
        <v>24</v>
      </c>
      <c r="AL51" s="543"/>
      <c r="AM51" s="547">
        <v>15</v>
      </c>
      <c r="AN51" s="548"/>
      <c r="AO51" s="542">
        <f t="shared" si="16"/>
        <v>38</v>
      </c>
      <c r="AP51" s="543"/>
      <c r="AQ51" s="547">
        <v>22</v>
      </c>
      <c r="AR51" s="543"/>
      <c r="AS51" s="547">
        <v>16</v>
      </c>
      <c r="AT51" s="548"/>
    </row>
    <row r="52" spans="2:46" s="5" customFormat="1" ht="15" customHeight="1" hidden="1">
      <c r="B52" s="544" t="s">
        <v>288</v>
      </c>
      <c r="C52" s="552"/>
      <c r="D52" s="552"/>
      <c r="E52" s="542">
        <f t="shared" si="10"/>
        <v>2164</v>
      </c>
      <c r="F52" s="543"/>
      <c r="G52" s="547">
        <f>SUM(G53:H59)</f>
        <v>1099</v>
      </c>
      <c r="H52" s="543"/>
      <c r="I52" s="547">
        <f>SUM(I53:J59)</f>
        <v>1065</v>
      </c>
      <c r="J52" s="548"/>
      <c r="K52" s="543">
        <f t="shared" si="11"/>
        <v>360</v>
      </c>
      <c r="L52" s="543"/>
      <c r="M52" s="547">
        <f>SUM(M53:N59)</f>
        <v>188</v>
      </c>
      <c r="N52" s="543"/>
      <c r="O52" s="547">
        <f>SUM(O53:P59)</f>
        <v>172</v>
      </c>
      <c r="P52" s="543"/>
      <c r="Q52" s="542">
        <f t="shared" si="12"/>
        <v>321</v>
      </c>
      <c r="R52" s="543"/>
      <c r="S52" s="547">
        <f>SUM(S53:T59)</f>
        <v>179</v>
      </c>
      <c r="T52" s="543"/>
      <c r="U52" s="547">
        <f>SUM(U53:V59)</f>
        <v>142</v>
      </c>
      <c r="V52" s="548"/>
      <c r="W52" s="542">
        <f t="shared" si="13"/>
        <v>392</v>
      </c>
      <c r="X52" s="543"/>
      <c r="Y52" s="547">
        <f>SUM(Y53:Z59)</f>
        <v>185</v>
      </c>
      <c r="Z52" s="543"/>
      <c r="AA52" s="547">
        <f>SUM(AA53:AB59)</f>
        <v>207</v>
      </c>
      <c r="AB52" s="548"/>
      <c r="AC52" s="542">
        <f t="shared" si="14"/>
        <v>336</v>
      </c>
      <c r="AD52" s="543"/>
      <c r="AE52" s="547">
        <f>SUM(AE53:AF59)</f>
        <v>165</v>
      </c>
      <c r="AF52" s="543"/>
      <c r="AG52" s="547">
        <f>SUM(AG53:AH59)</f>
        <v>171</v>
      </c>
      <c r="AH52" s="548"/>
      <c r="AI52" s="542">
        <f t="shared" si="15"/>
        <v>354</v>
      </c>
      <c r="AJ52" s="543"/>
      <c r="AK52" s="547">
        <f>SUM(AK53:AL59)</f>
        <v>179</v>
      </c>
      <c r="AL52" s="543"/>
      <c r="AM52" s="547">
        <f>SUM(AM53:AN59)</f>
        <v>175</v>
      </c>
      <c r="AN52" s="548"/>
      <c r="AO52" s="542">
        <f t="shared" si="16"/>
        <v>401</v>
      </c>
      <c r="AP52" s="543"/>
      <c r="AQ52" s="547">
        <f>SUM(AQ53:AR59)</f>
        <v>203</v>
      </c>
      <c r="AR52" s="543"/>
      <c r="AS52" s="547">
        <f>SUM(AS53:AT59)</f>
        <v>198</v>
      </c>
      <c r="AT52" s="548"/>
    </row>
    <row r="53" spans="2:46" s="5" customFormat="1" ht="15" customHeight="1" hidden="1">
      <c r="B53" s="544" t="s">
        <v>34</v>
      </c>
      <c r="C53" s="552"/>
      <c r="D53" s="552"/>
      <c r="E53" s="542">
        <f t="shared" si="10"/>
        <v>412</v>
      </c>
      <c r="F53" s="543"/>
      <c r="G53" s="547">
        <f aca="true" t="shared" si="17" ref="G53:G59">+M53+S53+Y53+AE53+AK53+AQ53</f>
        <v>222</v>
      </c>
      <c r="H53" s="543"/>
      <c r="I53" s="547">
        <f aca="true" t="shared" si="18" ref="I53:I59">+O53+U53+AA53+AG53+AM53+AS53</f>
        <v>190</v>
      </c>
      <c r="J53" s="548"/>
      <c r="K53" s="543">
        <f t="shared" si="11"/>
        <v>62</v>
      </c>
      <c r="L53" s="543"/>
      <c r="M53" s="547">
        <v>35</v>
      </c>
      <c r="N53" s="543"/>
      <c r="O53" s="547">
        <v>27</v>
      </c>
      <c r="P53" s="543"/>
      <c r="Q53" s="542">
        <f t="shared" si="12"/>
        <v>61</v>
      </c>
      <c r="R53" s="543"/>
      <c r="S53" s="547">
        <v>27</v>
      </c>
      <c r="T53" s="543"/>
      <c r="U53" s="547">
        <v>34</v>
      </c>
      <c r="V53" s="548"/>
      <c r="W53" s="542">
        <f t="shared" si="13"/>
        <v>74</v>
      </c>
      <c r="X53" s="543"/>
      <c r="Y53" s="547">
        <v>45</v>
      </c>
      <c r="Z53" s="543"/>
      <c r="AA53" s="547">
        <v>29</v>
      </c>
      <c r="AB53" s="548"/>
      <c r="AC53" s="542">
        <f t="shared" si="14"/>
        <v>62</v>
      </c>
      <c r="AD53" s="543"/>
      <c r="AE53" s="547">
        <v>33</v>
      </c>
      <c r="AF53" s="543"/>
      <c r="AG53" s="547">
        <v>29</v>
      </c>
      <c r="AH53" s="548"/>
      <c r="AI53" s="542">
        <f t="shared" si="15"/>
        <v>73</v>
      </c>
      <c r="AJ53" s="543"/>
      <c r="AK53" s="547">
        <v>38</v>
      </c>
      <c r="AL53" s="543"/>
      <c r="AM53" s="547">
        <v>35</v>
      </c>
      <c r="AN53" s="548"/>
      <c r="AO53" s="542">
        <f t="shared" si="16"/>
        <v>80</v>
      </c>
      <c r="AP53" s="543"/>
      <c r="AQ53" s="547">
        <v>44</v>
      </c>
      <c r="AR53" s="543"/>
      <c r="AS53" s="547">
        <v>36</v>
      </c>
      <c r="AT53" s="548"/>
    </row>
    <row r="54" spans="2:46" s="5" customFormat="1" ht="15" customHeight="1" hidden="1">
      <c r="B54" s="544" t="s">
        <v>35</v>
      </c>
      <c r="C54" s="552"/>
      <c r="D54" s="552"/>
      <c r="E54" s="542">
        <f t="shared" si="10"/>
        <v>395</v>
      </c>
      <c r="F54" s="543"/>
      <c r="G54" s="547">
        <f t="shared" si="17"/>
        <v>204</v>
      </c>
      <c r="H54" s="543"/>
      <c r="I54" s="547">
        <f t="shared" si="18"/>
        <v>191</v>
      </c>
      <c r="J54" s="548"/>
      <c r="K54" s="543">
        <f t="shared" si="11"/>
        <v>68</v>
      </c>
      <c r="L54" s="543"/>
      <c r="M54" s="547">
        <v>33</v>
      </c>
      <c r="N54" s="543"/>
      <c r="O54" s="547">
        <v>35</v>
      </c>
      <c r="P54" s="543"/>
      <c r="Q54" s="542">
        <f t="shared" si="12"/>
        <v>55</v>
      </c>
      <c r="R54" s="543"/>
      <c r="S54" s="547">
        <v>33</v>
      </c>
      <c r="T54" s="543"/>
      <c r="U54" s="547">
        <v>22</v>
      </c>
      <c r="V54" s="548"/>
      <c r="W54" s="542">
        <f t="shared" si="13"/>
        <v>60</v>
      </c>
      <c r="X54" s="543"/>
      <c r="Y54" s="547">
        <v>26</v>
      </c>
      <c r="Z54" s="543"/>
      <c r="AA54" s="547">
        <v>34</v>
      </c>
      <c r="AB54" s="548"/>
      <c r="AC54" s="542">
        <f t="shared" si="14"/>
        <v>64</v>
      </c>
      <c r="AD54" s="543"/>
      <c r="AE54" s="547">
        <v>32</v>
      </c>
      <c r="AF54" s="543"/>
      <c r="AG54" s="547">
        <v>32</v>
      </c>
      <c r="AH54" s="548"/>
      <c r="AI54" s="542">
        <f t="shared" si="15"/>
        <v>73</v>
      </c>
      <c r="AJ54" s="543"/>
      <c r="AK54" s="547">
        <v>41</v>
      </c>
      <c r="AL54" s="543"/>
      <c r="AM54" s="547">
        <v>32</v>
      </c>
      <c r="AN54" s="548"/>
      <c r="AO54" s="542">
        <f t="shared" si="16"/>
        <v>75</v>
      </c>
      <c r="AP54" s="543"/>
      <c r="AQ54" s="547">
        <v>39</v>
      </c>
      <c r="AR54" s="543"/>
      <c r="AS54" s="547">
        <v>36</v>
      </c>
      <c r="AT54" s="548"/>
    </row>
    <row r="55" spans="2:46" s="5" customFormat="1" ht="15" customHeight="1" hidden="1">
      <c r="B55" s="544" t="s">
        <v>36</v>
      </c>
      <c r="C55" s="552"/>
      <c r="D55" s="552"/>
      <c r="E55" s="542">
        <f t="shared" si="10"/>
        <v>532</v>
      </c>
      <c r="F55" s="543"/>
      <c r="G55" s="547">
        <f t="shared" si="17"/>
        <v>251</v>
      </c>
      <c r="H55" s="543"/>
      <c r="I55" s="547">
        <f t="shared" si="18"/>
        <v>281</v>
      </c>
      <c r="J55" s="548"/>
      <c r="K55" s="543">
        <f t="shared" si="11"/>
        <v>81</v>
      </c>
      <c r="L55" s="543"/>
      <c r="M55" s="547">
        <v>40</v>
      </c>
      <c r="N55" s="543"/>
      <c r="O55" s="547">
        <v>41</v>
      </c>
      <c r="P55" s="543"/>
      <c r="Q55" s="542">
        <f t="shared" si="12"/>
        <v>96</v>
      </c>
      <c r="R55" s="543"/>
      <c r="S55" s="547">
        <v>54</v>
      </c>
      <c r="T55" s="543"/>
      <c r="U55" s="547">
        <v>42</v>
      </c>
      <c r="V55" s="548"/>
      <c r="W55" s="542">
        <f t="shared" si="13"/>
        <v>108</v>
      </c>
      <c r="X55" s="543"/>
      <c r="Y55" s="547">
        <v>45</v>
      </c>
      <c r="Z55" s="543"/>
      <c r="AA55" s="547">
        <v>63</v>
      </c>
      <c r="AB55" s="548"/>
      <c r="AC55" s="542">
        <f t="shared" si="14"/>
        <v>79</v>
      </c>
      <c r="AD55" s="543"/>
      <c r="AE55" s="547">
        <v>35</v>
      </c>
      <c r="AF55" s="543"/>
      <c r="AG55" s="547">
        <v>44</v>
      </c>
      <c r="AH55" s="548"/>
      <c r="AI55" s="542">
        <f t="shared" si="15"/>
        <v>76</v>
      </c>
      <c r="AJ55" s="543"/>
      <c r="AK55" s="547">
        <v>39</v>
      </c>
      <c r="AL55" s="543"/>
      <c r="AM55" s="547">
        <v>37</v>
      </c>
      <c r="AN55" s="548"/>
      <c r="AO55" s="542">
        <f t="shared" si="16"/>
        <v>92</v>
      </c>
      <c r="AP55" s="543"/>
      <c r="AQ55" s="547">
        <v>38</v>
      </c>
      <c r="AR55" s="543"/>
      <c r="AS55" s="547">
        <v>54</v>
      </c>
      <c r="AT55" s="548"/>
    </row>
    <row r="56" spans="2:46" s="5" customFormat="1" ht="15" customHeight="1" hidden="1">
      <c r="B56" s="544" t="s">
        <v>37</v>
      </c>
      <c r="C56" s="552"/>
      <c r="D56" s="552"/>
      <c r="E56" s="542">
        <f t="shared" si="10"/>
        <v>144</v>
      </c>
      <c r="F56" s="543"/>
      <c r="G56" s="547">
        <f t="shared" si="17"/>
        <v>67</v>
      </c>
      <c r="H56" s="543"/>
      <c r="I56" s="547">
        <f t="shared" si="18"/>
        <v>77</v>
      </c>
      <c r="J56" s="548"/>
      <c r="K56" s="543">
        <f t="shared" si="11"/>
        <v>23</v>
      </c>
      <c r="L56" s="543"/>
      <c r="M56" s="547">
        <v>11</v>
      </c>
      <c r="N56" s="543"/>
      <c r="O56" s="547">
        <v>12</v>
      </c>
      <c r="P56" s="543"/>
      <c r="Q56" s="542">
        <f t="shared" si="12"/>
        <v>24</v>
      </c>
      <c r="R56" s="543"/>
      <c r="S56" s="547">
        <v>16</v>
      </c>
      <c r="T56" s="543"/>
      <c r="U56" s="547">
        <v>8</v>
      </c>
      <c r="V56" s="548"/>
      <c r="W56" s="542">
        <f t="shared" si="13"/>
        <v>29</v>
      </c>
      <c r="X56" s="543"/>
      <c r="Y56" s="547">
        <v>15</v>
      </c>
      <c r="Z56" s="543"/>
      <c r="AA56" s="547">
        <v>14</v>
      </c>
      <c r="AB56" s="548"/>
      <c r="AC56" s="542">
        <f t="shared" si="14"/>
        <v>22</v>
      </c>
      <c r="AD56" s="543"/>
      <c r="AE56" s="547">
        <v>7</v>
      </c>
      <c r="AF56" s="543"/>
      <c r="AG56" s="547">
        <v>15</v>
      </c>
      <c r="AH56" s="548"/>
      <c r="AI56" s="542">
        <f t="shared" si="15"/>
        <v>24</v>
      </c>
      <c r="AJ56" s="543"/>
      <c r="AK56" s="547">
        <v>8</v>
      </c>
      <c r="AL56" s="543"/>
      <c r="AM56" s="547">
        <v>16</v>
      </c>
      <c r="AN56" s="548"/>
      <c r="AO56" s="542">
        <f t="shared" si="16"/>
        <v>22</v>
      </c>
      <c r="AP56" s="543"/>
      <c r="AQ56" s="547">
        <v>10</v>
      </c>
      <c r="AR56" s="543"/>
      <c r="AS56" s="547">
        <v>12</v>
      </c>
      <c r="AT56" s="548"/>
    </row>
    <row r="57" spans="2:46" s="5" customFormat="1" ht="15" customHeight="1" hidden="1">
      <c r="B57" s="544" t="s">
        <v>38</v>
      </c>
      <c r="C57" s="552"/>
      <c r="D57" s="552"/>
      <c r="E57" s="542">
        <f t="shared" si="10"/>
        <v>509</v>
      </c>
      <c r="F57" s="543"/>
      <c r="G57" s="547">
        <f t="shared" si="17"/>
        <v>261</v>
      </c>
      <c r="H57" s="543"/>
      <c r="I57" s="547">
        <f t="shared" si="18"/>
        <v>248</v>
      </c>
      <c r="J57" s="548"/>
      <c r="K57" s="543">
        <f t="shared" si="11"/>
        <v>98</v>
      </c>
      <c r="L57" s="543"/>
      <c r="M57" s="547">
        <v>56</v>
      </c>
      <c r="N57" s="543"/>
      <c r="O57" s="547">
        <v>42</v>
      </c>
      <c r="P57" s="543"/>
      <c r="Q57" s="542">
        <f t="shared" si="12"/>
        <v>69</v>
      </c>
      <c r="R57" s="543"/>
      <c r="S57" s="547">
        <v>41</v>
      </c>
      <c r="T57" s="543"/>
      <c r="U57" s="547">
        <v>28</v>
      </c>
      <c r="V57" s="548"/>
      <c r="W57" s="542">
        <f t="shared" si="13"/>
        <v>95</v>
      </c>
      <c r="X57" s="543"/>
      <c r="Y57" s="547">
        <v>38</v>
      </c>
      <c r="Z57" s="543"/>
      <c r="AA57" s="547">
        <v>57</v>
      </c>
      <c r="AB57" s="548"/>
      <c r="AC57" s="542">
        <f t="shared" si="14"/>
        <v>77</v>
      </c>
      <c r="AD57" s="543"/>
      <c r="AE57" s="547">
        <v>36</v>
      </c>
      <c r="AF57" s="543"/>
      <c r="AG57" s="547">
        <v>41</v>
      </c>
      <c r="AH57" s="548"/>
      <c r="AI57" s="542">
        <f t="shared" si="15"/>
        <v>80</v>
      </c>
      <c r="AJ57" s="543"/>
      <c r="AK57" s="547">
        <v>40</v>
      </c>
      <c r="AL57" s="543"/>
      <c r="AM57" s="547">
        <v>40</v>
      </c>
      <c r="AN57" s="548"/>
      <c r="AO57" s="542">
        <f t="shared" si="16"/>
        <v>90</v>
      </c>
      <c r="AP57" s="543"/>
      <c r="AQ57" s="547">
        <v>50</v>
      </c>
      <c r="AR57" s="543"/>
      <c r="AS57" s="547">
        <v>40</v>
      </c>
      <c r="AT57" s="548"/>
    </row>
    <row r="58" spans="2:46" s="5" customFormat="1" ht="15" customHeight="1" hidden="1">
      <c r="B58" s="544" t="s">
        <v>52</v>
      </c>
      <c r="C58" s="552"/>
      <c r="D58" s="552"/>
      <c r="E58" s="542">
        <f t="shared" si="10"/>
        <v>172</v>
      </c>
      <c r="F58" s="543"/>
      <c r="G58" s="547">
        <f t="shared" si="17"/>
        <v>94</v>
      </c>
      <c r="H58" s="543"/>
      <c r="I58" s="547">
        <f t="shared" si="18"/>
        <v>78</v>
      </c>
      <c r="J58" s="548"/>
      <c r="K58" s="543">
        <f t="shared" si="11"/>
        <v>28</v>
      </c>
      <c r="L58" s="543"/>
      <c r="M58" s="547">
        <v>13</v>
      </c>
      <c r="N58" s="543"/>
      <c r="O58" s="547">
        <v>15</v>
      </c>
      <c r="P58" s="543"/>
      <c r="Q58" s="542">
        <f t="shared" si="12"/>
        <v>16</v>
      </c>
      <c r="R58" s="543"/>
      <c r="S58" s="547">
        <v>8</v>
      </c>
      <c r="T58" s="543"/>
      <c r="U58" s="547">
        <v>8</v>
      </c>
      <c r="V58" s="548"/>
      <c r="W58" s="542">
        <f t="shared" si="13"/>
        <v>26</v>
      </c>
      <c r="X58" s="543"/>
      <c r="Y58" s="547">
        <v>16</v>
      </c>
      <c r="Z58" s="543"/>
      <c r="AA58" s="547">
        <v>10</v>
      </c>
      <c r="AB58" s="548"/>
      <c r="AC58" s="542">
        <f t="shared" si="14"/>
        <v>32</v>
      </c>
      <c r="AD58" s="543"/>
      <c r="AE58" s="547">
        <v>22</v>
      </c>
      <c r="AF58" s="543"/>
      <c r="AG58" s="547">
        <v>10</v>
      </c>
      <c r="AH58" s="548"/>
      <c r="AI58" s="542">
        <f t="shared" si="15"/>
        <v>28</v>
      </c>
      <c r="AJ58" s="543"/>
      <c r="AK58" s="547">
        <v>13</v>
      </c>
      <c r="AL58" s="543"/>
      <c r="AM58" s="547">
        <v>15</v>
      </c>
      <c r="AN58" s="548"/>
      <c r="AO58" s="542">
        <f t="shared" si="16"/>
        <v>42</v>
      </c>
      <c r="AP58" s="543"/>
      <c r="AQ58" s="547">
        <v>22</v>
      </c>
      <c r="AR58" s="543"/>
      <c r="AS58" s="547">
        <v>20</v>
      </c>
      <c r="AT58" s="548"/>
    </row>
    <row r="59" spans="2:46" s="5" customFormat="1" ht="15" customHeight="1" hidden="1">
      <c r="B59" s="544" t="s">
        <v>151</v>
      </c>
      <c r="C59" s="552"/>
      <c r="D59" s="552"/>
      <c r="E59" s="542">
        <f t="shared" si="10"/>
        <v>0</v>
      </c>
      <c r="F59" s="543"/>
      <c r="G59" s="547">
        <f t="shared" si="17"/>
        <v>0</v>
      </c>
      <c r="H59" s="543"/>
      <c r="I59" s="547">
        <f t="shared" si="18"/>
        <v>0</v>
      </c>
      <c r="J59" s="548"/>
      <c r="K59" s="543">
        <f t="shared" si="11"/>
        <v>0</v>
      </c>
      <c r="L59" s="543"/>
      <c r="M59" s="547">
        <v>0</v>
      </c>
      <c r="N59" s="543"/>
      <c r="O59" s="547">
        <v>0</v>
      </c>
      <c r="P59" s="543"/>
      <c r="Q59" s="542">
        <f t="shared" si="12"/>
        <v>0</v>
      </c>
      <c r="R59" s="543"/>
      <c r="S59" s="547">
        <v>0</v>
      </c>
      <c r="T59" s="543"/>
      <c r="U59" s="547">
        <v>0</v>
      </c>
      <c r="V59" s="548"/>
      <c r="W59" s="542">
        <f t="shared" si="13"/>
        <v>0</v>
      </c>
      <c r="X59" s="543"/>
      <c r="Y59" s="547">
        <v>0</v>
      </c>
      <c r="Z59" s="543"/>
      <c r="AA59" s="547">
        <v>0</v>
      </c>
      <c r="AB59" s="548"/>
      <c r="AC59" s="542">
        <f t="shared" si="14"/>
        <v>0</v>
      </c>
      <c r="AD59" s="543"/>
      <c r="AE59" s="547">
        <v>0</v>
      </c>
      <c r="AF59" s="543"/>
      <c r="AG59" s="547">
        <v>0</v>
      </c>
      <c r="AH59" s="548"/>
      <c r="AI59" s="542">
        <f t="shared" si="15"/>
        <v>0</v>
      </c>
      <c r="AJ59" s="543"/>
      <c r="AK59" s="547">
        <v>0</v>
      </c>
      <c r="AL59" s="543"/>
      <c r="AM59" s="547">
        <v>0</v>
      </c>
      <c r="AN59" s="548"/>
      <c r="AO59" s="542">
        <f t="shared" si="16"/>
        <v>0</v>
      </c>
      <c r="AP59" s="543"/>
      <c r="AQ59" s="547">
        <v>0</v>
      </c>
      <c r="AR59" s="543"/>
      <c r="AS59" s="547">
        <v>0</v>
      </c>
      <c r="AT59" s="548"/>
    </row>
    <row r="60" spans="2:46" s="5" customFormat="1" ht="15" customHeight="1" hidden="1">
      <c r="B60" s="544" t="s">
        <v>295</v>
      </c>
      <c r="C60" s="552"/>
      <c r="D60" s="552"/>
      <c r="E60" s="542">
        <f t="shared" si="10"/>
        <v>1620</v>
      </c>
      <c r="F60" s="543"/>
      <c r="G60" s="547">
        <f>SUM(G61:H64)</f>
        <v>835</v>
      </c>
      <c r="H60" s="543"/>
      <c r="I60" s="547">
        <f>SUM(I61:J64)</f>
        <v>785</v>
      </c>
      <c r="J60" s="548"/>
      <c r="K60" s="543">
        <f t="shared" si="11"/>
        <v>262</v>
      </c>
      <c r="L60" s="543"/>
      <c r="M60" s="547">
        <f>SUM(M61:N64)</f>
        <v>131</v>
      </c>
      <c r="N60" s="543"/>
      <c r="O60" s="547">
        <f>SUM(O61:P64)</f>
        <v>131</v>
      </c>
      <c r="P60" s="543"/>
      <c r="Q60" s="542">
        <f t="shared" si="12"/>
        <v>237</v>
      </c>
      <c r="R60" s="543"/>
      <c r="S60" s="547">
        <f>SUM(S61:T64)</f>
        <v>136</v>
      </c>
      <c r="T60" s="543"/>
      <c r="U60" s="547">
        <f>SUM(U61:V64)</f>
        <v>101</v>
      </c>
      <c r="V60" s="548"/>
      <c r="W60" s="542">
        <f t="shared" si="13"/>
        <v>310</v>
      </c>
      <c r="X60" s="543"/>
      <c r="Y60" s="547">
        <f>SUM(Y61:Z64)</f>
        <v>158</v>
      </c>
      <c r="Z60" s="543"/>
      <c r="AA60" s="547">
        <f>SUM(AA61:AB64)</f>
        <v>152</v>
      </c>
      <c r="AB60" s="548"/>
      <c r="AC60" s="542">
        <f t="shared" si="14"/>
        <v>272</v>
      </c>
      <c r="AD60" s="543"/>
      <c r="AE60" s="547">
        <f>SUM(AE61:AF64)</f>
        <v>146</v>
      </c>
      <c r="AF60" s="543"/>
      <c r="AG60" s="547">
        <f>SUM(AG61:AH64)</f>
        <v>126</v>
      </c>
      <c r="AH60" s="548"/>
      <c r="AI60" s="542">
        <f t="shared" si="15"/>
        <v>267</v>
      </c>
      <c r="AJ60" s="543"/>
      <c r="AK60" s="547">
        <f>SUM(AK61:AL64)</f>
        <v>131</v>
      </c>
      <c r="AL60" s="543"/>
      <c r="AM60" s="547">
        <f>SUM(AM61:AN64)</f>
        <v>136</v>
      </c>
      <c r="AN60" s="548"/>
      <c r="AO60" s="542">
        <f t="shared" si="16"/>
        <v>272</v>
      </c>
      <c r="AP60" s="543"/>
      <c r="AQ60" s="547">
        <f>SUM(AQ61:AR64)</f>
        <v>133</v>
      </c>
      <c r="AR60" s="543"/>
      <c r="AS60" s="547">
        <f>SUM(AS61:AT64)</f>
        <v>139</v>
      </c>
      <c r="AT60" s="548"/>
    </row>
    <row r="61" spans="2:46" s="5" customFormat="1" ht="15" customHeight="1" hidden="1">
      <c r="B61" s="544" t="s">
        <v>39</v>
      </c>
      <c r="C61" s="552"/>
      <c r="D61" s="552"/>
      <c r="E61" s="542">
        <f t="shared" si="10"/>
        <v>564</v>
      </c>
      <c r="F61" s="543"/>
      <c r="G61" s="547">
        <f>+M61+S61+Y61+AE61+AK61+AQ61</f>
        <v>281</v>
      </c>
      <c r="H61" s="543"/>
      <c r="I61" s="547">
        <f>+O61+U61+AA61+AG61+AM61+AS61</f>
        <v>283</v>
      </c>
      <c r="J61" s="548"/>
      <c r="K61" s="543">
        <f t="shared" si="11"/>
        <v>98</v>
      </c>
      <c r="L61" s="543"/>
      <c r="M61" s="547">
        <v>45</v>
      </c>
      <c r="N61" s="543"/>
      <c r="O61" s="547">
        <v>53</v>
      </c>
      <c r="P61" s="543"/>
      <c r="Q61" s="542">
        <f t="shared" si="12"/>
        <v>73</v>
      </c>
      <c r="R61" s="543"/>
      <c r="S61" s="547">
        <v>38</v>
      </c>
      <c r="T61" s="543"/>
      <c r="U61" s="547">
        <v>35</v>
      </c>
      <c r="V61" s="548"/>
      <c r="W61" s="542">
        <f t="shared" si="13"/>
        <v>118</v>
      </c>
      <c r="X61" s="543"/>
      <c r="Y61" s="547">
        <v>59</v>
      </c>
      <c r="Z61" s="543"/>
      <c r="AA61" s="547">
        <v>59</v>
      </c>
      <c r="AB61" s="548"/>
      <c r="AC61" s="542">
        <f t="shared" si="14"/>
        <v>80</v>
      </c>
      <c r="AD61" s="543"/>
      <c r="AE61" s="547">
        <v>44</v>
      </c>
      <c r="AF61" s="543"/>
      <c r="AG61" s="547">
        <v>36</v>
      </c>
      <c r="AH61" s="548"/>
      <c r="AI61" s="542">
        <f t="shared" si="15"/>
        <v>85</v>
      </c>
      <c r="AJ61" s="543"/>
      <c r="AK61" s="547">
        <v>43</v>
      </c>
      <c r="AL61" s="543"/>
      <c r="AM61" s="547">
        <v>42</v>
      </c>
      <c r="AN61" s="548"/>
      <c r="AO61" s="542">
        <f t="shared" si="16"/>
        <v>110</v>
      </c>
      <c r="AP61" s="543"/>
      <c r="AQ61" s="547">
        <v>52</v>
      </c>
      <c r="AR61" s="543"/>
      <c r="AS61" s="547">
        <v>58</v>
      </c>
      <c r="AT61" s="548"/>
    </row>
    <row r="62" spans="2:46" s="5" customFormat="1" ht="15" customHeight="1" hidden="1">
      <c r="B62" s="544" t="s">
        <v>40</v>
      </c>
      <c r="C62" s="552"/>
      <c r="D62" s="552"/>
      <c r="E62" s="542">
        <f t="shared" si="10"/>
        <v>412</v>
      </c>
      <c r="F62" s="543"/>
      <c r="G62" s="547">
        <f>+M62+S62+Y62+AE62+AK62+AQ62</f>
        <v>219</v>
      </c>
      <c r="H62" s="543"/>
      <c r="I62" s="547">
        <f>+O62+U62+AA62+AG62+AM62+AS62</f>
        <v>193</v>
      </c>
      <c r="J62" s="548"/>
      <c r="K62" s="543">
        <f t="shared" si="11"/>
        <v>55</v>
      </c>
      <c r="L62" s="543"/>
      <c r="M62" s="547">
        <v>32</v>
      </c>
      <c r="N62" s="543"/>
      <c r="O62" s="547">
        <v>23</v>
      </c>
      <c r="P62" s="543"/>
      <c r="Q62" s="542">
        <f t="shared" si="12"/>
        <v>61</v>
      </c>
      <c r="R62" s="543"/>
      <c r="S62" s="547">
        <v>36</v>
      </c>
      <c r="T62" s="543"/>
      <c r="U62" s="547">
        <v>25</v>
      </c>
      <c r="V62" s="548"/>
      <c r="W62" s="542">
        <f t="shared" si="13"/>
        <v>72</v>
      </c>
      <c r="X62" s="543"/>
      <c r="Y62" s="547">
        <v>39</v>
      </c>
      <c r="Z62" s="543"/>
      <c r="AA62" s="547">
        <v>33</v>
      </c>
      <c r="AB62" s="548"/>
      <c r="AC62" s="542">
        <f t="shared" si="14"/>
        <v>82</v>
      </c>
      <c r="AD62" s="543"/>
      <c r="AE62" s="547">
        <v>42</v>
      </c>
      <c r="AF62" s="543"/>
      <c r="AG62" s="547">
        <v>40</v>
      </c>
      <c r="AH62" s="548"/>
      <c r="AI62" s="542">
        <f t="shared" si="15"/>
        <v>75</v>
      </c>
      <c r="AJ62" s="543"/>
      <c r="AK62" s="547">
        <v>39</v>
      </c>
      <c r="AL62" s="543"/>
      <c r="AM62" s="547">
        <v>36</v>
      </c>
      <c r="AN62" s="548"/>
      <c r="AO62" s="542">
        <f t="shared" si="16"/>
        <v>67</v>
      </c>
      <c r="AP62" s="543"/>
      <c r="AQ62" s="547">
        <v>31</v>
      </c>
      <c r="AR62" s="543"/>
      <c r="AS62" s="547">
        <v>36</v>
      </c>
      <c r="AT62" s="548"/>
    </row>
    <row r="63" spans="2:46" s="5" customFormat="1" ht="15" customHeight="1" hidden="1">
      <c r="B63" s="544" t="s">
        <v>41</v>
      </c>
      <c r="C63" s="552"/>
      <c r="D63" s="552"/>
      <c r="E63" s="542">
        <f t="shared" si="10"/>
        <v>301</v>
      </c>
      <c r="F63" s="543"/>
      <c r="G63" s="547">
        <f>+M63+S63+Y63+AE63+AK63+AQ63</f>
        <v>153</v>
      </c>
      <c r="H63" s="543"/>
      <c r="I63" s="547">
        <f>+O63+U63+AA63+AG63+AM63+AS63</f>
        <v>148</v>
      </c>
      <c r="J63" s="548"/>
      <c r="K63" s="543">
        <f t="shared" si="11"/>
        <v>58</v>
      </c>
      <c r="L63" s="543"/>
      <c r="M63" s="547">
        <v>28</v>
      </c>
      <c r="N63" s="543"/>
      <c r="O63" s="547">
        <v>30</v>
      </c>
      <c r="P63" s="543"/>
      <c r="Q63" s="542">
        <f t="shared" si="12"/>
        <v>49</v>
      </c>
      <c r="R63" s="543"/>
      <c r="S63" s="547">
        <v>32</v>
      </c>
      <c r="T63" s="543"/>
      <c r="U63" s="547">
        <v>17</v>
      </c>
      <c r="V63" s="548"/>
      <c r="W63" s="542">
        <f t="shared" si="13"/>
        <v>55</v>
      </c>
      <c r="X63" s="543"/>
      <c r="Y63" s="547">
        <v>24</v>
      </c>
      <c r="Z63" s="543"/>
      <c r="AA63" s="547">
        <v>31</v>
      </c>
      <c r="AB63" s="548"/>
      <c r="AC63" s="542">
        <f t="shared" si="14"/>
        <v>55</v>
      </c>
      <c r="AD63" s="543"/>
      <c r="AE63" s="547">
        <v>27</v>
      </c>
      <c r="AF63" s="543"/>
      <c r="AG63" s="547">
        <v>28</v>
      </c>
      <c r="AH63" s="548"/>
      <c r="AI63" s="542">
        <f t="shared" si="15"/>
        <v>42</v>
      </c>
      <c r="AJ63" s="543"/>
      <c r="AK63" s="547">
        <v>19</v>
      </c>
      <c r="AL63" s="543"/>
      <c r="AM63" s="547">
        <v>23</v>
      </c>
      <c r="AN63" s="548"/>
      <c r="AO63" s="542">
        <f t="shared" si="16"/>
        <v>42</v>
      </c>
      <c r="AP63" s="543"/>
      <c r="AQ63" s="547">
        <v>23</v>
      </c>
      <c r="AR63" s="543"/>
      <c r="AS63" s="547">
        <v>19</v>
      </c>
      <c r="AT63" s="548"/>
    </row>
    <row r="64" spans="2:46" s="5" customFormat="1" ht="15" customHeight="1" hidden="1">
      <c r="B64" s="544" t="s">
        <v>42</v>
      </c>
      <c r="C64" s="552"/>
      <c r="D64" s="552"/>
      <c r="E64" s="542">
        <f t="shared" si="10"/>
        <v>343</v>
      </c>
      <c r="F64" s="543"/>
      <c r="G64" s="547">
        <f>+M64+S64+Y64+AE64+AK64+AQ64</f>
        <v>182</v>
      </c>
      <c r="H64" s="543"/>
      <c r="I64" s="547">
        <f>+O64+U64+AA64+AG64+AM64+AS64</f>
        <v>161</v>
      </c>
      <c r="J64" s="548"/>
      <c r="K64" s="543">
        <f t="shared" si="11"/>
        <v>51</v>
      </c>
      <c r="L64" s="543"/>
      <c r="M64" s="547">
        <v>26</v>
      </c>
      <c r="N64" s="543"/>
      <c r="O64" s="547">
        <v>25</v>
      </c>
      <c r="P64" s="543"/>
      <c r="Q64" s="542">
        <f t="shared" si="12"/>
        <v>54</v>
      </c>
      <c r="R64" s="543"/>
      <c r="S64" s="547">
        <v>30</v>
      </c>
      <c r="T64" s="543"/>
      <c r="U64" s="547">
        <v>24</v>
      </c>
      <c r="V64" s="548"/>
      <c r="W64" s="542">
        <f t="shared" si="13"/>
        <v>65</v>
      </c>
      <c r="X64" s="543"/>
      <c r="Y64" s="547">
        <v>36</v>
      </c>
      <c r="Z64" s="543"/>
      <c r="AA64" s="547">
        <v>29</v>
      </c>
      <c r="AB64" s="548"/>
      <c r="AC64" s="542">
        <f t="shared" si="14"/>
        <v>55</v>
      </c>
      <c r="AD64" s="543"/>
      <c r="AE64" s="547">
        <v>33</v>
      </c>
      <c r="AF64" s="543"/>
      <c r="AG64" s="547">
        <v>22</v>
      </c>
      <c r="AH64" s="548"/>
      <c r="AI64" s="542">
        <f t="shared" si="15"/>
        <v>65</v>
      </c>
      <c r="AJ64" s="543"/>
      <c r="AK64" s="547">
        <v>30</v>
      </c>
      <c r="AL64" s="543"/>
      <c r="AM64" s="547">
        <v>35</v>
      </c>
      <c r="AN64" s="548"/>
      <c r="AO64" s="542">
        <f t="shared" si="16"/>
        <v>53</v>
      </c>
      <c r="AP64" s="543"/>
      <c r="AQ64" s="547">
        <v>27</v>
      </c>
      <c r="AR64" s="543"/>
      <c r="AS64" s="547">
        <v>26</v>
      </c>
      <c r="AT64" s="548"/>
    </row>
    <row r="65" spans="2:46" s="5" customFormat="1" ht="15" customHeight="1" hidden="1">
      <c r="B65" s="536" t="s">
        <v>298</v>
      </c>
      <c r="C65" s="551"/>
      <c r="D65" s="551"/>
      <c r="E65" s="531">
        <f t="shared" si="10"/>
        <v>887</v>
      </c>
      <c r="F65" s="532"/>
      <c r="G65" s="539">
        <f>SUM(G66:H69)</f>
        <v>432</v>
      </c>
      <c r="H65" s="532"/>
      <c r="I65" s="539">
        <f>SUM(I66:J69)</f>
        <v>455</v>
      </c>
      <c r="J65" s="540"/>
      <c r="K65" s="532">
        <f t="shared" si="11"/>
        <v>139</v>
      </c>
      <c r="L65" s="532"/>
      <c r="M65" s="539">
        <f>SUM(M66:N69)</f>
        <v>67</v>
      </c>
      <c r="N65" s="532"/>
      <c r="O65" s="539">
        <f>SUM(O66:P69)</f>
        <v>72</v>
      </c>
      <c r="P65" s="532"/>
      <c r="Q65" s="531">
        <f t="shared" si="12"/>
        <v>133</v>
      </c>
      <c r="R65" s="532"/>
      <c r="S65" s="539">
        <f>SUM(S66:T69)</f>
        <v>66</v>
      </c>
      <c r="T65" s="532"/>
      <c r="U65" s="539">
        <f>SUM(U66:V69)</f>
        <v>67</v>
      </c>
      <c r="V65" s="540"/>
      <c r="W65" s="531">
        <f t="shared" si="13"/>
        <v>142</v>
      </c>
      <c r="X65" s="532"/>
      <c r="Y65" s="539">
        <f>SUM(Y66:Z69)</f>
        <v>76</v>
      </c>
      <c r="Z65" s="532"/>
      <c r="AA65" s="539">
        <f>SUM(AA66:AB69)</f>
        <v>66</v>
      </c>
      <c r="AB65" s="540"/>
      <c r="AC65" s="531">
        <f t="shared" si="14"/>
        <v>138</v>
      </c>
      <c r="AD65" s="532"/>
      <c r="AE65" s="539">
        <f>SUM(AE66:AF69)</f>
        <v>66</v>
      </c>
      <c r="AF65" s="532"/>
      <c r="AG65" s="539">
        <f>SUM(AG66:AH69)</f>
        <v>72</v>
      </c>
      <c r="AH65" s="540"/>
      <c r="AI65" s="531">
        <f t="shared" si="15"/>
        <v>177</v>
      </c>
      <c r="AJ65" s="532"/>
      <c r="AK65" s="539">
        <f>SUM(AK66:AL69)</f>
        <v>86</v>
      </c>
      <c r="AL65" s="532"/>
      <c r="AM65" s="539">
        <f>SUM(AM66:AN69)</f>
        <v>91</v>
      </c>
      <c r="AN65" s="540"/>
      <c r="AO65" s="531">
        <f t="shared" si="16"/>
        <v>158</v>
      </c>
      <c r="AP65" s="532"/>
      <c r="AQ65" s="539">
        <f>SUM(AQ66:AR69)</f>
        <v>71</v>
      </c>
      <c r="AR65" s="532"/>
      <c r="AS65" s="539">
        <f>SUM(AS66:AT69)</f>
        <v>87</v>
      </c>
      <c r="AT65" s="540"/>
    </row>
    <row r="66" spans="2:46" s="5" customFormat="1" ht="15" customHeight="1" hidden="1">
      <c r="B66" s="544" t="s">
        <v>43</v>
      </c>
      <c r="C66" s="552"/>
      <c r="D66" s="552"/>
      <c r="E66" s="542">
        <f t="shared" si="10"/>
        <v>432</v>
      </c>
      <c r="F66" s="543"/>
      <c r="G66" s="547">
        <f>+M66+S66+Y66+AE66+AK66+AQ66</f>
        <v>217</v>
      </c>
      <c r="H66" s="543"/>
      <c r="I66" s="547">
        <f>+O66+U66+AA66+AG66+AM66+AS66</f>
        <v>215</v>
      </c>
      <c r="J66" s="548"/>
      <c r="K66" s="543">
        <f t="shared" si="11"/>
        <v>68</v>
      </c>
      <c r="L66" s="543"/>
      <c r="M66" s="547">
        <v>36</v>
      </c>
      <c r="N66" s="543"/>
      <c r="O66" s="547">
        <v>32</v>
      </c>
      <c r="P66" s="543"/>
      <c r="Q66" s="542">
        <f t="shared" si="12"/>
        <v>71</v>
      </c>
      <c r="R66" s="543"/>
      <c r="S66" s="547">
        <v>35</v>
      </c>
      <c r="T66" s="543"/>
      <c r="U66" s="547">
        <v>36</v>
      </c>
      <c r="V66" s="548"/>
      <c r="W66" s="542">
        <f t="shared" si="13"/>
        <v>58</v>
      </c>
      <c r="X66" s="543"/>
      <c r="Y66" s="547">
        <v>35</v>
      </c>
      <c r="Z66" s="543"/>
      <c r="AA66" s="547">
        <v>23</v>
      </c>
      <c r="AB66" s="548"/>
      <c r="AC66" s="542">
        <f t="shared" si="14"/>
        <v>66</v>
      </c>
      <c r="AD66" s="543"/>
      <c r="AE66" s="547">
        <v>29</v>
      </c>
      <c r="AF66" s="543"/>
      <c r="AG66" s="547">
        <v>37</v>
      </c>
      <c r="AH66" s="548"/>
      <c r="AI66" s="542">
        <f t="shared" si="15"/>
        <v>93</v>
      </c>
      <c r="AJ66" s="543"/>
      <c r="AK66" s="547">
        <v>48</v>
      </c>
      <c r="AL66" s="543"/>
      <c r="AM66" s="547">
        <v>45</v>
      </c>
      <c r="AN66" s="548"/>
      <c r="AO66" s="542">
        <f t="shared" si="16"/>
        <v>76</v>
      </c>
      <c r="AP66" s="543"/>
      <c r="AQ66" s="547">
        <v>34</v>
      </c>
      <c r="AR66" s="543"/>
      <c r="AS66" s="547">
        <v>42</v>
      </c>
      <c r="AT66" s="548"/>
    </row>
    <row r="67" spans="2:46" s="5" customFormat="1" ht="15" customHeight="1" hidden="1">
      <c r="B67" s="544" t="s">
        <v>44</v>
      </c>
      <c r="C67" s="552"/>
      <c r="D67" s="552"/>
      <c r="E67" s="542">
        <f t="shared" si="10"/>
        <v>241</v>
      </c>
      <c r="F67" s="543"/>
      <c r="G67" s="547">
        <f>+M67+S67+Y67+AE67+AK67+AQ67</f>
        <v>111</v>
      </c>
      <c r="H67" s="543"/>
      <c r="I67" s="547">
        <f>+O67+U67+AA67+AG67+AM67+AS67</f>
        <v>130</v>
      </c>
      <c r="J67" s="548"/>
      <c r="K67" s="543">
        <f t="shared" si="11"/>
        <v>37</v>
      </c>
      <c r="L67" s="543"/>
      <c r="M67" s="547">
        <v>15</v>
      </c>
      <c r="N67" s="543"/>
      <c r="O67" s="547">
        <v>22</v>
      </c>
      <c r="P67" s="543"/>
      <c r="Q67" s="542">
        <f t="shared" si="12"/>
        <v>35</v>
      </c>
      <c r="R67" s="543"/>
      <c r="S67" s="547">
        <v>20</v>
      </c>
      <c r="T67" s="543"/>
      <c r="U67" s="547">
        <v>15</v>
      </c>
      <c r="V67" s="548"/>
      <c r="W67" s="542">
        <f t="shared" si="13"/>
        <v>42</v>
      </c>
      <c r="X67" s="543"/>
      <c r="Y67" s="547">
        <v>20</v>
      </c>
      <c r="Z67" s="543"/>
      <c r="AA67" s="547">
        <v>22</v>
      </c>
      <c r="AB67" s="548"/>
      <c r="AC67" s="542">
        <f t="shared" si="14"/>
        <v>40</v>
      </c>
      <c r="AD67" s="543"/>
      <c r="AE67" s="547">
        <v>20</v>
      </c>
      <c r="AF67" s="543"/>
      <c r="AG67" s="547">
        <v>20</v>
      </c>
      <c r="AH67" s="548"/>
      <c r="AI67" s="542">
        <f t="shared" si="15"/>
        <v>42</v>
      </c>
      <c r="AJ67" s="543"/>
      <c r="AK67" s="547">
        <v>17</v>
      </c>
      <c r="AL67" s="543"/>
      <c r="AM67" s="547">
        <v>25</v>
      </c>
      <c r="AN67" s="548"/>
      <c r="AO67" s="542">
        <f t="shared" si="16"/>
        <v>45</v>
      </c>
      <c r="AP67" s="543"/>
      <c r="AQ67" s="547">
        <v>19</v>
      </c>
      <c r="AR67" s="543"/>
      <c r="AS67" s="547">
        <v>26</v>
      </c>
      <c r="AT67" s="548"/>
    </row>
    <row r="68" spans="2:46" s="5" customFormat="1" ht="15" customHeight="1" hidden="1">
      <c r="B68" s="544" t="s">
        <v>45</v>
      </c>
      <c r="C68" s="552"/>
      <c r="D68" s="552"/>
      <c r="E68" s="542">
        <f t="shared" si="10"/>
        <v>128</v>
      </c>
      <c r="F68" s="543"/>
      <c r="G68" s="547">
        <f>+M68+S68+Y68+AE68+AK68+AQ68</f>
        <v>61</v>
      </c>
      <c r="H68" s="543"/>
      <c r="I68" s="547">
        <f>+O68+U68+AA68+AG68+AM68+AS68</f>
        <v>67</v>
      </c>
      <c r="J68" s="548"/>
      <c r="K68" s="543">
        <f t="shared" si="11"/>
        <v>21</v>
      </c>
      <c r="L68" s="543"/>
      <c r="M68" s="547">
        <v>10</v>
      </c>
      <c r="N68" s="543"/>
      <c r="O68" s="547">
        <v>11</v>
      </c>
      <c r="P68" s="543"/>
      <c r="Q68" s="542">
        <f t="shared" si="12"/>
        <v>21</v>
      </c>
      <c r="R68" s="543"/>
      <c r="S68" s="547">
        <v>7</v>
      </c>
      <c r="T68" s="543"/>
      <c r="U68" s="547">
        <v>14</v>
      </c>
      <c r="V68" s="548"/>
      <c r="W68" s="542">
        <f t="shared" si="13"/>
        <v>24</v>
      </c>
      <c r="X68" s="543"/>
      <c r="Y68" s="547">
        <v>13</v>
      </c>
      <c r="Z68" s="543"/>
      <c r="AA68" s="547">
        <v>11</v>
      </c>
      <c r="AB68" s="548"/>
      <c r="AC68" s="542">
        <f t="shared" si="14"/>
        <v>21</v>
      </c>
      <c r="AD68" s="543"/>
      <c r="AE68" s="547">
        <v>8</v>
      </c>
      <c r="AF68" s="543"/>
      <c r="AG68" s="547">
        <v>13</v>
      </c>
      <c r="AH68" s="548"/>
      <c r="AI68" s="542">
        <f t="shared" si="15"/>
        <v>25</v>
      </c>
      <c r="AJ68" s="543"/>
      <c r="AK68" s="547">
        <v>12</v>
      </c>
      <c r="AL68" s="543"/>
      <c r="AM68" s="547">
        <v>13</v>
      </c>
      <c r="AN68" s="548"/>
      <c r="AO68" s="542">
        <f t="shared" si="16"/>
        <v>16</v>
      </c>
      <c r="AP68" s="543"/>
      <c r="AQ68" s="547">
        <v>11</v>
      </c>
      <c r="AR68" s="543"/>
      <c r="AS68" s="547">
        <v>5</v>
      </c>
      <c r="AT68" s="548"/>
    </row>
    <row r="69" spans="2:46" s="5" customFormat="1" ht="15" customHeight="1" hidden="1">
      <c r="B69" s="544" t="s">
        <v>46</v>
      </c>
      <c r="C69" s="552"/>
      <c r="D69" s="552"/>
      <c r="E69" s="542">
        <f t="shared" si="10"/>
        <v>86</v>
      </c>
      <c r="F69" s="543"/>
      <c r="G69" s="547">
        <f>+M69+S69+Y69+AE69+AK69+AQ69</f>
        <v>43</v>
      </c>
      <c r="H69" s="543"/>
      <c r="I69" s="547">
        <f>+O69+U69+AA69+AG69+AM69+AS69</f>
        <v>43</v>
      </c>
      <c r="J69" s="548"/>
      <c r="K69" s="543">
        <f t="shared" si="11"/>
        <v>13</v>
      </c>
      <c r="L69" s="543"/>
      <c r="M69" s="547">
        <v>6</v>
      </c>
      <c r="N69" s="543"/>
      <c r="O69" s="547">
        <v>7</v>
      </c>
      <c r="P69" s="543"/>
      <c r="Q69" s="542">
        <f t="shared" si="12"/>
        <v>6</v>
      </c>
      <c r="R69" s="543"/>
      <c r="S69" s="547">
        <v>4</v>
      </c>
      <c r="T69" s="543"/>
      <c r="U69" s="547">
        <v>2</v>
      </c>
      <c r="V69" s="548"/>
      <c r="W69" s="542">
        <f t="shared" si="13"/>
        <v>18</v>
      </c>
      <c r="X69" s="543"/>
      <c r="Y69" s="547">
        <v>8</v>
      </c>
      <c r="Z69" s="543"/>
      <c r="AA69" s="547">
        <v>10</v>
      </c>
      <c r="AB69" s="548"/>
      <c r="AC69" s="542">
        <f t="shared" si="14"/>
        <v>11</v>
      </c>
      <c r="AD69" s="543"/>
      <c r="AE69" s="547">
        <v>9</v>
      </c>
      <c r="AF69" s="543"/>
      <c r="AG69" s="547">
        <v>2</v>
      </c>
      <c r="AH69" s="548"/>
      <c r="AI69" s="542">
        <f t="shared" si="15"/>
        <v>17</v>
      </c>
      <c r="AJ69" s="543"/>
      <c r="AK69" s="547">
        <v>9</v>
      </c>
      <c r="AL69" s="543"/>
      <c r="AM69" s="547">
        <v>8</v>
      </c>
      <c r="AN69" s="548"/>
      <c r="AO69" s="542">
        <f t="shared" si="16"/>
        <v>21</v>
      </c>
      <c r="AP69" s="543"/>
      <c r="AQ69" s="547">
        <v>7</v>
      </c>
      <c r="AR69" s="543"/>
      <c r="AS69" s="547">
        <v>14</v>
      </c>
      <c r="AT69" s="548"/>
    </row>
    <row r="70" spans="2:46" ht="18" customHeight="1" hidden="1">
      <c r="B70" s="525" t="s">
        <v>185</v>
      </c>
      <c r="C70" s="526"/>
      <c r="D70" s="526"/>
      <c r="E70" s="555">
        <f>E71+E77+E85+E90</f>
        <v>5764</v>
      </c>
      <c r="F70" s="556"/>
      <c r="G70" s="553">
        <f>G71+G77+G85+G90</f>
        <v>2948</v>
      </c>
      <c r="H70" s="556"/>
      <c r="I70" s="553">
        <f>I71+I77+I85+I90</f>
        <v>2816</v>
      </c>
      <c r="J70" s="554"/>
      <c r="K70" s="556">
        <f>K71+K77+K85+K90</f>
        <v>889</v>
      </c>
      <c r="L70" s="556"/>
      <c r="M70" s="553">
        <f>M71+M77+M85+M90</f>
        <v>454</v>
      </c>
      <c r="N70" s="556"/>
      <c r="O70" s="553">
        <f>O71+O77+O85+O90</f>
        <v>435</v>
      </c>
      <c r="P70" s="556"/>
      <c r="Q70" s="555">
        <f>Q71+Q77+Q85+Q90</f>
        <v>939</v>
      </c>
      <c r="R70" s="556"/>
      <c r="S70" s="553">
        <f>S71+S77+S85+S90</f>
        <v>483</v>
      </c>
      <c r="T70" s="556"/>
      <c r="U70" s="553">
        <f>U71+U77+U85+U90</f>
        <v>456</v>
      </c>
      <c r="V70" s="554"/>
      <c r="W70" s="555">
        <f>W71+W77+W85+W90</f>
        <v>885</v>
      </c>
      <c r="X70" s="556"/>
      <c r="Y70" s="553">
        <f>Y71+Y77+Y85+Y90</f>
        <v>469</v>
      </c>
      <c r="Z70" s="556"/>
      <c r="AA70" s="553">
        <f>AA71+AA77+AA85+AA90</f>
        <v>416</v>
      </c>
      <c r="AB70" s="554"/>
      <c r="AC70" s="555">
        <f>AC71+AC77+AC85+AC90</f>
        <v>1057</v>
      </c>
      <c r="AD70" s="556"/>
      <c r="AE70" s="553">
        <f>AE71+AE77+AE85+AE90</f>
        <v>538</v>
      </c>
      <c r="AF70" s="556"/>
      <c r="AG70" s="553">
        <f>AG71+AG77+AG85+AG90</f>
        <v>519</v>
      </c>
      <c r="AH70" s="554"/>
      <c r="AI70" s="555">
        <f>AI71+AI77+AI85+AI90</f>
        <v>970</v>
      </c>
      <c r="AJ70" s="556"/>
      <c r="AK70" s="553">
        <f>AK71+AK77+AK85+AK90</f>
        <v>479</v>
      </c>
      <c r="AL70" s="556"/>
      <c r="AM70" s="553">
        <f>AM71+AM77+AM85+AM90</f>
        <v>491</v>
      </c>
      <c r="AN70" s="554"/>
      <c r="AO70" s="555">
        <f>AO71+AO77+AO85+AO90</f>
        <v>1024</v>
      </c>
      <c r="AP70" s="556"/>
      <c r="AQ70" s="553">
        <f>AQ71+AQ77+AQ85+AQ90</f>
        <v>525</v>
      </c>
      <c r="AR70" s="556"/>
      <c r="AS70" s="553">
        <f>AS71+AS77+AS85+AS90</f>
        <v>499</v>
      </c>
      <c r="AT70" s="554"/>
    </row>
    <row r="71" spans="2:46" s="5" customFormat="1" ht="15" customHeight="1" hidden="1">
      <c r="B71" s="544" t="s">
        <v>292</v>
      </c>
      <c r="C71" s="552"/>
      <c r="D71" s="557"/>
      <c r="E71" s="542">
        <f aca="true" t="shared" si="19" ref="E71:E94">SUM(G71:J71)</f>
        <v>1221</v>
      </c>
      <c r="F71" s="541"/>
      <c r="G71" s="547">
        <f>SUM(G72:H76)</f>
        <v>628</v>
      </c>
      <c r="H71" s="541"/>
      <c r="I71" s="547">
        <f>SUM(I72:J76)</f>
        <v>593</v>
      </c>
      <c r="J71" s="548"/>
      <c r="K71" s="542">
        <f aca="true" t="shared" si="20" ref="K71:K94">SUM(M71:P71)</f>
        <v>195</v>
      </c>
      <c r="L71" s="541"/>
      <c r="M71" s="547">
        <f>SUM(M72:N76)</f>
        <v>90</v>
      </c>
      <c r="N71" s="541"/>
      <c r="O71" s="547">
        <f>SUM(O72:P76)</f>
        <v>105</v>
      </c>
      <c r="P71" s="548"/>
      <c r="Q71" s="542">
        <f aca="true" t="shared" si="21" ref="Q71:Q94">SUM(S71:V71)</f>
        <v>177</v>
      </c>
      <c r="R71" s="541"/>
      <c r="S71" s="547">
        <f>SUM(S72:T76)</f>
        <v>100</v>
      </c>
      <c r="T71" s="541"/>
      <c r="U71" s="547">
        <f>SUM(U72:V76)</f>
        <v>77</v>
      </c>
      <c r="V71" s="548"/>
      <c r="W71" s="542">
        <f aca="true" t="shared" si="22" ref="W71:W94">SUM(Y71:AB71)</f>
        <v>188</v>
      </c>
      <c r="X71" s="541"/>
      <c r="Y71" s="547">
        <f>SUM(Y72:Z76)</f>
        <v>88</v>
      </c>
      <c r="Z71" s="541"/>
      <c r="AA71" s="547">
        <f>SUM(AA72:AB76)</f>
        <v>100</v>
      </c>
      <c r="AB71" s="548"/>
      <c r="AC71" s="542">
        <f aca="true" t="shared" si="23" ref="AC71:AC94">SUM(AE71:AH71)</f>
        <v>215</v>
      </c>
      <c r="AD71" s="541"/>
      <c r="AE71" s="547">
        <f>SUM(AE72:AF76)</f>
        <v>117</v>
      </c>
      <c r="AF71" s="541"/>
      <c r="AG71" s="547">
        <f>SUM(AG72:AH76)</f>
        <v>98</v>
      </c>
      <c r="AH71" s="548"/>
      <c r="AI71" s="542">
        <f aca="true" t="shared" si="24" ref="AI71:AI94">SUM(AK71:AN71)</f>
        <v>219</v>
      </c>
      <c r="AJ71" s="541"/>
      <c r="AK71" s="547">
        <f>SUM(AK72:AL76)</f>
        <v>103</v>
      </c>
      <c r="AL71" s="541"/>
      <c r="AM71" s="547">
        <f>SUM(AM72:AN76)</f>
        <v>116</v>
      </c>
      <c r="AN71" s="548"/>
      <c r="AO71" s="542">
        <f aca="true" t="shared" si="25" ref="AO71:AO94">SUM(AQ71:AT71)</f>
        <v>227</v>
      </c>
      <c r="AP71" s="541"/>
      <c r="AQ71" s="547">
        <f>SUM(AQ72:AR76)</f>
        <v>130</v>
      </c>
      <c r="AR71" s="541"/>
      <c r="AS71" s="547">
        <f>SUM(AS72:AT76)</f>
        <v>97</v>
      </c>
      <c r="AT71" s="548"/>
    </row>
    <row r="72" spans="2:46" s="5" customFormat="1" ht="15" customHeight="1" hidden="1">
      <c r="B72" s="544" t="s">
        <v>33</v>
      </c>
      <c r="C72" s="552"/>
      <c r="D72" s="552"/>
      <c r="E72" s="542">
        <f t="shared" si="19"/>
        <v>258</v>
      </c>
      <c r="F72" s="543"/>
      <c r="G72" s="547">
        <f>+M72+S72+Y72+AE72+AK72+AQ72</f>
        <v>149</v>
      </c>
      <c r="H72" s="543"/>
      <c r="I72" s="547">
        <f>+O72+U72+AA72+AG72+AM72+AS72</f>
        <v>109</v>
      </c>
      <c r="J72" s="548"/>
      <c r="K72" s="543">
        <f t="shared" si="20"/>
        <v>42</v>
      </c>
      <c r="L72" s="543"/>
      <c r="M72" s="547">
        <v>19</v>
      </c>
      <c r="N72" s="543"/>
      <c r="O72" s="547">
        <v>23</v>
      </c>
      <c r="P72" s="543"/>
      <c r="Q72" s="542">
        <f t="shared" si="21"/>
        <v>31</v>
      </c>
      <c r="R72" s="543"/>
      <c r="S72" s="547">
        <v>18</v>
      </c>
      <c r="T72" s="543"/>
      <c r="U72" s="547">
        <v>13</v>
      </c>
      <c r="V72" s="548"/>
      <c r="W72" s="542">
        <f t="shared" si="22"/>
        <v>42</v>
      </c>
      <c r="X72" s="543"/>
      <c r="Y72" s="547">
        <v>24</v>
      </c>
      <c r="Z72" s="543"/>
      <c r="AA72" s="547">
        <v>18</v>
      </c>
      <c r="AB72" s="548"/>
      <c r="AC72" s="542">
        <f t="shared" si="23"/>
        <v>38</v>
      </c>
      <c r="AD72" s="543"/>
      <c r="AE72" s="547">
        <v>26</v>
      </c>
      <c r="AF72" s="543"/>
      <c r="AG72" s="547">
        <v>12</v>
      </c>
      <c r="AH72" s="548"/>
      <c r="AI72" s="542">
        <f t="shared" si="24"/>
        <v>55</v>
      </c>
      <c r="AJ72" s="543"/>
      <c r="AK72" s="547">
        <v>32</v>
      </c>
      <c r="AL72" s="543"/>
      <c r="AM72" s="547">
        <v>23</v>
      </c>
      <c r="AN72" s="548"/>
      <c r="AO72" s="542">
        <f t="shared" si="25"/>
        <v>50</v>
      </c>
      <c r="AP72" s="543"/>
      <c r="AQ72" s="547">
        <v>30</v>
      </c>
      <c r="AR72" s="543"/>
      <c r="AS72" s="547">
        <v>20</v>
      </c>
      <c r="AT72" s="548"/>
    </row>
    <row r="73" spans="2:46" s="5" customFormat="1" ht="15" customHeight="1" hidden="1">
      <c r="B73" s="544" t="s">
        <v>47</v>
      </c>
      <c r="C73" s="552"/>
      <c r="D73" s="552"/>
      <c r="E73" s="542">
        <f t="shared" si="19"/>
        <v>251</v>
      </c>
      <c r="F73" s="543"/>
      <c r="G73" s="547">
        <f>+M73+S73+Y73+AE73+AK73+AQ73</f>
        <v>123</v>
      </c>
      <c r="H73" s="543"/>
      <c r="I73" s="547">
        <f>+O73+U73+AA73+AG73+AM73+AS73</f>
        <v>128</v>
      </c>
      <c r="J73" s="548"/>
      <c r="K73" s="543">
        <f t="shared" si="20"/>
        <v>46</v>
      </c>
      <c r="L73" s="543"/>
      <c r="M73" s="547">
        <v>16</v>
      </c>
      <c r="N73" s="543"/>
      <c r="O73" s="547">
        <v>30</v>
      </c>
      <c r="P73" s="543"/>
      <c r="Q73" s="542">
        <f t="shared" si="21"/>
        <v>45</v>
      </c>
      <c r="R73" s="543"/>
      <c r="S73" s="547">
        <v>25</v>
      </c>
      <c r="T73" s="543"/>
      <c r="U73" s="547">
        <v>20</v>
      </c>
      <c r="V73" s="548"/>
      <c r="W73" s="542">
        <f t="shared" si="22"/>
        <v>29</v>
      </c>
      <c r="X73" s="543"/>
      <c r="Y73" s="547">
        <v>14</v>
      </c>
      <c r="Z73" s="543"/>
      <c r="AA73" s="547">
        <v>15</v>
      </c>
      <c r="AB73" s="548"/>
      <c r="AC73" s="542">
        <f t="shared" si="23"/>
        <v>43</v>
      </c>
      <c r="AD73" s="543"/>
      <c r="AE73" s="547">
        <v>25</v>
      </c>
      <c r="AF73" s="543"/>
      <c r="AG73" s="547">
        <v>18</v>
      </c>
      <c r="AH73" s="548"/>
      <c r="AI73" s="542">
        <f t="shared" si="24"/>
        <v>44</v>
      </c>
      <c r="AJ73" s="543"/>
      <c r="AK73" s="547">
        <v>20</v>
      </c>
      <c r="AL73" s="543"/>
      <c r="AM73" s="547">
        <v>24</v>
      </c>
      <c r="AN73" s="548"/>
      <c r="AO73" s="542">
        <f t="shared" si="25"/>
        <v>44</v>
      </c>
      <c r="AP73" s="543"/>
      <c r="AQ73" s="547">
        <v>23</v>
      </c>
      <c r="AR73" s="543"/>
      <c r="AS73" s="547">
        <v>21</v>
      </c>
      <c r="AT73" s="548"/>
    </row>
    <row r="74" spans="2:46" s="5" customFormat="1" ht="15" customHeight="1" hidden="1">
      <c r="B74" s="544" t="s">
        <v>48</v>
      </c>
      <c r="C74" s="552"/>
      <c r="D74" s="552"/>
      <c r="E74" s="542">
        <f t="shared" si="19"/>
        <v>226</v>
      </c>
      <c r="F74" s="543"/>
      <c r="G74" s="547">
        <f>+M74+S74+Y74+AE74+AK74+AQ74</f>
        <v>115</v>
      </c>
      <c r="H74" s="543"/>
      <c r="I74" s="547">
        <f>+O74+U74+AA74+AG74+AM74+AS74</f>
        <v>111</v>
      </c>
      <c r="J74" s="548"/>
      <c r="K74" s="543">
        <f t="shared" si="20"/>
        <v>35</v>
      </c>
      <c r="L74" s="543"/>
      <c r="M74" s="547">
        <v>17</v>
      </c>
      <c r="N74" s="543"/>
      <c r="O74" s="547">
        <v>18</v>
      </c>
      <c r="P74" s="543"/>
      <c r="Q74" s="542">
        <f t="shared" si="21"/>
        <v>30</v>
      </c>
      <c r="R74" s="543"/>
      <c r="S74" s="547">
        <v>18</v>
      </c>
      <c r="T74" s="543"/>
      <c r="U74" s="547">
        <v>12</v>
      </c>
      <c r="V74" s="548"/>
      <c r="W74" s="542">
        <f t="shared" si="22"/>
        <v>35</v>
      </c>
      <c r="X74" s="543"/>
      <c r="Y74" s="547">
        <v>15</v>
      </c>
      <c r="Z74" s="543"/>
      <c r="AA74" s="547">
        <v>20</v>
      </c>
      <c r="AB74" s="548"/>
      <c r="AC74" s="542">
        <f t="shared" si="23"/>
        <v>50</v>
      </c>
      <c r="AD74" s="543"/>
      <c r="AE74" s="547">
        <v>27</v>
      </c>
      <c r="AF74" s="543"/>
      <c r="AG74" s="547">
        <v>23</v>
      </c>
      <c r="AH74" s="548"/>
      <c r="AI74" s="542">
        <f t="shared" si="24"/>
        <v>33</v>
      </c>
      <c r="AJ74" s="543"/>
      <c r="AK74" s="547">
        <v>14</v>
      </c>
      <c r="AL74" s="543"/>
      <c r="AM74" s="547">
        <v>19</v>
      </c>
      <c r="AN74" s="548"/>
      <c r="AO74" s="542">
        <f t="shared" si="25"/>
        <v>43</v>
      </c>
      <c r="AP74" s="543"/>
      <c r="AQ74" s="547">
        <v>24</v>
      </c>
      <c r="AR74" s="543"/>
      <c r="AS74" s="547">
        <v>19</v>
      </c>
      <c r="AT74" s="548"/>
    </row>
    <row r="75" spans="2:46" s="5" customFormat="1" ht="15" customHeight="1" hidden="1">
      <c r="B75" s="544" t="s">
        <v>49</v>
      </c>
      <c r="C75" s="552"/>
      <c r="D75" s="552"/>
      <c r="E75" s="542">
        <f t="shared" si="19"/>
        <v>284</v>
      </c>
      <c r="F75" s="543"/>
      <c r="G75" s="547">
        <f>+M75+S75+Y75+AE75+AK75+AQ75</f>
        <v>142</v>
      </c>
      <c r="H75" s="543"/>
      <c r="I75" s="547">
        <f>+O75+U75+AA75+AG75+AM75+AS75</f>
        <v>142</v>
      </c>
      <c r="J75" s="548"/>
      <c r="K75" s="543">
        <f t="shared" si="20"/>
        <v>45</v>
      </c>
      <c r="L75" s="543"/>
      <c r="M75" s="547">
        <v>26</v>
      </c>
      <c r="N75" s="543"/>
      <c r="O75" s="547">
        <v>19</v>
      </c>
      <c r="P75" s="543"/>
      <c r="Q75" s="542">
        <f t="shared" si="21"/>
        <v>43</v>
      </c>
      <c r="R75" s="543"/>
      <c r="S75" s="547">
        <v>25</v>
      </c>
      <c r="T75" s="543"/>
      <c r="U75" s="547">
        <v>18</v>
      </c>
      <c r="V75" s="548"/>
      <c r="W75" s="542">
        <f t="shared" si="22"/>
        <v>45</v>
      </c>
      <c r="X75" s="543"/>
      <c r="Y75" s="547">
        <v>19</v>
      </c>
      <c r="Z75" s="543"/>
      <c r="AA75" s="547">
        <v>26</v>
      </c>
      <c r="AB75" s="548"/>
      <c r="AC75" s="542">
        <f t="shared" si="23"/>
        <v>53</v>
      </c>
      <c r="AD75" s="543"/>
      <c r="AE75" s="547">
        <v>24</v>
      </c>
      <c r="AF75" s="543"/>
      <c r="AG75" s="547">
        <v>29</v>
      </c>
      <c r="AH75" s="548"/>
      <c r="AI75" s="542">
        <f t="shared" si="24"/>
        <v>46</v>
      </c>
      <c r="AJ75" s="543"/>
      <c r="AK75" s="547">
        <v>18</v>
      </c>
      <c r="AL75" s="543"/>
      <c r="AM75" s="547">
        <v>28</v>
      </c>
      <c r="AN75" s="548"/>
      <c r="AO75" s="542">
        <f t="shared" si="25"/>
        <v>52</v>
      </c>
      <c r="AP75" s="543"/>
      <c r="AQ75" s="547">
        <v>30</v>
      </c>
      <c r="AR75" s="543"/>
      <c r="AS75" s="547">
        <v>22</v>
      </c>
      <c r="AT75" s="548"/>
    </row>
    <row r="76" spans="2:46" s="5" customFormat="1" ht="15" customHeight="1" hidden="1">
      <c r="B76" s="544" t="s">
        <v>50</v>
      </c>
      <c r="C76" s="552"/>
      <c r="D76" s="552"/>
      <c r="E76" s="542">
        <f t="shared" si="19"/>
        <v>202</v>
      </c>
      <c r="F76" s="543"/>
      <c r="G76" s="547">
        <f>+M76+S76+Y76+AE76+AK76+AQ76</f>
        <v>99</v>
      </c>
      <c r="H76" s="543"/>
      <c r="I76" s="547">
        <f>+O76+U76+AA76+AG76+AM76+AS76</f>
        <v>103</v>
      </c>
      <c r="J76" s="548"/>
      <c r="K76" s="543">
        <f t="shared" si="20"/>
        <v>27</v>
      </c>
      <c r="L76" s="543"/>
      <c r="M76" s="547">
        <v>12</v>
      </c>
      <c r="N76" s="543"/>
      <c r="O76" s="547">
        <v>15</v>
      </c>
      <c r="P76" s="543"/>
      <c r="Q76" s="542">
        <f t="shared" si="21"/>
        <v>28</v>
      </c>
      <c r="R76" s="543"/>
      <c r="S76" s="547">
        <v>14</v>
      </c>
      <c r="T76" s="543"/>
      <c r="U76" s="547">
        <v>14</v>
      </c>
      <c r="V76" s="548"/>
      <c r="W76" s="542">
        <f t="shared" si="22"/>
        <v>37</v>
      </c>
      <c r="X76" s="543"/>
      <c r="Y76" s="547">
        <v>16</v>
      </c>
      <c r="Z76" s="543"/>
      <c r="AA76" s="547">
        <v>21</v>
      </c>
      <c r="AB76" s="548"/>
      <c r="AC76" s="542">
        <f t="shared" si="23"/>
        <v>31</v>
      </c>
      <c r="AD76" s="543"/>
      <c r="AE76" s="547">
        <v>15</v>
      </c>
      <c r="AF76" s="543"/>
      <c r="AG76" s="547">
        <v>16</v>
      </c>
      <c r="AH76" s="548"/>
      <c r="AI76" s="542">
        <f t="shared" si="24"/>
        <v>41</v>
      </c>
      <c r="AJ76" s="543"/>
      <c r="AK76" s="547">
        <v>19</v>
      </c>
      <c r="AL76" s="543"/>
      <c r="AM76" s="547">
        <v>22</v>
      </c>
      <c r="AN76" s="548"/>
      <c r="AO76" s="542">
        <f t="shared" si="25"/>
        <v>38</v>
      </c>
      <c r="AP76" s="543"/>
      <c r="AQ76" s="547">
        <v>23</v>
      </c>
      <c r="AR76" s="543"/>
      <c r="AS76" s="547">
        <v>15</v>
      </c>
      <c r="AT76" s="548"/>
    </row>
    <row r="77" spans="2:46" s="5" customFormat="1" ht="15" customHeight="1" hidden="1">
      <c r="B77" s="544" t="s">
        <v>17</v>
      </c>
      <c r="C77" s="552"/>
      <c r="D77" s="552"/>
      <c r="E77" s="542">
        <f t="shared" si="19"/>
        <v>2084</v>
      </c>
      <c r="F77" s="543"/>
      <c r="G77" s="547">
        <f>SUM(G78:H84)</f>
        <v>1063</v>
      </c>
      <c r="H77" s="543"/>
      <c r="I77" s="547">
        <f>SUM(I78:J84)</f>
        <v>1021</v>
      </c>
      <c r="J77" s="548"/>
      <c r="K77" s="543">
        <f t="shared" si="20"/>
        <v>318</v>
      </c>
      <c r="L77" s="543"/>
      <c r="M77" s="547">
        <f>SUM(M78:N84)</f>
        <v>166</v>
      </c>
      <c r="N77" s="543"/>
      <c r="O77" s="547">
        <f>SUM(O78:P84)</f>
        <v>152</v>
      </c>
      <c r="P77" s="543"/>
      <c r="Q77" s="542">
        <f t="shared" si="21"/>
        <v>361</v>
      </c>
      <c r="R77" s="543"/>
      <c r="S77" s="547">
        <f>SUM(S78:T84)</f>
        <v>187</v>
      </c>
      <c r="T77" s="543"/>
      <c r="U77" s="547">
        <f>SUM(U78:V84)</f>
        <v>174</v>
      </c>
      <c r="V77" s="548"/>
      <c r="W77" s="542">
        <f t="shared" si="22"/>
        <v>324</v>
      </c>
      <c r="X77" s="543"/>
      <c r="Y77" s="547">
        <f>SUM(Y78:Z84)</f>
        <v>180</v>
      </c>
      <c r="Z77" s="543"/>
      <c r="AA77" s="547">
        <f>SUM(AA78:AB84)</f>
        <v>144</v>
      </c>
      <c r="AB77" s="548"/>
      <c r="AC77" s="542">
        <f t="shared" si="23"/>
        <v>391</v>
      </c>
      <c r="AD77" s="543"/>
      <c r="AE77" s="547">
        <f>SUM(AE78:AF84)</f>
        <v>187</v>
      </c>
      <c r="AF77" s="543"/>
      <c r="AG77" s="547">
        <f>SUM(AG78:AH84)</f>
        <v>204</v>
      </c>
      <c r="AH77" s="548"/>
      <c r="AI77" s="542">
        <f t="shared" si="24"/>
        <v>336</v>
      </c>
      <c r="AJ77" s="543"/>
      <c r="AK77" s="547">
        <f>SUM(AK78:AL84)</f>
        <v>164</v>
      </c>
      <c r="AL77" s="543"/>
      <c r="AM77" s="547">
        <f>SUM(AM78:AN84)</f>
        <v>172</v>
      </c>
      <c r="AN77" s="548"/>
      <c r="AO77" s="542">
        <f t="shared" si="25"/>
        <v>354</v>
      </c>
      <c r="AP77" s="543"/>
      <c r="AQ77" s="547">
        <f>SUM(AQ78:AR84)</f>
        <v>179</v>
      </c>
      <c r="AR77" s="543"/>
      <c r="AS77" s="547">
        <f>SUM(AS78:AT84)</f>
        <v>175</v>
      </c>
      <c r="AT77" s="548"/>
    </row>
    <row r="78" spans="2:46" s="5" customFormat="1" ht="15" customHeight="1" hidden="1">
      <c r="B78" s="544" t="s">
        <v>34</v>
      </c>
      <c r="C78" s="552"/>
      <c r="D78" s="552"/>
      <c r="E78" s="542">
        <f t="shared" si="19"/>
        <v>371</v>
      </c>
      <c r="F78" s="543"/>
      <c r="G78" s="547">
        <f aca="true" t="shared" si="26" ref="G78:G84">+M78+S78+Y78+AE78+AK78+AQ78</f>
        <v>193</v>
      </c>
      <c r="H78" s="543"/>
      <c r="I78" s="547">
        <f aca="true" t="shared" si="27" ref="I78:I84">+O78+U78+AA78+AG78+AM78+AS78</f>
        <v>178</v>
      </c>
      <c r="J78" s="548"/>
      <c r="K78" s="543">
        <f t="shared" si="20"/>
        <v>44</v>
      </c>
      <c r="L78" s="543"/>
      <c r="M78" s="547">
        <v>19</v>
      </c>
      <c r="N78" s="543"/>
      <c r="O78" s="547">
        <v>25</v>
      </c>
      <c r="P78" s="543"/>
      <c r="Q78" s="542">
        <f t="shared" si="21"/>
        <v>61</v>
      </c>
      <c r="R78" s="543"/>
      <c r="S78" s="547">
        <v>33</v>
      </c>
      <c r="T78" s="543"/>
      <c r="U78" s="547">
        <v>28</v>
      </c>
      <c r="V78" s="548"/>
      <c r="W78" s="542">
        <f t="shared" si="22"/>
        <v>61</v>
      </c>
      <c r="X78" s="543"/>
      <c r="Y78" s="547">
        <v>27</v>
      </c>
      <c r="Z78" s="543"/>
      <c r="AA78" s="547">
        <v>34</v>
      </c>
      <c r="AB78" s="548"/>
      <c r="AC78" s="542">
        <f t="shared" si="23"/>
        <v>72</v>
      </c>
      <c r="AD78" s="543"/>
      <c r="AE78" s="547">
        <v>44</v>
      </c>
      <c r="AF78" s="543"/>
      <c r="AG78" s="547">
        <v>28</v>
      </c>
      <c r="AH78" s="548"/>
      <c r="AI78" s="542">
        <f t="shared" si="24"/>
        <v>61</v>
      </c>
      <c r="AJ78" s="543"/>
      <c r="AK78" s="547">
        <v>32</v>
      </c>
      <c r="AL78" s="543"/>
      <c r="AM78" s="547">
        <v>29</v>
      </c>
      <c r="AN78" s="548"/>
      <c r="AO78" s="542">
        <f t="shared" si="25"/>
        <v>72</v>
      </c>
      <c r="AP78" s="543"/>
      <c r="AQ78" s="547">
        <v>38</v>
      </c>
      <c r="AR78" s="543"/>
      <c r="AS78" s="547">
        <v>34</v>
      </c>
      <c r="AT78" s="548"/>
    </row>
    <row r="79" spans="2:46" s="5" customFormat="1" ht="15" customHeight="1" hidden="1">
      <c r="B79" s="544" t="s">
        <v>35</v>
      </c>
      <c r="C79" s="552"/>
      <c r="D79" s="552"/>
      <c r="E79" s="542">
        <f t="shared" si="19"/>
        <v>379</v>
      </c>
      <c r="F79" s="543"/>
      <c r="G79" s="547">
        <f t="shared" si="26"/>
        <v>199</v>
      </c>
      <c r="H79" s="543"/>
      <c r="I79" s="547">
        <f t="shared" si="27"/>
        <v>180</v>
      </c>
      <c r="J79" s="548"/>
      <c r="K79" s="543">
        <f t="shared" si="20"/>
        <v>58</v>
      </c>
      <c r="L79" s="543"/>
      <c r="M79" s="547">
        <v>32</v>
      </c>
      <c r="N79" s="543"/>
      <c r="O79" s="547">
        <v>26</v>
      </c>
      <c r="P79" s="543"/>
      <c r="Q79" s="542">
        <f t="shared" si="21"/>
        <v>68</v>
      </c>
      <c r="R79" s="543"/>
      <c r="S79" s="547">
        <v>33</v>
      </c>
      <c r="T79" s="543"/>
      <c r="U79" s="547">
        <v>35</v>
      </c>
      <c r="V79" s="548"/>
      <c r="W79" s="542">
        <f t="shared" si="22"/>
        <v>55</v>
      </c>
      <c r="X79" s="543"/>
      <c r="Y79" s="547">
        <v>33</v>
      </c>
      <c r="Z79" s="543"/>
      <c r="AA79" s="547">
        <v>22</v>
      </c>
      <c r="AB79" s="548"/>
      <c r="AC79" s="542">
        <f t="shared" si="23"/>
        <v>60</v>
      </c>
      <c r="AD79" s="543"/>
      <c r="AE79" s="547">
        <v>26</v>
      </c>
      <c r="AF79" s="543"/>
      <c r="AG79" s="547">
        <v>34</v>
      </c>
      <c r="AH79" s="548"/>
      <c r="AI79" s="542">
        <f t="shared" si="24"/>
        <v>64</v>
      </c>
      <c r="AJ79" s="543"/>
      <c r="AK79" s="547">
        <v>33</v>
      </c>
      <c r="AL79" s="543"/>
      <c r="AM79" s="547">
        <v>31</v>
      </c>
      <c r="AN79" s="548"/>
      <c r="AO79" s="542">
        <f t="shared" si="25"/>
        <v>74</v>
      </c>
      <c r="AP79" s="543"/>
      <c r="AQ79" s="547">
        <v>42</v>
      </c>
      <c r="AR79" s="543"/>
      <c r="AS79" s="547">
        <v>32</v>
      </c>
      <c r="AT79" s="548"/>
    </row>
    <row r="80" spans="2:46" s="5" customFormat="1" ht="15" customHeight="1" hidden="1">
      <c r="B80" s="544" t="s">
        <v>36</v>
      </c>
      <c r="C80" s="552"/>
      <c r="D80" s="552"/>
      <c r="E80" s="542">
        <f t="shared" si="19"/>
        <v>524</v>
      </c>
      <c r="F80" s="543"/>
      <c r="G80" s="547">
        <f t="shared" si="26"/>
        <v>258</v>
      </c>
      <c r="H80" s="543"/>
      <c r="I80" s="547">
        <f t="shared" si="27"/>
        <v>266</v>
      </c>
      <c r="J80" s="548"/>
      <c r="K80" s="543">
        <f t="shared" si="20"/>
        <v>83</v>
      </c>
      <c r="L80" s="543"/>
      <c r="M80" s="547">
        <v>43</v>
      </c>
      <c r="N80" s="543"/>
      <c r="O80" s="547">
        <v>40</v>
      </c>
      <c r="P80" s="543"/>
      <c r="Q80" s="542">
        <f t="shared" si="21"/>
        <v>82</v>
      </c>
      <c r="R80" s="543"/>
      <c r="S80" s="547">
        <v>41</v>
      </c>
      <c r="T80" s="543"/>
      <c r="U80" s="547">
        <v>41</v>
      </c>
      <c r="V80" s="548"/>
      <c r="W80" s="542">
        <f t="shared" si="22"/>
        <v>96</v>
      </c>
      <c r="X80" s="543"/>
      <c r="Y80" s="547">
        <v>54</v>
      </c>
      <c r="Z80" s="543"/>
      <c r="AA80" s="547">
        <v>42</v>
      </c>
      <c r="AB80" s="548"/>
      <c r="AC80" s="542">
        <f t="shared" si="23"/>
        <v>109</v>
      </c>
      <c r="AD80" s="543"/>
      <c r="AE80" s="547">
        <v>47</v>
      </c>
      <c r="AF80" s="543"/>
      <c r="AG80" s="547">
        <v>62</v>
      </c>
      <c r="AH80" s="548"/>
      <c r="AI80" s="542">
        <f t="shared" si="24"/>
        <v>78</v>
      </c>
      <c r="AJ80" s="543"/>
      <c r="AK80" s="547">
        <v>35</v>
      </c>
      <c r="AL80" s="543"/>
      <c r="AM80" s="547">
        <v>43</v>
      </c>
      <c r="AN80" s="548"/>
      <c r="AO80" s="542">
        <f t="shared" si="25"/>
        <v>76</v>
      </c>
      <c r="AP80" s="543"/>
      <c r="AQ80" s="547">
        <v>38</v>
      </c>
      <c r="AR80" s="543"/>
      <c r="AS80" s="547">
        <v>38</v>
      </c>
      <c r="AT80" s="548"/>
    </row>
    <row r="81" spans="2:46" s="5" customFormat="1" ht="15" customHeight="1" hidden="1">
      <c r="B81" s="544" t="s">
        <v>37</v>
      </c>
      <c r="C81" s="552"/>
      <c r="D81" s="552"/>
      <c r="E81" s="542">
        <f t="shared" si="19"/>
        <v>147</v>
      </c>
      <c r="F81" s="543"/>
      <c r="G81" s="547">
        <f t="shared" si="26"/>
        <v>69</v>
      </c>
      <c r="H81" s="543"/>
      <c r="I81" s="547">
        <f t="shared" si="27"/>
        <v>78</v>
      </c>
      <c r="J81" s="548"/>
      <c r="K81" s="543">
        <f t="shared" si="20"/>
        <v>24</v>
      </c>
      <c r="L81" s="543"/>
      <c r="M81" s="547">
        <v>13</v>
      </c>
      <c r="N81" s="543"/>
      <c r="O81" s="547">
        <v>11</v>
      </c>
      <c r="P81" s="543"/>
      <c r="Q81" s="542">
        <f t="shared" si="21"/>
        <v>23</v>
      </c>
      <c r="R81" s="543"/>
      <c r="S81" s="547">
        <v>11</v>
      </c>
      <c r="T81" s="543"/>
      <c r="U81" s="547">
        <v>12</v>
      </c>
      <c r="V81" s="548"/>
      <c r="W81" s="542">
        <f t="shared" si="22"/>
        <v>24</v>
      </c>
      <c r="X81" s="543"/>
      <c r="Y81" s="547">
        <v>15</v>
      </c>
      <c r="Z81" s="543"/>
      <c r="AA81" s="547">
        <v>9</v>
      </c>
      <c r="AB81" s="548"/>
      <c r="AC81" s="542">
        <f t="shared" si="23"/>
        <v>29</v>
      </c>
      <c r="AD81" s="543"/>
      <c r="AE81" s="547">
        <v>15</v>
      </c>
      <c r="AF81" s="543"/>
      <c r="AG81" s="547">
        <v>14</v>
      </c>
      <c r="AH81" s="548"/>
      <c r="AI81" s="542">
        <f t="shared" si="24"/>
        <v>23</v>
      </c>
      <c r="AJ81" s="543"/>
      <c r="AK81" s="547">
        <v>7</v>
      </c>
      <c r="AL81" s="543"/>
      <c r="AM81" s="547">
        <v>16</v>
      </c>
      <c r="AN81" s="548"/>
      <c r="AO81" s="542">
        <f t="shared" si="25"/>
        <v>24</v>
      </c>
      <c r="AP81" s="543"/>
      <c r="AQ81" s="547">
        <v>8</v>
      </c>
      <c r="AR81" s="543"/>
      <c r="AS81" s="547">
        <v>16</v>
      </c>
      <c r="AT81" s="548"/>
    </row>
    <row r="82" spans="2:46" s="5" customFormat="1" ht="15" customHeight="1" hidden="1">
      <c r="B82" s="544" t="s">
        <v>38</v>
      </c>
      <c r="C82" s="552"/>
      <c r="D82" s="552"/>
      <c r="E82" s="542">
        <f t="shared" si="19"/>
        <v>504</v>
      </c>
      <c r="F82" s="543"/>
      <c r="G82" s="547">
        <f t="shared" si="26"/>
        <v>256</v>
      </c>
      <c r="H82" s="543"/>
      <c r="I82" s="547">
        <f t="shared" si="27"/>
        <v>248</v>
      </c>
      <c r="J82" s="548"/>
      <c r="K82" s="543">
        <f t="shared" si="20"/>
        <v>80</v>
      </c>
      <c r="L82" s="543"/>
      <c r="M82" s="547">
        <v>42</v>
      </c>
      <c r="N82" s="543"/>
      <c r="O82" s="547">
        <v>38</v>
      </c>
      <c r="P82" s="543"/>
      <c r="Q82" s="542">
        <f t="shared" si="21"/>
        <v>99</v>
      </c>
      <c r="R82" s="543"/>
      <c r="S82" s="547">
        <v>56</v>
      </c>
      <c r="T82" s="543"/>
      <c r="U82" s="547">
        <v>43</v>
      </c>
      <c r="V82" s="548"/>
      <c r="W82" s="542">
        <f t="shared" si="22"/>
        <v>72</v>
      </c>
      <c r="X82" s="543"/>
      <c r="Y82" s="547">
        <v>43</v>
      </c>
      <c r="Z82" s="543"/>
      <c r="AA82" s="547">
        <v>29</v>
      </c>
      <c r="AB82" s="548"/>
      <c r="AC82" s="542">
        <f t="shared" si="23"/>
        <v>95</v>
      </c>
      <c r="AD82" s="543"/>
      <c r="AE82" s="547">
        <v>39</v>
      </c>
      <c r="AF82" s="543"/>
      <c r="AG82" s="547">
        <v>56</v>
      </c>
      <c r="AH82" s="548"/>
      <c r="AI82" s="542">
        <f t="shared" si="24"/>
        <v>78</v>
      </c>
      <c r="AJ82" s="543"/>
      <c r="AK82" s="547">
        <v>36</v>
      </c>
      <c r="AL82" s="543"/>
      <c r="AM82" s="547">
        <v>42</v>
      </c>
      <c r="AN82" s="548"/>
      <c r="AO82" s="542">
        <f t="shared" si="25"/>
        <v>80</v>
      </c>
      <c r="AP82" s="543"/>
      <c r="AQ82" s="547">
        <v>40</v>
      </c>
      <c r="AR82" s="543"/>
      <c r="AS82" s="547">
        <v>40</v>
      </c>
      <c r="AT82" s="548"/>
    </row>
    <row r="83" spans="2:46" s="5" customFormat="1" ht="15" customHeight="1" hidden="1">
      <c r="B83" s="544" t="s">
        <v>52</v>
      </c>
      <c r="C83" s="552"/>
      <c r="D83" s="552"/>
      <c r="E83" s="542">
        <f t="shared" si="19"/>
        <v>159</v>
      </c>
      <c r="F83" s="543"/>
      <c r="G83" s="547">
        <f t="shared" si="26"/>
        <v>88</v>
      </c>
      <c r="H83" s="543"/>
      <c r="I83" s="547">
        <f t="shared" si="27"/>
        <v>71</v>
      </c>
      <c r="J83" s="548"/>
      <c r="K83" s="543">
        <f t="shared" si="20"/>
        <v>29</v>
      </c>
      <c r="L83" s="543"/>
      <c r="M83" s="547">
        <v>17</v>
      </c>
      <c r="N83" s="543"/>
      <c r="O83" s="547">
        <v>12</v>
      </c>
      <c r="P83" s="543"/>
      <c r="Q83" s="542">
        <f t="shared" si="21"/>
        <v>28</v>
      </c>
      <c r="R83" s="543"/>
      <c r="S83" s="547">
        <v>13</v>
      </c>
      <c r="T83" s="543"/>
      <c r="U83" s="547">
        <v>15</v>
      </c>
      <c r="V83" s="548"/>
      <c r="W83" s="542">
        <f t="shared" si="22"/>
        <v>16</v>
      </c>
      <c r="X83" s="543"/>
      <c r="Y83" s="547">
        <v>8</v>
      </c>
      <c r="Z83" s="543"/>
      <c r="AA83" s="547">
        <v>8</v>
      </c>
      <c r="AB83" s="548"/>
      <c r="AC83" s="542">
        <f t="shared" si="23"/>
        <v>26</v>
      </c>
      <c r="AD83" s="543"/>
      <c r="AE83" s="547">
        <v>16</v>
      </c>
      <c r="AF83" s="543"/>
      <c r="AG83" s="547">
        <v>10</v>
      </c>
      <c r="AH83" s="548"/>
      <c r="AI83" s="542">
        <f t="shared" si="24"/>
        <v>32</v>
      </c>
      <c r="AJ83" s="543"/>
      <c r="AK83" s="547">
        <v>21</v>
      </c>
      <c r="AL83" s="543"/>
      <c r="AM83" s="547">
        <v>11</v>
      </c>
      <c r="AN83" s="548"/>
      <c r="AO83" s="542">
        <f t="shared" si="25"/>
        <v>28</v>
      </c>
      <c r="AP83" s="543"/>
      <c r="AQ83" s="547">
        <v>13</v>
      </c>
      <c r="AR83" s="543"/>
      <c r="AS83" s="547">
        <v>15</v>
      </c>
      <c r="AT83" s="548"/>
    </row>
    <row r="84" spans="2:46" s="5" customFormat="1" ht="15" customHeight="1" hidden="1">
      <c r="B84" s="544" t="s">
        <v>151</v>
      </c>
      <c r="C84" s="552"/>
      <c r="D84" s="552"/>
      <c r="E84" s="542">
        <f t="shared" si="19"/>
        <v>0</v>
      </c>
      <c r="F84" s="543"/>
      <c r="G84" s="547">
        <f t="shared" si="26"/>
        <v>0</v>
      </c>
      <c r="H84" s="543"/>
      <c r="I84" s="547">
        <f t="shared" si="27"/>
        <v>0</v>
      </c>
      <c r="J84" s="548"/>
      <c r="K84" s="543">
        <f t="shared" si="20"/>
        <v>0</v>
      </c>
      <c r="L84" s="543"/>
      <c r="M84" s="547">
        <v>0</v>
      </c>
      <c r="N84" s="543"/>
      <c r="O84" s="547">
        <v>0</v>
      </c>
      <c r="P84" s="543"/>
      <c r="Q84" s="542">
        <f t="shared" si="21"/>
        <v>0</v>
      </c>
      <c r="R84" s="543"/>
      <c r="S84" s="547">
        <v>0</v>
      </c>
      <c r="T84" s="543"/>
      <c r="U84" s="547">
        <v>0</v>
      </c>
      <c r="V84" s="548"/>
      <c r="W84" s="542">
        <f t="shared" si="22"/>
        <v>0</v>
      </c>
      <c r="X84" s="543"/>
      <c r="Y84" s="547">
        <v>0</v>
      </c>
      <c r="Z84" s="543"/>
      <c r="AA84" s="547">
        <v>0</v>
      </c>
      <c r="AB84" s="548"/>
      <c r="AC84" s="542">
        <f t="shared" si="23"/>
        <v>0</v>
      </c>
      <c r="AD84" s="543"/>
      <c r="AE84" s="547">
        <v>0</v>
      </c>
      <c r="AF84" s="543"/>
      <c r="AG84" s="547">
        <v>0</v>
      </c>
      <c r="AH84" s="548"/>
      <c r="AI84" s="542">
        <f t="shared" si="24"/>
        <v>0</v>
      </c>
      <c r="AJ84" s="543"/>
      <c r="AK84" s="547">
        <v>0</v>
      </c>
      <c r="AL84" s="543"/>
      <c r="AM84" s="547">
        <v>0</v>
      </c>
      <c r="AN84" s="548"/>
      <c r="AO84" s="542">
        <f t="shared" si="25"/>
        <v>0</v>
      </c>
      <c r="AP84" s="543"/>
      <c r="AQ84" s="547">
        <v>0</v>
      </c>
      <c r="AR84" s="543"/>
      <c r="AS84" s="547">
        <v>0</v>
      </c>
      <c r="AT84" s="548"/>
    </row>
    <row r="85" spans="2:46" s="5" customFormat="1" ht="15" customHeight="1" hidden="1">
      <c r="B85" s="544" t="s">
        <v>291</v>
      </c>
      <c r="C85" s="552"/>
      <c r="D85" s="552"/>
      <c r="E85" s="542">
        <f t="shared" si="19"/>
        <v>1597</v>
      </c>
      <c r="F85" s="543"/>
      <c r="G85" s="547">
        <f>SUM(G86:H89)</f>
        <v>827</v>
      </c>
      <c r="H85" s="543"/>
      <c r="I85" s="547">
        <f>SUM(I86:J89)</f>
        <v>770</v>
      </c>
      <c r="J85" s="548"/>
      <c r="K85" s="543">
        <f t="shared" si="20"/>
        <v>246</v>
      </c>
      <c r="L85" s="543"/>
      <c r="M85" s="547">
        <f>SUM(M86:N89)</f>
        <v>129</v>
      </c>
      <c r="N85" s="543"/>
      <c r="O85" s="547">
        <f>SUM(O86:P89)</f>
        <v>117</v>
      </c>
      <c r="P85" s="543"/>
      <c r="Q85" s="542">
        <f t="shared" si="21"/>
        <v>263</v>
      </c>
      <c r="R85" s="543"/>
      <c r="S85" s="547">
        <f>SUM(S86:T89)</f>
        <v>130</v>
      </c>
      <c r="T85" s="543"/>
      <c r="U85" s="547">
        <f>SUM(U86:V89)</f>
        <v>133</v>
      </c>
      <c r="V85" s="548"/>
      <c r="W85" s="542">
        <f t="shared" si="22"/>
        <v>239</v>
      </c>
      <c r="X85" s="543"/>
      <c r="Y85" s="547">
        <f>SUM(Y86:Z89)</f>
        <v>134</v>
      </c>
      <c r="Z85" s="543"/>
      <c r="AA85" s="547">
        <f>SUM(AA86:AB89)</f>
        <v>105</v>
      </c>
      <c r="AB85" s="548"/>
      <c r="AC85" s="542">
        <f t="shared" si="23"/>
        <v>309</v>
      </c>
      <c r="AD85" s="543"/>
      <c r="AE85" s="547">
        <f>SUM(AE86:AF89)</f>
        <v>158</v>
      </c>
      <c r="AF85" s="543"/>
      <c r="AG85" s="547">
        <f>SUM(AG86:AH89)</f>
        <v>151</v>
      </c>
      <c r="AH85" s="548"/>
      <c r="AI85" s="542">
        <f t="shared" si="24"/>
        <v>275</v>
      </c>
      <c r="AJ85" s="543"/>
      <c r="AK85" s="547">
        <f>SUM(AK86:AL89)</f>
        <v>146</v>
      </c>
      <c r="AL85" s="543"/>
      <c r="AM85" s="547">
        <f>SUM(AM86:AN89)</f>
        <v>129</v>
      </c>
      <c r="AN85" s="548"/>
      <c r="AO85" s="542">
        <f t="shared" si="25"/>
        <v>265</v>
      </c>
      <c r="AP85" s="543"/>
      <c r="AQ85" s="547">
        <f>SUM(AQ86:AR89)</f>
        <v>130</v>
      </c>
      <c r="AR85" s="543"/>
      <c r="AS85" s="547">
        <f>SUM(AS86:AT89)</f>
        <v>135</v>
      </c>
      <c r="AT85" s="548"/>
    </row>
    <row r="86" spans="2:46" s="5" customFormat="1" ht="15" customHeight="1" hidden="1">
      <c r="B86" s="544" t="s">
        <v>39</v>
      </c>
      <c r="C86" s="552"/>
      <c r="D86" s="552"/>
      <c r="E86" s="542">
        <f t="shared" si="19"/>
        <v>544</v>
      </c>
      <c r="F86" s="543"/>
      <c r="G86" s="547">
        <f>+M86+S86+Y86+AE86+AK86+AQ86</f>
        <v>278</v>
      </c>
      <c r="H86" s="543"/>
      <c r="I86" s="547">
        <f>+O86+U86+AA86+AG86+AM86+AS86</f>
        <v>266</v>
      </c>
      <c r="J86" s="548"/>
      <c r="K86" s="543">
        <f t="shared" si="20"/>
        <v>86</v>
      </c>
      <c r="L86" s="543"/>
      <c r="M86" s="547">
        <v>50</v>
      </c>
      <c r="N86" s="543"/>
      <c r="O86" s="547">
        <v>36</v>
      </c>
      <c r="P86" s="543"/>
      <c r="Q86" s="542">
        <f t="shared" si="21"/>
        <v>98</v>
      </c>
      <c r="R86" s="543"/>
      <c r="S86" s="547">
        <v>44</v>
      </c>
      <c r="T86" s="543"/>
      <c r="U86" s="547">
        <v>54</v>
      </c>
      <c r="V86" s="548"/>
      <c r="W86" s="542">
        <f t="shared" si="22"/>
        <v>77</v>
      </c>
      <c r="X86" s="543"/>
      <c r="Y86" s="547">
        <v>39</v>
      </c>
      <c r="Z86" s="543"/>
      <c r="AA86" s="547">
        <v>38</v>
      </c>
      <c r="AB86" s="548"/>
      <c r="AC86" s="542">
        <f t="shared" si="23"/>
        <v>116</v>
      </c>
      <c r="AD86" s="543"/>
      <c r="AE86" s="547">
        <v>58</v>
      </c>
      <c r="AF86" s="543"/>
      <c r="AG86" s="547">
        <v>58</v>
      </c>
      <c r="AH86" s="548"/>
      <c r="AI86" s="542">
        <f t="shared" si="24"/>
        <v>82</v>
      </c>
      <c r="AJ86" s="543"/>
      <c r="AK86" s="547">
        <v>44</v>
      </c>
      <c r="AL86" s="543"/>
      <c r="AM86" s="547">
        <v>38</v>
      </c>
      <c r="AN86" s="548"/>
      <c r="AO86" s="542">
        <f t="shared" si="25"/>
        <v>85</v>
      </c>
      <c r="AP86" s="543"/>
      <c r="AQ86" s="547">
        <v>43</v>
      </c>
      <c r="AR86" s="543"/>
      <c r="AS86" s="547">
        <v>42</v>
      </c>
      <c r="AT86" s="548"/>
    </row>
    <row r="87" spans="2:46" s="5" customFormat="1" ht="15" customHeight="1" hidden="1">
      <c r="B87" s="544" t="s">
        <v>40</v>
      </c>
      <c r="C87" s="552"/>
      <c r="D87" s="552"/>
      <c r="E87" s="542">
        <f t="shared" si="19"/>
        <v>403</v>
      </c>
      <c r="F87" s="543"/>
      <c r="G87" s="547">
        <f>+M87+S87+Y87+AE87+AK87+AQ87</f>
        <v>218</v>
      </c>
      <c r="H87" s="543"/>
      <c r="I87" s="547">
        <f>+O87+U87+AA87+AG87+AM87+AS87</f>
        <v>185</v>
      </c>
      <c r="J87" s="548"/>
      <c r="K87" s="543">
        <f t="shared" si="20"/>
        <v>59</v>
      </c>
      <c r="L87" s="543"/>
      <c r="M87" s="547">
        <v>29</v>
      </c>
      <c r="N87" s="543"/>
      <c r="O87" s="547">
        <v>30</v>
      </c>
      <c r="P87" s="543"/>
      <c r="Q87" s="542">
        <f t="shared" si="21"/>
        <v>55</v>
      </c>
      <c r="R87" s="543"/>
      <c r="S87" s="547">
        <v>33</v>
      </c>
      <c r="T87" s="543"/>
      <c r="U87" s="547">
        <v>22</v>
      </c>
      <c r="V87" s="548"/>
      <c r="W87" s="542">
        <f t="shared" si="22"/>
        <v>62</v>
      </c>
      <c r="X87" s="543"/>
      <c r="Y87" s="547">
        <v>36</v>
      </c>
      <c r="Z87" s="543"/>
      <c r="AA87" s="547">
        <v>26</v>
      </c>
      <c r="AB87" s="548"/>
      <c r="AC87" s="542">
        <f t="shared" si="23"/>
        <v>72</v>
      </c>
      <c r="AD87" s="543"/>
      <c r="AE87" s="547">
        <v>40</v>
      </c>
      <c r="AF87" s="543"/>
      <c r="AG87" s="547">
        <v>32</v>
      </c>
      <c r="AH87" s="548"/>
      <c r="AI87" s="542">
        <f t="shared" si="24"/>
        <v>82</v>
      </c>
      <c r="AJ87" s="543"/>
      <c r="AK87" s="547">
        <v>42</v>
      </c>
      <c r="AL87" s="543"/>
      <c r="AM87" s="547">
        <v>40</v>
      </c>
      <c r="AN87" s="548"/>
      <c r="AO87" s="542">
        <f t="shared" si="25"/>
        <v>73</v>
      </c>
      <c r="AP87" s="543"/>
      <c r="AQ87" s="547">
        <v>38</v>
      </c>
      <c r="AR87" s="543"/>
      <c r="AS87" s="547">
        <v>35</v>
      </c>
      <c r="AT87" s="548"/>
    </row>
    <row r="88" spans="2:46" s="5" customFormat="1" ht="15" customHeight="1" hidden="1">
      <c r="B88" s="544" t="s">
        <v>41</v>
      </c>
      <c r="C88" s="552"/>
      <c r="D88" s="552"/>
      <c r="E88" s="542">
        <f t="shared" si="19"/>
        <v>303</v>
      </c>
      <c r="F88" s="543"/>
      <c r="G88" s="547">
        <f>+M88+S88+Y88+AE88+AK88+AQ88</f>
        <v>153</v>
      </c>
      <c r="H88" s="543"/>
      <c r="I88" s="547">
        <f>+O88+U88+AA88+AG88+AM88+AS88</f>
        <v>150</v>
      </c>
      <c r="J88" s="548"/>
      <c r="K88" s="543">
        <f t="shared" si="20"/>
        <v>42</v>
      </c>
      <c r="L88" s="543"/>
      <c r="M88" s="547">
        <v>23</v>
      </c>
      <c r="N88" s="543"/>
      <c r="O88" s="547">
        <v>19</v>
      </c>
      <c r="P88" s="543"/>
      <c r="Q88" s="542">
        <f t="shared" si="21"/>
        <v>59</v>
      </c>
      <c r="R88" s="543"/>
      <c r="S88" s="547">
        <v>28</v>
      </c>
      <c r="T88" s="543"/>
      <c r="U88" s="547">
        <v>31</v>
      </c>
      <c r="V88" s="548"/>
      <c r="W88" s="542">
        <f t="shared" si="22"/>
        <v>48</v>
      </c>
      <c r="X88" s="543"/>
      <c r="Y88" s="547">
        <v>31</v>
      </c>
      <c r="Z88" s="543"/>
      <c r="AA88" s="547">
        <v>17</v>
      </c>
      <c r="AB88" s="548"/>
      <c r="AC88" s="542">
        <f t="shared" si="23"/>
        <v>57</v>
      </c>
      <c r="AD88" s="543"/>
      <c r="AE88" s="547">
        <v>25</v>
      </c>
      <c r="AF88" s="543"/>
      <c r="AG88" s="547">
        <v>32</v>
      </c>
      <c r="AH88" s="548"/>
      <c r="AI88" s="542">
        <f t="shared" si="24"/>
        <v>55</v>
      </c>
      <c r="AJ88" s="543"/>
      <c r="AK88" s="547">
        <v>27</v>
      </c>
      <c r="AL88" s="543"/>
      <c r="AM88" s="547">
        <v>28</v>
      </c>
      <c r="AN88" s="548"/>
      <c r="AO88" s="542">
        <f t="shared" si="25"/>
        <v>42</v>
      </c>
      <c r="AP88" s="543"/>
      <c r="AQ88" s="547">
        <v>19</v>
      </c>
      <c r="AR88" s="543"/>
      <c r="AS88" s="547">
        <v>23</v>
      </c>
      <c r="AT88" s="548"/>
    </row>
    <row r="89" spans="2:46" s="5" customFormat="1" ht="15" customHeight="1" hidden="1">
      <c r="B89" s="544" t="s">
        <v>42</v>
      </c>
      <c r="C89" s="552"/>
      <c r="D89" s="552"/>
      <c r="E89" s="542">
        <f t="shared" si="19"/>
        <v>347</v>
      </c>
      <c r="F89" s="543"/>
      <c r="G89" s="547">
        <f>+M89+S89+Y89+AE89+AK89+AQ89</f>
        <v>178</v>
      </c>
      <c r="H89" s="543"/>
      <c r="I89" s="547">
        <f>+O89+U89+AA89+AG89+AM89+AS89</f>
        <v>169</v>
      </c>
      <c r="J89" s="548"/>
      <c r="K89" s="543">
        <f t="shared" si="20"/>
        <v>59</v>
      </c>
      <c r="L89" s="543"/>
      <c r="M89" s="547">
        <v>27</v>
      </c>
      <c r="N89" s="543"/>
      <c r="O89" s="547">
        <v>32</v>
      </c>
      <c r="P89" s="543"/>
      <c r="Q89" s="542">
        <f t="shared" si="21"/>
        <v>51</v>
      </c>
      <c r="R89" s="543"/>
      <c r="S89" s="547">
        <v>25</v>
      </c>
      <c r="T89" s="543"/>
      <c r="U89" s="547">
        <v>26</v>
      </c>
      <c r="V89" s="548"/>
      <c r="W89" s="542">
        <f t="shared" si="22"/>
        <v>52</v>
      </c>
      <c r="X89" s="543"/>
      <c r="Y89" s="547">
        <v>28</v>
      </c>
      <c r="Z89" s="543"/>
      <c r="AA89" s="547">
        <v>24</v>
      </c>
      <c r="AB89" s="548"/>
      <c r="AC89" s="542">
        <f t="shared" si="23"/>
        <v>64</v>
      </c>
      <c r="AD89" s="543"/>
      <c r="AE89" s="547">
        <v>35</v>
      </c>
      <c r="AF89" s="543"/>
      <c r="AG89" s="547">
        <v>29</v>
      </c>
      <c r="AH89" s="548"/>
      <c r="AI89" s="542">
        <f t="shared" si="24"/>
        <v>56</v>
      </c>
      <c r="AJ89" s="543"/>
      <c r="AK89" s="547">
        <v>33</v>
      </c>
      <c r="AL89" s="543"/>
      <c r="AM89" s="547">
        <v>23</v>
      </c>
      <c r="AN89" s="548"/>
      <c r="AO89" s="542">
        <f t="shared" si="25"/>
        <v>65</v>
      </c>
      <c r="AP89" s="543"/>
      <c r="AQ89" s="547">
        <v>30</v>
      </c>
      <c r="AR89" s="543"/>
      <c r="AS89" s="547">
        <v>35</v>
      </c>
      <c r="AT89" s="548"/>
    </row>
    <row r="90" spans="2:46" s="5" customFormat="1" ht="15" customHeight="1" hidden="1">
      <c r="B90" s="536" t="s">
        <v>294</v>
      </c>
      <c r="C90" s="551"/>
      <c r="D90" s="551"/>
      <c r="E90" s="531">
        <f t="shared" si="19"/>
        <v>862</v>
      </c>
      <c r="F90" s="532"/>
      <c r="G90" s="539">
        <f>SUM(G91:H94)</f>
        <v>430</v>
      </c>
      <c r="H90" s="532"/>
      <c r="I90" s="539">
        <f>SUM(I91:J94)</f>
        <v>432</v>
      </c>
      <c r="J90" s="540"/>
      <c r="K90" s="532">
        <f t="shared" si="20"/>
        <v>130</v>
      </c>
      <c r="L90" s="532"/>
      <c r="M90" s="539">
        <f>SUM(M91:N94)</f>
        <v>69</v>
      </c>
      <c r="N90" s="532"/>
      <c r="O90" s="539">
        <f>SUM(O91:P94)</f>
        <v>61</v>
      </c>
      <c r="P90" s="532"/>
      <c r="Q90" s="531">
        <f t="shared" si="21"/>
        <v>138</v>
      </c>
      <c r="R90" s="532"/>
      <c r="S90" s="539">
        <f>SUM(S91:T94)</f>
        <v>66</v>
      </c>
      <c r="T90" s="532"/>
      <c r="U90" s="539">
        <f>SUM(U91:V94)</f>
        <v>72</v>
      </c>
      <c r="V90" s="540"/>
      <c r="W90" s="531">
        <f t="shared" si="22"/>
        <v>134</v>
      </c>
      <c r="X90" s="532"/>
      <c r="Y90" s="539">
        <f>SUM(Y91:Z94)</f>
        <v>67</v>
      </c>
      <c r="Z90" s="532"/>
      <c r="AA90" s="539">
        <f>SUM(AA91:AB94)</f>
        <v>67</v>
      </c>
      <c r="AB90" s="540"/>
      <c r="AC90" s="531">
        <f t="shared" si="23"/>
        <v>142</v>
      </c>
      <c r="AD90" s="532"/>
      <c r="AE90" s="539">
        <f>SUM(AE91:AF94)</f>
        <v>76</v>
      </c>
      <c r="AF90" s="532"/>
      <c r="AG90" s="539">
        <f>SUM(AG91:AH94)</f>
        <v>66</v>
      </c>
      <c r="AH90" s="540"/>
      <c r="AI90" s="531">
        <f t="shared" si="24"/>
        <v>140</v>
      </c>
      <c r="AJ90" s="532"/>
      <c r="AK90" s="539">
        <f>SUM(AK91:AL94)</f>
        <v>66</v>
      </c>
      <c r="AL90" s="532"/>
      <c r="AM90" s="539">
        <f>SUM(AM91:AN94)</f>
        <v>74</v>
      </c>
      <c r="AN90" s="540"/>
      <c r="AO90" s="531">
        <f t="shared" si="25"/>
        <v>178</v>
      </c>
      <c r="AP90" s="532"/>
      <c r="AQ90" s="539">
        <f>SUM(AQ91:AR94)</f>
        <v>86</v>
      </c>
      <c r="AR90" s="532"/>
      <c r="AS90" s="539">
        <f>SUM(AS91:AT94)</f>
        <v>92</v>
      </c>
      <c r="AT90" s="540"/>
    </row>
    <row r="91" spans="2:46" s="5" customFormat="1" ht="15" customHeight="1" hidden="1">
      <c r="B91" s="544" t="s">
        <v>43</v>
      </c>
      <c r="C91" s="552"/>
      <c r="D91" s="552"/>
      <c r="E91" s="542">
        <f t="shared" si="19"/>
        <v>418</v>
      </c>
      <c r="F91" s="543"/>
      <c r="G91" s="547">
        <f>+M91+S91+Y91+AE91+AK91+AQ91</f>
        <v>218</v>
      </c>
      <c r="H91" s="543"/>
      <c r="I91" s="547">
        <f>+O91+U91+AA91+AG91+AM91+AS91</f>
        <v>200</v>
      </c>
      <c r="J91" s="548"/>
      <c r="K91" s="543">
        <f t="shared" si="20"/>
        <v>61</v>
      </c>
      <c r="L91" s="543"/>
      <c r="M91" s="547">
        <v>34</v>
      </c>
      <c r="N91" s="543"/>
      <c r="O91" s="547">
        <v>27</v>
      </c>
      <c r="P91" s="543"/>
      <c r="Q91" s="542">
        <f t="shared" si="21"/>
        <v>68</v>
      </c>
      <c r="R91" s="543"/>
      <c r="S91" s="547">
        <v>36</v>
      </c>
      <c r="T91" s="543"/>
      <c r="U91" s="547">
        <v>32</v>
      </c>
      <c r="V91" s="548"/>
      <c r="W91" s="542">
        <f t="shared" si="22"/>
        <v>71</v>
      </c>
      <c r="X91" s="543"/>
      <c r="Y91" s="547">
        <v>35</v>
      </c>
      <c r="Z91" s="543"/>
      <c r="AA91" s="547">
        <v>36</v>
      </c>
      <c r="AB91" s="548"/>
      <c r="AC91" s="542">
        <f t="shared" si="23"/>
        <v>58</v>
      </c>
      <c r="AD91" s="543"/>
      <c r="AE91" s="547">
        <v>35</v>
      </c>
      <c r="AF91" s="543"/>
      <c r="AG91" s="547">
        <v>23</v>
      </c>
      <c r="AH91" s="548"/>
      <c r="AI91" s="542">
        <f t="shared" si="24"/>
        <v>67</v>
      </c>
      <c r="AJ91" s="543"/>
      <c r="AK91" s="547">
        <v>30</v>
      </c>
      <c r="AL91" s="543"/>
      <c r="AM91" s="547">
        <v>37</v>
      </c>
      <c r="AN91" s="548"/>
      <c r="AO91" s="542">
        <f t="shared" si="25"/>
        <v>93</v>
      </c>
      <c r="AP91" s="543"/>
      <c r="AQ91" s="547">
        <v>48</v>
      </c>
      <c r="AR91" s="543"/>
      <c r="AS91" s="547">
        <v>45</v>
      </c>
      <c r="AT91" s="548"/>
    </row>
    <row r="92" spans="2:46" s="5" customFormat="1" ht="15" customHeight="1" hidden="1">
      <c r="B92" s="544" t="s">
        <v>44</v>
      </c>
      <c r="C92" s="552"/>
      <c r="D92" s="552"/>
      <c r="E92" s="542">
        <f t="shared" si="19"/>
        <v>227</v>
      </c>
      <c r="F92" s="543"/>
      <c r="G92" s="547">
        <f>+M92+S92+Y92+AE92+AK92+AQ92</f>
        <v>105</v>
      </c>
      <c r="H92" s="543"/>
      <c r="I92" s="547">
        <f>+O92+U92+AA92+AG92+AM92+AS92</f>
        <v>122</v>
      </c>
      <c r="J92" s="548"/>
      <c r="K92" s="543">
        <f t="shared" si="20"/>
        <v>30</v>
      </c>
      <c r="L92" s="543"/>
      <c r="M92" s="547">
        <v>15</v>
      </c>
      <c r="N92" s="543"/>
      <c r="O92" s="547">
        <v>15</v>
      </c>
      <c r="P92" s="543"/>
      <c r="Q92" s="542">
        <f t="shared" si="21"/>
        <v>36</v>
      </c>
      <c r="R92" s="543"/>
      <c r="S92" s="547">
        <v>14</v>
      </c>
      <c r="T92" s="543"/>
      <c r="U92" s="547">
        <v>22</v>
      </c>
      <c r="V92" s="548"/>
      <c r="W92" s="542">
        <f t="shared" si="22"/>
        <v>36</v>
      </c>
      <c r="X92" s="543"/>
      <c r="Y92" s="547">
        <v>20</v>
      </c>
      <c r="Z92" s="543"/>
      <c r="AA92" s="547">
        <v>16</v>
      </c>
      <c r="AB92" s="548"/>
      <c r="AC92" s="542">
        <f t="shared" si="23"/>
        <v>42</v>
      </c>
      <c r="AD92" s="543"/>
      <c r="AE92" s="547">
        <v>20</v>
      </c>
      <c r="AF92" s="543"/>
      <c r="AG92" s="547">
        <v>22</v>
      </c>
      <c r="AH92" s="548"/>
      <c r="AI92" s="542">
        <f t="shared" si="24"/>
        <v>41</v>
      </c>
      <c r="AJ92" s="543"/>
      <c r="AK92" s="547">
        <v>19</v>
      </c>
      <c r="AL92" s="543"/>
      <c r="AM92" s="547">
        <v>22</v>
      </c>
      <c r="AN92" s="548"/>
      <c r="AO92" s="542">
        <f t="shared" si="25"/>
        <v>42</v>
      </c>
      <c r="AP92" s="543"/>
      <c r="AQ92" s="547">
        <v>17</v>
      </c>
      <c r="AR92" s="543"/>
      <c r="AS92" s="547">
        <v>25</v>
      </c>
      <c r="AT92" s="548"/>
    </row>
    <row r="93" spans="2:46" s="5" customFormat="1" ht="15" customHeight="1" hidden="1">
      <c r="B93" s="544" t="s">
        <v>45</v>
      </c>
      <c r="C93" s="552"/>
      <c r="D93" s="552"/>
      <c r="E93" s="542">
        <f t="shared" si="19"/>
        <v>132</v>
      </c>
      <c r="F93" s="543"/>
      <c r="G93" s="547">
        <f>+M93+S93+Y93+AE93+AK93+AQ93</f>
        <v>61</v>
      </c>
      <c r="H93" s="543"/>
      <c r="I93" s="547">
        <f>+O93+U93+AA93+AG93+AM93+AS93</f>
        <v>71</v>
      </c>
      <c r="J93" s="548"/>
      <c r="K93" s="543">
        <f t="shared" si="20"/>
        <v>20</v>
      </c>
      <c r="L93" s="543"/>
      <c r="M93" s="547">
        <v>11</v>
      </c>
      <c r="N93" s="543"/>
      <c r="O93" s="547">
        <v>9</v>
      </c>
      <c r="P93" s="543"/>
      <c r="Q93" s="542">
        <f t="shared" si="21"/>
        <v>21</v>
      </c>
      <c r="R93" s="543"/>
      <c r="S93" s="547">
        <v>10</v>
      </c>
      <c r="T93" s="543"/>
      <c r="U93" s="547">
        <v>11</v>
      </c>
      <c r="V93" s="548"/>
      <c r="W93" s="542">
        <f t="shared" si="22"/>
        <v>20</v>
      </c>
      <c r="X93" s="543"/>
      <c r="Y93" s="547">
        <v>7</v>
      </c>
      <c r="Z93" s="543"/>
      <c r="AA93" s="547">
        <v>13</v>
      </c>
      <c r="AB93" s="548"/>
      <c r="AC93" s="542">
        <f t="shared" si="23"/>
        <v>24</v>
      </c>
      <c r="AD93" s="543"/>
      <c r="AE93" s="547">
        <v>13</v>
      </c>
      <c r="AF93" s="543"/>
      <c r="AG93" s="547">
        <v>11</v>
      </c>
      <c r="AH93" s="548"/>
      <c r="AI93" s="542">
        <f t="shared" si="24"/>
        <v>21</v>
      </c>
      <c r="AJ93" s="543"/>
      <c r="AK93" s="547">
        <v>8</v>
      </c>
      <c r="AL93" s="543"/>
      <c r="AM93" s="547">
        <v>13</v>
      </c>
      <c r="AN93" s="548"/>
      <c r="AO93" s="542">
        <f t="shared" si="25"/>
        <v>26</v>
      </c>
      <c r="AP93" s="543"/>
      <c r="AQ93" s="547">
        <v>12</v>
      </c>
      <c r="AR93" s="543"/>
      <c r="AS93" s="547">
        <v>14</v>
      </c>
      <c r="AT93" s="548"/>
    </row>
    <row r="94" spans="2:46" s="5" customFormat="1" ht="15" customHeight="1" hidden="1">
      <c r="B94" s="536" t="s">
        <v>46</v>
      </c>
      <c r="C94" s="551"/>
      <c r="D94" s="551"/>
      <c r="E94" s="531">
        <f t="shared" si="19"/>
        <v>85</v>
      </c>
      <c r="F94" s="532"/>
      <c r="G94" s="539">
        <f>+M94+S94+Y94+AE94+AK94+AQ94</f>
        <v>46</v>
      </c>
      <c r="H94" s="532"/>
      <c r="I94" s="539">
        <f>+O94+U94+AA94+AG94+AM94+AS94</f>
        <v>39</v>
      </c>
      <c r="J94" s="540"/>
      <c r="K94" s="532">
        <f t="shared" si="20"/>
        <v>19</v>
      </c>
      <c r="L94" s="532"/>
      <c r="M94" s="539">
        <v>9</v>
      </c>
      <c r="N94" s="532"/>
      <c r="O94" s="539">
        <v>10</v>
      </c>
      <c r="P94" s="532"/>
      <c r="Q94" s="531">
        <f t="shared" si="21"/>
        <v>13</v>
      </c>
      <c r="R94" s="532"/>
      <c r="S94" s="539">
        <v>6</v>
      </c>
      <c r="T94" s="532"/>
      <c r="U94" s="539">
        <v>7</v>
      </c>
      <c r="V94" s="540"/>
      <c r="W94" s="531">
        <f t="shared" si="22"/>
        <v>7</v>
      </c>
      <c r="X94" s="532"/>
      <c r="Y94" s="539">
        <v>5</v>
      </c>
      <c r="Z94" s="532"/>
      <c r="AA94" s="539">
        <v>2</v>
      </c>
      <c r="AB94" s="540"/>
      <c r="AC94" s="531">
        <f t="shared" si="23"/>
        <v>18</v>
      </c>
      <c r="AD94" s="532"/>
      <c r="AE94" s="539">
        <v>8</v>
      </c>
      <c r="AF94" s="532"/>
      <c r="AG94" s="539">
        <v>10</v>
      </c>
      <c r="AH94" s="540"/>
      <c r="AI94" s="531">
        <f t="shared" si="24"/>
        <v>11</v>
      </c>
      <c r="AJ94" s="532"/>
      <c r="AK94" s="539">
        <v>9</v>
      </c>
      <c r="AL94" s="532"/>
      <c r="AM94" s="539">
        <v>2</v>
      </c>
      <c r="AN94" s="540"/>
      <c r="AO94" s="531">
        <f t="shared" si="25"/>
        <v>17</v>
      </c>
      <c r="AP94" s="532"/>
      <c r="AQ94" s="539">
        <v>9</v>
      </c>
      <c r="AR94" s="532"/>
      <c r="AS94" s="539">
        <v>8</v>
      </c>
      <c r="AT94" s="540"/>
    </row>
    <row r="95" spans="2:46" ht="18" customHeight="1" hidden="1">
      <c r="B95" s="525" t="s">
        <v>184</v>
      </c>
      <c r="C95" s="526"/>
      <c r="D95" s="526"/>
      <c r="E95" s="555">
        <f>E96+E102+E110+E115</f>
        <v>5613</v>
      </c>
      <c r="F95" s="556"/>
      <c r="G95" s="553">
        <f>G96+G102+G110+G115</f>
        <v>2864</v>
      </c>
      <c r="H95" s="556"/>
      <c r="I95" s="553">
        <f>I96+I102+I110+I115</f>
        <v>2749</v>
      </c>
      <c r="J95" s="554"/>
      <c r="K95" s="556">
        <f>K96+K102+K110+K115</f>
        <v>883</v>
      </c>
      <c r="L95" s="556"/>
      <c r="M95" s="553">
        <f>M96+M102+M110+M115</f>
        <v>449</v>
      </c>
      <c r="N95" s="556"/>
      <c r="O95" s="553">
        <f>O96+O102+O110+O115</f>
        <v>434</v>
      </c>
      <c r="P95" s="556"/>
      <c r="Q95" s="555">
        <f>Q96+Q102+Q110+Q115</f>
        <v>884</v>
      </c>
      <c r="R95" s="556"/>
      <c r="S95" s="553">
        <f>S96+S102+S110+S115</f>
        <v>449</v>
      </c>
      <c r="T95" s="556"/>
      <c r="U95" s="553">
        <f>U96+U102+U110+U115</f>
        <v>435</v>
      </c>
      <c r="V95" s="554"/>
      <c r="W95" s="555">
        <f>W96+W102+W110+W115</f>
        <v>939</v>
      </c>
      <c r="X95" s="556"/>
      <c r="Y95" s="553">
        <f>Y96+Y102+Y110+Y115</f>
        <v>482</v>
      </c>
      <c r="Z95" s="556"/>
      <c r="AA95" s="553">
        <f>AA96+AA102+AA110+AA115</f>
        <v>457</v>
      </c>
      <c r="AB95" s="554"/>
      <c r="AC95" s="555">
        <f>AC96+AC102+AC110+AC115</f>
        <v>882</v>
      </c>
      <c r="AD95" s="556"/>
      <c r="AE95" s="553">
        <f>AE96+AE102+AE110+AE115</f>
        <v>468</v>
      </c>
      <c r="AF95" s="556"/>
      <c r="AG95" s="553">
        <f>AG96+AG102+AG110+AG115</f>
        <v>414</v>
      </c>
      <c r="AH95" s="554"/>
      <c r="AI95" s="555">
        <f>AI96+AI102+AI110+AI115</f>
        <v>1056</v>
      </c>
      <c r="AJ95" s="556"/>
      <c r="AK95" s="553">
        <f>AK96+AK102+AK110+AK115</f>
        <v>537</v>
      </c>
      <c r="AL95" s="556"/>
      <c r="AM95" s="553">
        <f>AM96+AM102+AM110+AM115</f>
        <v>519</v>
      </c>
      <c r="AN95" s="554"/>
      <c r="AO95" s="555">
        <f>AO96+AO102+AO110+AO115</f>
        <v>969</v>
      </c>
      <c r="AP95" s="556"/>
      <c r="AQ95" s="553">
        <f>AQ96+AQ102+AQ110+AQ115</f>
        <v>479</v>
      </c>
      <c r="AR95" s="556"/>
      <c r="AS95" s="553">
        <f>AS96+AS102+AS110+AS115</f>
        <v>490</v>
      </c>
      <c r="AT95" s="554"/>
    </row>
    <row r="96" spans="2:46" s="5" customFormat="1" ht="15" customHeight="1" hidden="1">
      <c r="B96" s="544" t="s">
        <v>293</v>
      </c>
      <c r="C96" s="552"/>
      <c r="D96" s="557"/>
      <c r="E96" s="542">
        <f aca="true" t="shared" si="28" ref="E96:E119">SUM(G96:J96)</f>
        <v>1165</v>
      </c>
      <c r="F96" s="541"/>
      <c r="G96" s="547">
        <f>SUM(G97:H101)</f>
        <v>576</v>
      </c>
      <c r="H96" s="541"/>
      <c r="I96" s="547">
        <f>SUM(I97:J101)</f>
        <v>589</v>
      </c>
      <c r="J96" s="548"/>
      <c r="K96" s="542">
        <f aca="true" t="shared" si="29" ref="K96:K119">SUM(M96:P96)</f>
        <v>169</v>
      </c>
      <c r="L96" s="541"/>
      <c r="M96" s="547">
        <f>SUM(M97:N101)</f>
        <v>80</v>
      </c>
      <c r="N96" s="541"/>
      <c r="O96" s="547">
        <f>SUM(O97:P101)</f>
        <v>89</v>
      </c>
      <c r="P96" s="548"/>
      <c r="Q96" s="542">
        <f aca="true" t="shared" si="30" ref="Q96:Q119">SUM(S96:V96)</f>
        <v>198</v>
      </c>
      <c r="R96" s="541"/>
      <c r="S96" s="547">
        <f>SUM(S97:T101)</f>
        <v>90</v>
      </c>
      <c r="T96" s="541"/>
      <c r="U96" s="547">
        <f>SUM(U97:V101)</f>
        <v>108</v>
      </c>
      <c r="V96" s="548"/>
      <c r="W96" s="542">
        <f aca="true" t="shared" si="31" ref="W96:W119">SUM(Y96:AB96)</f>
        <v>178</v>
      </c>
      <c r="X96" s="541"/>
      <c r="Y96" s="547">
        <f>SUM(Y97:Z101)</f>
        <v>100</v>
      </c>
      <c r="Z96" s="541"/>
      <c r="AA96" s="547">
        <f>SUM(AA97:AB101)</f>
        <v>78</v>
      </c>
      <c r="AB96" s="548"/>
      <c r="AC96" s="542">
        <f aca="true" t="shared" si="32" ref="AC96:AC119">SUM(AE96:AH96)</f>
        <v>188</v>
      </c>
      <c r="AD96" s="541"/>
      <c r="AE96" s="547">
        <f>SUM(AE97:AF101)</f>
        <v>87</v>
      </c>
      <c r="AF96" s="541"/>
      <c r="AG96" s="547">
        <f>SUM(AG97:AH101)</f>
        <v>101</v>
      </c>
      <c r="AH96" s="548"/>
      <c r="AI96" s="542">
        <f aca="true" t="shared" si="33" ref="AI96:AI119">SUM(AK96:AN96)</f>
        <v>213</v>
      </c>
      <c r="AJ96" s="541"/>
      <c r="AK96" s="547">
        <f>SUM(AK97:AL101)</f>
        <v>116</v>
      </c>
      <c r="AL96" s="541"/>
      <c r="AM96" s="547">
        <f>SUM(AM97:AN101)</f>
        <v>97</v>
      </c>
      <c r="AN96" s="548"/>
      <c r="AO96" s="542">
        <f aca="true" t="shared" si="34" ref="AO96:AO119">SUM(AQ96:AT96)</f>
        <v>219</v>
      </c>
      <c r="AP96" s="541"/>
      <c r="AQ96" s="547">
        <f>SUM(AQ97:AR101)</f>
        <v>103</v>
      </c>
      <c r="AR96" s="541"/>
      <c r="AS96" s="547">
        <f>SUM(AS97:AT101)</f>
        <v>116</v>
      </c>
      <c r="AT96" s="548"/>
    </row>
    <row r="97" spans="2:46" s="5" customFormat="1" ht="15" customHeight="1" hidden="1">
      <c r="B97" s="544" t="s">
        <v>33</v>
      </c>
      <c r="C97" s="552"/>
      <c r="D97" s="552"/>
      <c r="E97" s="542">
        <f t="shared" si="28"/>
        <v>238</v>
      </c>
      <c r="F97" s="543"/>
      <c r="G97" s="547">
        <f>SUM(M97,S97,Y97,AE97,AK97,AQ97)</f>
        <v>136</v>
      </c>
      <c r="H97" s="543"/>
      <c r="I97" s="547">
        <f>SUM(O97,U97,AA97,AG97,AM97,AS97)</f>
        <v>102</v>
      </c>
      <c r="J97" s="548"/>
      <c r="K97" s="543">
        <f t="shared" si="29"/>
        <v>32</v>
      </c>
      <c r="L97" s="543"/>
      <c r="M97" s="547">
        <v>17</v>
      </c>
      <c r="N97" s="543"/>
      <c r="O97" s="547">
        <v>15</v>
      </c>
      <c r="P97" s="543"/>
      <c r="Q97" s="542">
        <f t="shared" si="30"/>
        <v>42</v>
      </c>
      <c r="R97" s="543"/>
      <c r="S97" s="547">
        <v>19</v>
      </c>
      <c r="T97" s="543"/>
      <c r="U97" s="547">
        <v>23</v>
      </c>
      <c r="V97" s="548"/>
      <c r="W97" s="542">
        <f t="shared" si="31"/>
        <v>31</v>
      </c>
      <c r="X97" s="543"/>
      <c r="Y97" s="547">
        <v>18</v>
      </c>
      <c r="Z97" s="543"/>
      <c r="AA97" s="547">
        <v>13</v>
      </c>
      <c r="AB97" s="548"/>
      <c r="AC97" s="542">
        <f t="shared" si="32"/>
        <v>41</v>
      </c>
      <c r="AD97" s="543"/>
      <c r="AE97" s="547">
        <v>24</v>
      </c>
      <c r="AF97" s="543"/>
      <c r="AG97" s="547">
        <v>17</v>
      </c>
      <c r="AH97" s="548"/>
      <c r="AI97" s="542">
        <f t="shared" si="33"/>
        <v>37</v>
      </c>
      <c r="AJ97" s="543"/>
      <c r="AK97" s="547">
        <v>26</v>
      </c>
      <c r="AL97" s="543"/>
      <c r="AM97" s="547">
        <v>11</v>
      </c>
      <c r="AN97" s="548"/>
      <c r="AO97" s="542">
        <f t="shared" si="34"/>
        <v>55</v>
      </c>
      <c r="AP97" s="543"/>
      <c r="AQ97" s="547">
        <v>32</v>
      </c>
      <c r="AR97" s="543"/>
      <c r="AS97" s="547">
        <v>23</v>
      </c>
      <c r="AT97" s="548"/>
    </row>
    <row r="98" spans="2:46" s="5" customFormat="1" ht="15" customHeight="1" hidden="1">
      <c r="B98" s="544" t="s">
        <v>47</v>
      </c>
      <c r="C98" s="552"/>
      <c r="D98" s="552"/>
      <c r="E98" s="542">
        <f t="shared" si="28"/>
        <v>252</v>
      </c>
      <c r="F98" s="543"/>
      <c r="G98" s="547">
        <f>SUM(M98,S98,Y98,AE98,AK98,AQ98)</f>
        <v>117</v>
      </c>
      <c r="H98" s="543"/>
      <c r="I98" s="547">
        <f>SUM(O98,U98,AA98,AG98,AM98,AS98)</f>
        <v>135</v>
      </c>
      <c r="J98" s="548"/>
      <c r="K98" s="543">
        <f t="shared" si="29"/>
        <v>41</v>
      </c>
      <c r="L98" s="543"/>
      <c r="M98" s="547">
        <v>17</v>
      </c>
      <c r="N98" s="543"/>
      <c r="O98" s="547">
        <v>24</v>
      </c>
      <c r="P98" s="543"/>
      <c r="Q98" s="542">
        <f t="shared" si="30"/>
        <v>47</v>
      </c>
      <c r="R98" s="543"/>
      <c r="S98" s="547">
        <v>16</v>
      </c>
      <c r="T98" s="543"/>
      <c r="U98" s="547">
        <v>31</v>
      </c>
      <c r="V98" s="548"/>
      <c r="W98" s="542">
        <f t="shared" si="31"/>
        <v>46</v>
      </c>
      <c r="X98" s="543"/>
      <c r="Y98" s="547">
        <v>25</v>
      </c>
      <c r="Z98" s="543"/>
      <c r="AA98" s="547">
        <v>21</v>
      </c>
      <c r="AB98" s="548"/>
      <c r="AC98" s="542">
        <f t="shared" si="32"/>
        <v>30</v>
      </c>
      <c r="AD98" s="543"/>
      <c r="AE98" s="547">
        <v>13</v>
      </c>
      <c r="AF98" s="543"/>
      <c r="AG98" s="547">
        <v>17</v>
      </c>
      <c r="AH98" s="548"/>
      <c r="AI98" s="542">
        <f t="shared" si="33"/>
        <v>44</v>
      </c>
      <c r="AJ98" s="543"/>
      <c r="AK98" s="547">
        <v>26</v>
      </c>
      <c r="AL98" s="543"/>
      <c r="AM98" s="547">
        <v>18</v>
      </c>
      <c r="AN98" s="548"/>
      <c r="AO98" s="542">
        <f t="shared" si="34"/>
        <v>44</v>
      </c>
      <c r="AP98" s="543"/>
      <c r="AQ98" s="547">
        <v>20</v>
      </c>
      <c r="AR98" s="543"/>
      <c r="AS98" s="547">
        <v>24</v>
      </c>
      <c r="AT98" s="548"/>
    </row>
    <row r="99" spans="2:46" s="5" customFormat="1" ht="15" customHeight="1" hidden="1">
      <c r="B99" s="544" t="s">
        <v>48</v>
      </c>
      <c r="C99" s="552"/>
      <c r="D99" s="552"/>
      <c r="E99" s="542">
        <f t="shared" si="28"/>
        <v>212</v>
      </c>
      <c r="F99" s="543"/>
      <c r="G99" s="547">
        <f>SUM(M99,S99,Y99,AE99,AK99,AQ99)</f>
        <v>106</v>
      </c>
      <c r="H99" s="543"/>
      <c r="I99" s="547">
        <f>SUM(O99,U99,AA99,AG99,AM99,AS99)</f>
        <v>106</v>
      </c>
      <c r="J99" s="548"/>
      <c r="K99" s="543">
        <f t="shared" si="29"/>
        <v>28</v>
      </c>
      <c r="L99" s="543"/>
      <c r="M99" s="547">
        <v>16</v>
      </c>
      <c r="N99" s="543"/>
      <c r="O99" s="547">
        <v>12</v>
      </c>
      <c r="P99" s="543"/>
      <c r="Q99" s="542">
        <f t="shared" si="30"/>
        <v>37</v>
      </c>
      <c r="R99" s="543"/>
      <c r="S99" s="547">
        <v>17</v>
      </c>
      <c r="T99" s="543"/>
      <c r="U99" s="547">
        <v>20</v>
      </c>
      <c r="V99" s="548"/>
      <c r="W99" s="542">
        <f t="shared" si="31"/>
        <v>30</v>
      </c>
      <c r="X99" s="543"/>
      <c r="Y99" s="547">
        <v>18</v>
      </c>
      <c r="Z99" s="543"/>
      <c r="AA99" s="547">
        <v>12</v>
      </c>
      <c r="AB99" s="548"/>
      <c r="AC99" s="542">
        <f t="shared" si="32"/>
        <v>35</v>
      </c>
      <c r="AD99" s="543"/>
      <c r="AE99" s="547">
        <v>15</v>
      </c>
      <c r="AF99" s="543"/>
      <c r="AG99" s="547">
        <v>20</v>
      </c>
      <c r="AH99" s="548"/>
      <c r="AI99" s="542">
        <f t="shared" si="33"/>
        <v>49</v>
      </c>
      <c r="AJ99" s="543"/>
      <c r="AK99" s="547">
        <v>26</v>
      </c>
      <c r="AL99" s="543"/>
      <c r="AM99" s="547">
        <v>23</v>
      </c>
      <c r="AN99" s="548"/>
      <c r="AO99" s="542">
        <f t="shared" si="34"/>
        <v>33</v>
      </c>
      <c r="AP99" s="543"/>
      <c r="AQ99" s="547">
        <v>14</v>
      </c>
      <c r="AR99" s="543"/>
      <c r="AS99" s="547">
        <v>19</v>
      </c>
      <c r="AT99" s="548"/>
    </row>
    <row r="100" spans="2:46" s="5" customFormat="1" ht="15" customHeight="1" hidden="1">
      <c r="B100" s="544" t="s">
        <v>49</v>
      </c>
      <c r="C100" s="552"/>
      <c r="D100" s="552"/>
      <c r="E100" s="542">
        <f t="shared" si="28"/>
        <v>274</v>
      </c>
      <c r="F100" s="543"/>
      <c r="G100" s="547">
        <f>SUM(M100,S100,Y100,AE100,AK100,AQ100)</f>
        <v>129</v>
      </c>
      <c r="H100" s="543"/>
      <c r="I100" s="547">
        <f>SUM(O100,U100,AA100,AG100,AM100,AS100)</f>
        <v>145</v>
      </c>
      <c r="J100" s="548"/>
      <c r="K100" s="543">
        <f t="shared" si="29"/>
        <v>42</v>
      </c>
      <c r="L100" s="543"/>
      <c r="M100" s="547">
        <v>17</v>
      </c>
      <c r="N100" s="543"/>
      <c r="O100" s="547">
        <v>25</v>
      </c>
      <c r="P100" s="543"/>
      <c r="Q100" s="542">
        <f t="shared" si="30"/>
        <v>45</v>
      </c>
      <c r="R100" s="543"/>
      <c r="S100" s="547">
        <v>26</v>
      </c>
      <c r="T100" s="543"/>
      <c r="U100" s="547">
        <v>19</v>
      </c>
      <c r="V100" s="548"/>
      <c r="W100" s="542">
        <f t="shared" si="31"/>
        <v>43</v>
      </c>
      <c r="X100" s="543"/>
      <c r="Y100" s="547">
        <v>25</v>
      </c>
      <c r="Z100" s="543"/>
      <c r="AA100" s="547">
        <v>18</v>
      </c>
      <c r="AB100" s="548"/>
      <c r="AC100" s="542">
        <f t="shared" si="32"/>
        <v>45</v>
      </c>
      <c r="AD100" s="543"/>
      <c r="AE100" s="547">
        <v>19</v>
      </c>
      <c r="AF100" s="543"/>
      <c r="AG100" s="547">
        <v>26</v>
      </c>
      <c r="AH100" s="548"/>
      <c r="AI100" s="542">
        <f t="shared" si="33"/>
        <v>53</v>
      </c>
      <c r="AJ100" s="543"/>
      <c r="AK100" s="547">
        <v>24</v>
      </c>
      <c r="AL100" s="543"/>
      <c r="AM100" s="547">
        <v>29</v>
      </c>
      <c r="AN100" s="548"/>
      <c r="AO100" s="542">
        <f t="shared" si="34"/>
        <v>46</v>
      </c>
      <c r="AP100" s="543"/>
      <c r="AQ100" s="547">
        <v>18</v>
      </c>
      <c r="AR100" s="543"/>
      <c r="AS100" s="547">
        <v>28</v>
      </c>
      <c r="AT100" s="548"/>
    </row>
    <row r="101" spans="2:46" s="5" customFormat="1" ht="15" customHeight="1" hidden="1">
      <c r="B101" s="544" t="s">
        <v>50</v>
      </c>
      <c r="C101" s="552"/>
      <c r="D101" s="552"/>
      <c r="E101" s="542">
        <f t="shared" si="28"/>
        <v>189</v>
      </c>
      <c r="F101" s="543"/>
      <c r="G101" s="547">
        <f>SUM(M101,S101,Y101,AE101,AK101,AQ101)</f>
        <v>88</v>
      </c>
      <c r="H101" s="543"/>
      <c r="I101" s="547">
        <f>SUM(O101,U101,AA101,AG101,AM101,AS101)</f>
        <v>101</v>
      </c>
      <c r="J101" s="548"/>
      <c r="K101" s="543">
        <f t="shared" si="29"/>
        <v>26</v>
      </c>
      <c r="L101" s="543"/>
      <c r="M101" s="547">
        <v>13</v>
      </c>
      <c r="N101" s="543"/>
      <c r="O101" s="547">
        <v>13</v>
      </c>
      <c r="P101" s="543"/>
      <c r="Q101" s="542">
        <f t="shared" si="30"/>
        <v>27</v>
      </c>
      <c r="R101" s="543"/>
      <c r="S101" s="547">
        <v>12</v>
      </c>
      <c r="T101" s="543"/>
      <c r="U101" s="547">
        <v>15</v>
      </c>
      <c r="V101" s="548"/>
      <c r="W101" s="542">
        <f t="shared" si="31"/>
        <v>28</v>
      </c>
      <c r="X101" s="543"/>
      <c r="Y101" s="547">
        <v>14</v>
      </c>
      <c r="Z101" s="543"/>
      <c r="AA101" s="547">
        <v>14</v>
      </c>
      <c r="AB101" s="548"/>
      <c r="AC101" s="542">
        <f t="shared" si="32"/>
        <v>37</v>
      </c>
      <c r="AD101" s="543"/>
      <c r="AE101" s="547">
        <v>16</v>
      </c>
      <c r="AF101" s="543"/>
      <c r="AG101" s="547">
        <v>21</v>
      </c>
      <c r="AH101" s="548"/>
      <c r="AI101" s="542">
        <f t="shared" si="33"/>
        <v>30</v>
      </c>
      <c r="AJ101" s="543"/>
      <c r="AK101" s="547">
        <v>14</v>
      </c>
      <c r="AL101" s="543"/>
      <c r="AM101" s="547">
        <v>16</v>
      </c>
      <c r="AN101" s="548"/>
      <c r="AO101" s="542">
        <f t="shared" si="34"/>
        <v>41</v>
      </c>
      <c r="AP101" s="543"/>
      <c r="AQ101" s="547">
        <v>19</v>
      </c>
      <c r="AR101" s="543"/>
      <c r="AS101" s="547">
        <v>22</v>
      </c>
      <c r="AT101" s="548"/>
    </row>
    <row r="102" spans="2:46" s="5" customFormat="1" ht="15" customHeight="1" hidden="1">
      <c r="B102" s="544" t="s">
        <v>152</v>
      </c>
      <c r="C102" s="552"/>
      <c r="D102" s="552"/>
      <c r="E102" s="542">
        <f t="shared" si="28"/>
        <v>2051</v>
      </c>
      <c r="F102" s="543"/>
      <c r="G102" s="547">
        <f>SUM(G103:H109)</f>
        <v>1044</v>
      </c>
      <c r="H102" s="543"/>
      <c r="I102" s="547">
        <f>SUM(I103:J109)</f>
        <v>1007</v>
      </c>
      <c r="J102" s="548"/>
      <c r="K102" s="543">
        <f t="shared" si="29"/>
        <v>328</v>
      </c>
      <c r="L102" s="543"/>
      <c r="M102" s="547">
        <f>SUM(M103:N109)</f>
        <v>162</v>
      </c>
      <c r="N102" s="543"/>
      <c r="O102" s="547">
        <f>SUM(O103:P109)</f>
        <v>166</v>
      </c>
      <c r="P102" s="543"/>
      <c r="Q102" s="542">
        <f t="shared" si="30"/>
        <v>314</v>
      </c>
      <c r="R102" s="543"/>
      <c r="S102" s="547">
        <f>SUM(S103:T109)</f>
        <v>164</v>
      </c>
      <c r="T102" s="543"/>
      <c r="U102" s="547">
        <f>SUM(U103:V109)</f>
        <v>150</v>
      </c>
      <c r="V102" s="548"/>
      <c r="W102" s="542">
        <f t="shared" si="31"/>
        <v>362</v>
      </c>
      <c r="X102" s="543"/>
      <c r="Y102" s="547">
        <f>SUM(Y103:Z109)</f>
        <v>187</v>
      </c>
      <c r="Z102" s="543"/>
      <c r="AA102" s="547">
        <f>SUM(AA103:AB109)</f>
        <v>175</v>
      </c>
      <c r="AB102" s="548"/>
      <c r="AC102" s="542">
        <f t="shared" si="32"/>
        <v>322</v>
      </c>
      <c r="AD102" s="543"/>
      <c r="AE102" s="547">
        <f>SUM(AE103:AF109)</f>
        <v>181</v>
      </c>
      <c r="AF102" s="543"/>
      <c r="AG102" s="547">
        <f>SUM(AG103:AH109)</f>
        <v>141</v>
      </c>
      <c r="AH102" s="548"/>
      <c r="AI102" s="542">
        <f t="shared" si="33"/>
        <v>390</v>
      </c>
      <c r="AJ102" s="543"/>
      <c r="AK102" s="547">
        <f>SUM(AK103:AL109)</f>
        <v>186</v>
      </c>
      <c r="AL102" s="543"/>
      <c r="AM102" s="547">
        <f>SUM(AM103:AN109)</f>
        <v>204</v>
      </c>
      <c r="AN102" s="548"/>
      <c r="AO102" s="542">
        <f t="shared" si="34"/>
        <v>335</v>
      </c>
      <c r="AP102" s="543"/>
      <c r="AQ102" s="547">
        <f>SUM(AQ103:AR109)</f>
        <v>164</v>
      </c>
      <c r="AR102" s="543"/>
      <c r="AS102" s="547">
        <f>SUM(AS103:AT109)</f>
        <v>171</v>
      </c>
      <c r="AT102" s="548"/>
    </row>
    <row r="103" spans="2:46" s="5" customFormat="1" ht="15" customHeight="1" hidden="1">
      <c r="B103" s="544" t="s">
        <v>34</v>
      </c>
      <c r="C103" s="552"/>
      <c r="D103" s="552"/>
      <c r="E103" s="542">
        <f t="shared" si="28"/>
        <v>354</v>
      </c>
      <c r="F103" s="543"/>
      <c r="G103" s="547">
        <f aca="true" t="shared" si="35" ref="G103:G109">SUM(M103,S103,Y103,AE103,AK103,AQ103)</f>
        <v>183</v>
      </c>
      <c r="H103" s="543"/>
      <c r="I103" s="547">
        <f aca="true" t="shared" si="36" ref="I103:I109">SUM(O103,U103,AA103,AG103,AM103,AS103)</f>
        <v>171</v>
      </c>
      <c r="J103" s="548"/>
      <c r="K103" s="543">
        <f t="shared" si="29"/>
        <v>51</v>
      </c>
      <c r="L103" s="543"/>
      <c r="M103" s="547">
        <v>26</v>
      </c>
      <c r="N103" s="543"/>
      <c r="O103" s="547">
        <v>25</v>
      </c>
      <c r="P103" s="543"/>
      <c r="Q103" s="542">
        <f t="shared" si="30"/>
        <v>44</v>
      </c>
      <c r="R103" s="543"/>
      <c r="S103" s="547">
        <v>19</v>
      </c>
      <c r="T103" s="543"/>
      <c r="U103" s="547">
        <v>25</v>
      </c>
      <c r="V103" s="548"/>
      <c r="W103" s="542">
        <f t="shared" si="31"/>
        <v>64</v>
      </c>
      <c r="X103" s="543"/>
      <c r="Y103" s="547">
        <v>34</v>
      </c>
      <c r="Z103" s="543"/>
      <c r="AA103" s="547">
        <v>30</v>
      </c>
      <c r="AB103" s="548"/>
      <c r="AC103" s="542">
        <f t="shared" si="32"/>
        <v>61</v>
      </c>
      <c r="AD103" s="543"/>
      <c r="AE103" s="547">
        <v>27</v>
      </c>
      <c r="AF103" s="543"/>
      <c r="AG103" s="547">
        <v>34</v>
      </c>
      <c r="AH103" s="548"/>
      <c r="AI103" s="542">
        <f t="shared" si="33"/>
        <v>72</v>
      </c>
      <c r="AJ103" s="543"/>
      <c r="AK103" s="547">
        <v>44</v>
      </c>
      <c r="AL103" s="543"/>
      <c r="AM103" s="547">
        <v>28</v>
      </c>
      <c r="AN103" s="548"/>
      <c r="AO103" s="542">
        <f t="shared" si="34"/>
        <v>62</v>
      </c>
      <c r="AP103" s="543"/>
      <c r="AQ103" s="547">
        <v>33</v>
      </c>
      <c r="AR103" s="543"/>
      <c r="AS103" s="547">
        <v>29</v>
      </c>
      <c r="AT103" s="548"/>
    </row>
    <row r="104" spans="2:46" s="5" customFormat="1" ht="15" customHeight="1" hidden="1">
      <c r="B104" s="544" t="s">
        <v>35</v>
      </c>
      <c r="C104" s="552"/>
      <c r="D104" s="552"/>
      <c r="E104" s="542">
        <f t="shared" si="28"/>
        <v>361</v>
      </c>
      <c r="F104" s="543"/>
      <c r="G104" s="547">
        <f t="shared" si="35"/>
        <v>181</v>
      </c>
      <c r="H104" s="543"/>
      <c r="I104" s="547">
        <f t="shared" si="36"/>
        <v>180</v>
      </c>
      <c r="J104" s="548"/>
      <c r="K104" s="543">
        <f t="shared" si="29"/>
        <v>61</v>
      </c>
      <c r="L104" s="543"/>
      <c r="M104" s="547">
        <v>27</v>
      </c>
      <c r="N104" s="543"/>
      <c r="O104" s="547">
        <v>34</v>
      </c>
      <c r="P104" s="543"/>
      <c r="Q104" s="542">
        <f t="shared" si="30"/>
        <v>58</v>
      </c>
      <c r="R104" s="543"/>
      <c r="S104" s="547">
        <v>32</v>
      </c>
      <c r="T104" s="543"/>
      <c r="U104" s="547">
        <v>26</v>
      </c>
      <c r="V104" s="548"/>
      <c r="W104" s="542">
        <f t="shared" si="31"/>
        <v>67</v>
      </c>
      <c r="X104" s="543"/>
      <c r="Y104" s="547">
        <v>32</v>
      </c>
      <c r="Z104" s="543"/>
      <c r="AA104" s="547">
        <v>35</v>
      </c>
      <c r="AB104" s="548"/>
      <c r="AC104" s="542">
        <f t="shared" si="32"/>
        <v>54</v>
      </c>
      <c r="AD104" s="543"/>
      <c r="AE104" s="547">
        <v>33</v>
      </c>
      <c r="AF104" s="543"/>
      <c r="AG104" s="547">
        <v>21</v>
      </c>
      <c r="AH104" s="548"/>
      <c r="AI104" s="542">
        <f t="shared" si="33"/>
        <v>58</v>
      </c>
      <c r="AJ104" s="543"/>
      <c r="AK104" s="547">
        <v>25</v>
      </c>
      <c r="AL104" s="543"/>
      <c r="AM104" s="547">
        <v>33</v>
      </c>
      <c r="AN104" s="548"/>
      <c r="AO104" s="542">
        <f t="shared" si="34"/>
        <v>63</v>
      </c>
      <c r="AP104" s="543"/>
      <c r="AQ104" s="547">
        <v>32</v>
      </c>
      <c r="AR104" s="543"/>
      <c r="AS104" s="547">
        <v>31</v>
      </c>
      <c r="AT104" s="548"/>
    </row>
    <row r="105" spans="2:46" s="5" customFormat="1" ht="15" customHeight="1" hidden="1">
      <c r="B105" s="544" t="s">
        <v>36</v>
      </c>
      <c r="C105" s="552"/>
      <c r="D105" s="552"/>
      <c r="E105" s="542">
        <f t="shared" si="28"/>
        <v>539</v>
      </c>
      <c r="F105" s="543"/>
      <c r="G105" s="547">
        <f t="shared" si="35"/>
        <v>256</v>
      </c>
      <c r="H105" s="543"/>
      <c r="I105" s="547">
        <f t="shared" si="36"/>
        <v>283</v>
      </c>
      <c r="J105" s="548"/>
      <c r="K105" s="543">
        <f t="shared" si="29"/>
        <v>96</v>
      </c>
      <c r="L105" s="543"/>
      <c r="M105" s="547">
        <v>38</v>
      </c>
      <c r="N105" s="543"/>
      <c r="O105" s="547">
        <v>58</v>
      </c>
      <c r="P105" s="543"/>
      <c r="Q105" s="542">
        <f t="shared" si="30"/>
        <v>80</v>
      </c>
      <c r="R105" s="543"/>
      <c r="S105" s="547">
        <v>41</v>
      </c>
      <c r="T105" s="543"/>
      <c r="U105" s="547">
        <v>39</v>
      </c>
      <c r="V105" s="548"/>
      <c r="W105" s="542">
        <f t="shared" si="31"/>
        <v>80</v>
      </c>
      <c r="X105" s="543"/>
      <c r="Y105" s="547">
        <v>40</v>
      </c>
      <c r="Z105" s="543"/>
      <c r="AA105" s="547">
        <v>40</v>
      </c>
      <c r="AB105" s="548"/>
      <c r="AC105" s="542">
        <f t="shared" si="32"/>
        <v>95</v>
      </c>
      <c r="AD105" s="543"/>
      <c r="AE105" s="547">
        <v>55</v>
      </c>
      <c r="AF105" s="543"/>
      <c r="AG105" s="547">
        <v>40</v>
      </c>
      <c r="AH105" s="548"/>
      <c r="AI105" s="542">
        <f t="shared" si="33"/>
        <v>110</v>
      </c>
      <c r="AJ105" s="543"/>
      <c r="AK105" s="547">
        <v>47</v>
      </c>
      <c r="AL105" s="543"/>
      <c r="AM105" s="547">
        <v>63</v>
      </c>
      <c r="AN105" s="548"/>
      <c r="AO105" s="542">
        <f t="shared" si="34"/>
        <v>78</v>
      </c>
      <c r="AP105" s="543"/>
      <c r="AQ105" s="547">
        <v>35</v>
      </c>
      <c r="AR105" s="543"/>
      <c r="AS105" s="547">
        <v>43</v>
      </c>
      <c r="AT105" s="548"/>
    </row>
    <row r="106" spans="2:46" s="5" customFormat="1" ht="15" customHeight="1" hidden="1">
      <c r="B106" s="544" t="s">
        <v>37</v>
      </c>
      <c r="C106" s="552"/>
      <c r="D106" s="552"/>
      <c r="E106" s="542">
        <f t="shared" si="28"/>
        <v>151</v>
      </c>
      <c r="F106" s="543"/>
      <c r="G106" s="547">
        <f t="shared" si="35"/>
        <v>79</v>
      </c>
      <c r="H106" s="543"/>
      <c r="I106" s="547">
        <f t="shared" si="36"/>
        <v>72</v>
      </c>
      <c r="J106" s="548"/>
      <c r="K106" s="543">
        <f t="shared" si="29"/>
        <v>28</v>
      </c>
      <c r="L106" s="543"/>
      <c r="M106" s="547">
        <v>18</v>
      </c>
      <c r="N106" s="543"/>
      <c r="O106" s="547">
        <v>10</v>
      </c>
      <c r="P106" s="543"/>
      <c r="Q106" s="542">
        <f t="shared" si="30"/>
        <v>24</v>
      </c>
      <c r="R106" s="543"/>
      <c r="S106" s="547">
        <v>13</v>
      </c>
      <c r="T106" s="543"/>
      <c r="U106" s="547">
        <v>11</v>
      </c>
      <c r="V106" s="548"/>
      <c r="W106" s="542">
        <f t="shared" si="31"/>
        <v>23</v>
      </c>
      <c r="X106" s="543"/>
      <c r="Y106" s="547">
        <v>11</v>
      </c>
      <c r="Z106" s="543"/>
      <c r="AA106" s="547">
        <v>12</v>
      </c>
      <c r="AB106" s="548"/>
      <c r="AC106" s="542">
        <f t="shared" si="32"/>
        <v>24</v>
      </c>
      <c r="AD106" s="543"/>
      <c r="AE106" s="547">
        <v>15</v>
      </c>
      <c r="AF106" s="543"/>
      <c r="AG106" s="547">
        <v>9</v>
      </c>
      <c r="AH106" s="548"/>
      <c r="AI106" s="542">
        <f t="shared" si="33"/>
        <v>29</v>
      </c>
      <c r="AJ106" s="543"/>
      <c r="AK106" s="547">
        <v>15</v>
      </c>
      <c r="AL106" s="543"/>
      <c r="AM106" s="547">
        <v>14</v>
      </c>
      <c r="AN106" s="548"/>
      <c r="AO106" s="542">
        <f t="shared" si="34"/>
        <v>23</v>
      </c>
      <c r="AP106" s="543"/>
      <c r="AQ106" s="547">
        <v>7</v>
      </c>
      <c r="AR106" s="543"/>
      <c r="AS106" s="547">
        <v>16</v>
      </c>
      <c r="AT106" s="548"/>
    </row>
    <row r="107" spans="2:46" s="5" customFormat="1" ht="15" customHeight="1" hidden="1">
      <c r="B107" s="544" t="s">
        <v>38</v>
      </c>
      <c r="C107" s="552"/>
      <c r="D107" s="552"/>
      <c r="E107" s="542">
        <f t="shared" si="28"/>
        <v>490</v>
      </c>
      <c r="F107" s="543"/>
      <c r="G107" s="547">
        <f t="shared" si="35"/>
        <v>252</v>
      </c>
      <c r="H107" s="543"/>
      <c r="I107" s="547">
        <f t="shared" si="36"/>
        <v>238</v>
      </c>
      <c r="J107" s="548"/>
      <c r="K107" s="543">
        <f t="shared" si="29"/>
        <v>67</v>
      </c>
      <c r="L107" s="543"/>
      <c r="M107" s="547">
        <v>35</v>
      </c>
      <c r="N107" s="543"/>
      <c r="O107" s="547">
        <v>32</v>
      </c>
      <c r="P107" s="543"/>
      <c r="Q107" s="542">
        <f t="shared" si="30"/>
        <v>79</v>
      </c>
      <c r="R107" s="543"/>
      <c r="S107" s="547">
        <v>42</v>
      </c>
      <c r="T107" s="543"/>
      <c r="U107" s="547">
        <v>37</v>
      </c>
      <c r="V107" s="548"/>
      <c r="W107" s="542">
        <f t="shared" si="31"/>
        <v>100</v>
      </c>
      <c r="X107" s="543"/>
      <c r="Y107" s="547">
        <v>57</v>
      </c>
      <c r="Z107" s="543"/>
      <c r="AA107" s="547">
        <v>43</v>
      </c>
      <c r="AB107" s="548"/>
      <c r="AC107" s="542">
        <f t="shared" si="32"/>
        <v>72</v>
      </c>
      <c r="AD107" s="543"/>
      <c r="AE107" s="547">
        <v>43</v>
      </c>
      <c r="AF107" s="543"/>
      <c r="AG107" s="547">
        <v>29</v>
      </c>
      <c r="AH107" s="548"/>
      <c r="AI107" s="542">
        <f t="shared" si="33"/>
        <v>95</v>
      </c>
      <c r="AJ107" s="543"/>
      <c r="AK107" s="547">
        <v>39</v>
      </c>
      <c r="AL107" s="543"/>
      <c r="AM107" s="547">
        <v>56</v>
      </c>
      <c r="AN107" s="548"/>
      <c r="AO107" s="542">
        <f t="shared" si="34"/>
        <v>77</v>
      </c>
      <c r="AP107" s="543"/>
      <c r="AQ107" s="547">
        <v>36</v>
      </c>
      <c r="AR107" s="543"/>
      <c r="AS107" s="547">
        <v>41</v>
      </c>
      <c r="AT107" s="548"/>
    </row>
    <row r="108" spans="2:46" s="5" customFormat="1" ht="15" customHeight="1" hidden="1">
      <c r="B108" s="544" t="s">
        <v>52</v>
      </c>
      <c r="C108" s="552"/>
      <c r="D108" s="552"/>
      <c r="E108" s="542">
        <f t="shared" si="28"/>
        <v>156</v>
      </c>
      <c r="F108" s="543"/>
      <c r="G108" s="547">
        <f t="shared" si="35"/>
        <v>93</v>
      </c>
      <c r="H108" s="543"/>
      <c r="I108" s="547">
        <f t="shared" si="36"/>
        <v>63</v>
      </c>
      <c r="J108" s="548"/>
      <c r="K108" s="543">
        <f t="shared" si="29"/>
        <v>25</v>
      </c>
      <c r="L108" s="543"/>
      <c r="M108" s="547">
        <v>18</v>
      </c>
      <c r="N108" s="543"/>
      <c r="O108" s="547">
        <v>7</v>
      </c>
      <c r="P108" s="543"/>
      <c r="Q108" s="542">
        <f t="shared" si="30"/>
        <v>29</v>
      </c>
      <c r="R108" s="543"/>
      <c r="S108" s="547">
        <v>17</v>
      </c>
      <c r="T108" s="543"/>
      <c r="U108" s="547">
        <v>12</v>
      </c>
      <c r="V108" s="548"/>
      <c r="W108" s="542">
        <f t="shared" si="31"/>
        <v>28</v>
      </c>
      <c r="X108" s="543"/>
      <c r="Y108" s="547">
        <v>13</v>
      </c>
      <c r="Z108" s="543"/>
      <c r="AA108" s="547">
        <v>15</v>
      </c>
      <c r="AB108" s="548"/>
      <c r="AC108" s="542">
        <f t="shared" si="32"/>
        <v>16</v>
      </c>
      <c r="AD108" s="543"/>
      <c r="AE108" s="547">
        <v>8</v>
      </c>
      <c r="AF108" s="543"/>
      <c r="AG108" s="547">
        <v>8</v>
      </c>
      <c r="AH108" s="548"/>
      <c r="AI108" s="542">
        <f t="shared" si="33"/>
        <v>26</v>
      </c>
      <c r="AJ108" s="543"/>
      <c r="AK108" s="547">
        <v>16</v>
      </c>
      <c r="AL108" s="543"/>
      <c r="AM108" s="547">
        <v>10</v>
      </c>
      <c r="AN108" s="548"/>
      <c r="AO108" s="542">
        <f t="shared" si="34"/>
        <v>32</v>
      </c>
      <c r="AP108" s="543"/>
      <c r="AQ108" s="547">
        <v>21</v>
      </c>
      <c r="AR108" s="543"/>
      <c r="AS108" s="547">
        <v>11</v>
      </c>
      <c r="AT108" s="548"/>
    </row>
    <row r="109" spans="2:46" s="5" customFormat="1" ht="15" customHeight="1" hidden="1">
      <c r="B109" s="544" t="s">
        <v>151</v>
      </c>
      <c r="C109" s="552"/>
      <c r="D109" s="552"/>
      <c r="E109" s="542">
        <f t="shared" si="28"/>
        <v>0</v>
      </c>
      <c r="F109" s="543"/>
      <c r="G109" s="547">
        <f t="shared" si="35"/>
        <v>0</v>
      </c>
      <c r="H109" s="543"/>
      <c r="I109" s="547">
        <f t="shared" si="36"/>
        <v>0</v>
      </c>
      <c r="J109" s="548"/>
      <c r="K109" s="543">
        <f t="shared" si="29"/>
        <v>0</v>
      </c>
      <c r="L109" s="543"/>
      <c r="M109" s="547">
        <v>0</v>
      </c>
      <c r="N109" s="543"/>
      <c r="O109" s="547">
        <v>0</v>
      </c>
      <c r="P109" s="543"/>
      <c r="Q109" s="542">
        <f t="shared" si="30"/>
        <v>0</v>
      </c>
      <c r="R109" s="543"/>
      <c r="S109" s="547">
        <v>0</v>
      </c>
      <c r="T109" s="543"/>
      <c r="U109" s="547">
        <v>0</v>
      </c>
      <c r="V109" s="548"/>
      <c r="W109" s="542">
        <f t="shared" si="31"/>
        <v>0</v>
      </c>
      <c r="X109" s="543"/>
      <c r="Y109" s="547">
        <v>0</v>
      </c>
      <c r="Z109" s="543"/>
      <c r="AA109" s="547">
        <v>0</v>
      </c>
      <c r="AB109" s="548"/>
      <c r="AC109" s="542">
        <f t="shared" si="32"/>
        <v>0</v>
      </c>
      <c r="AD109" s="543"/>
      <c r="AE109" s="547">
        <v>0</v>
      </c>
      <c r="AF109" s="543"/>
      <c r="AG109" s="547">
        <v>0</v>
      </c>
      <c r="AH109" s="548"/>
      <c r="AI109" s="542">
        <f t="shared" si="33"/>
        <v>0</v>
      </c>
      <c r="AJ109" s="543"/>
      <c r="AK109" s="547">
        <v>0</v>
      </c>
      <c r="AL109" s="543"/>
      <c r="AM109" s="547">
        <v>0</v>
      </c>
      <c r="AN109" s="548"/>
      <c r="AO109" s="542">
        <f t="shared" si="34"/>
        <v>0</v>
      </c>
      <c r="AP109" s="543"/>
      <c r="AQ109" s="547">
        <v>0</v>
      </c>
      <c r="AR109" s="543"/>
      <c r="AS109" s="547">
        <v>0</v>
      </c>
      <c r="AT109" s="548"/>
    </row>
    <row r="110" spans="2:46" s="5" customFormat="1" ht="15" customHeight="1" hidden="1">
      <c r="B110" s="544" t="s">
        <v>295</v>
      </c>
      <c r="C110" s="552"/>
      <c r="D110" s="552"/>
      <c r="E110" s="542">
        <f t="shared" si="28"/>
        <v>1588</v>
      </c>
      <c r="F110" s="543"/>
      <c r="G110" s="547">
        <f>SUM(G111:H114)</f>
        <v>834</v>
      </c>
      <c r="H110" s="543"/>
      <c r="I110" s="547">
        <f>SUM(I111:J114)</f>
        <v>754</v>
      </c>
      <c r="J110" s="548"/>
      <c r="K110" s="543">
        <f t="shared" si="29"/>
        <v>260</v>
      </c>
      <c r="L110" s="543"/>
      <c r="M110" s="547">
        <f>SUM(M111:N114)</f>
        <v>140</v>
      </c>
      <c r="N110" s="543"/>
      <c r="O110" s="547">
        <f>SUM(O111:P114)</f>
        <v>120</v>
      </c>
      <c r="P110" s="543"/>
      <c r="Q110" s="542">
        <f t="shared" si="30"/>
        <v>244</v>
      </c>
      <c r="R110" s="543"/>
      <c r="S110" s="547">
        <f>SUM(S111:T114)</f>
        <v>128</v>
      </c>
      <c r="T110" s="543"/>
      <c r="U110" s="547">
        <f>SUM(U111:V114)</f>
        <v>116</v>
      </c>
      <c r="V110" s="548"/>
      <c r="W110" s="542">
        <f t="shared" si="31"/>
        <v>260</v>
      </c>
      <c r="X110" s="543"/>
      <c r="Y110" s="547">
        <f>SUM(Y111:Z114)</f>
        <v>128</v>
      </c>
      <c r="Z110" s="543"/>
      <c r="AA110" s="547">
        <f>SUM(AA111:AB114)</f>
        <v>132</v>
      </c>
      <c r="AB110" s="548"/>
      <c r="AC110" s="542">
        <f t="shared" si="32"/>
        <v>238</v>
      </c>
      <c r="AD110" s="543"/>
      <c r="AE110" s="547">
        <f>SUM(AE111:AF114)</f>
        <v>133</v>
      </c>
      <c r="AF110" s="543"/>
      <c r="AG110" s="547">
        <f>SUM(AG111:AH114)</f>
        <v>105</v>
      </c>
      <c r="AH110" s="548"/>
      <c r="AI110" s="542">
        <f t="shared" si="33"/>
        <v>312</v>
      </c>
      <c r="AJ110" s="543"/>
      <c r="AK110" s="547">
        <f>SUM(AK111:AL114)</f>
        <v>159</v>
      </c>
      <c r="AL110" s="543"/>
      <c r="AM110" s="547">
        <f>SUM(AM111:AN114)</f>
        <v>153</v>
      </c>
      <c r="AN110" s="548"/>
      <c r="AO110" s="542">
        <f t="shared" si="34"/>
        <v>274</v>
      </c>
      <c r="AP110" s="543"/>
      <c r="AQ110" s="547">
        <f>SUM(AQ111:AR114)</f>
        <v>146</v>
      </c>
      <c r="AR110" s="543"/>
      <c r="AS110" s="547">
        <f>SUM(AS111:AT114)</f>
        <v>128</v>
      </c>
      <c r="AT110" s="548"/>
    </row>
    <row r="111" spans="2:46" s="5" customFormat="1" ht="15" customHeight="1" hidden="1">
      <c r="B111" s="544" t="s">
        <v>39</v>
      </c>
      <c r="C111" s="552"/>
      <c r="D111" s="552"/>
      <c r="E111" s="542">
        <f t="shared" si="28"/>
        <v>555</v>
      </c>
      <c r="F111" s="543"/>
      <c r="G111" s="547">
        <f>SUM(M111,S111,Y111,AE111,AK111,AQ111)</f>
        <v>287</v>
      </c>
      <c r="H111" s="543"/>
      <c r="I111" s="547">
        <f>SUM(O111,U111,AA111,AG111,AM111,AS111)</f>
        <v>268</v>
      </c>
      <c r="J111" s="548"/>
      <c r="K111" s="543">
        <f t="shared" si="29"/>
        <v>98</v>
      </c>
      <c r="L111" s="543"/>
      <c r="M111" s="547">
        <v>55</v>
      </c>
      <c r="N111" s="543"/>
      <c r="O111" s="547">
        <v>43</v>
      </c>
      <c r="P111" s="543"/>
      <c r="Q111" s="542">
        <f t="shared" si="30"/>
        <v>84</v>
      </c>
      <c r="R111" s="543"/>
      <c r="S111" s="547">
        <v>48</v>
      </c>
      <c r="T111" s="543"/>
      <c r="U111" s="547">
        <v>36</v>
      </c>
      <c r="V111" s="548"/>
      <c r="W111" s="542">
        <f t="shared" si="31"/>
        <v>96</v>
      </c>
      <c r="X111" s="543"/>
      <c r="Y111" s="547">
        <v>42</v>
      </c>
      <c r="Z111" s="543"/>
      <c r="AA111" s="547">
        <v>54</v>
      </c>
      <c r="AB111" s="548"/>
      <c r="AC111" s="542">
        <f t="shared" si="32"/>
        <v>77</v>
      </c>
      <c r="AD111" s="543"/>
      <c r="AE111" s="547">
        <v>39</v>
      </c>
      <c r="AF111" s="543"/>
      <c r="AG111" s="547">
        <v>38</v>
      </c>
      <c r="AH111" s="548"/>
      <c r="AI111" s="542">
        <f t="shared" si="33"/>
        <v>119</v>
      </c>
      <c r="AJ111" s="543"/>
      <c r="AK111" s="547">
        <v>59</v>
      </c>
      <c r="AL111" s="543"/>
      <c r="AM111" s="547">
        <v>60</v>
      </c>
      <c r="AN111" s="548"/>
      <c r="AO111" s="542">
        <f t="shared" si="34"/>
        <v>81</v>
      </c>
      <c r="AP111" s="543"/>
      <c r="AQ111" s="547">
        <v>44</v>
      </c>
      <c r="AR111" s="543"/>
      <c r="AS111" s="547">
        <v>37</v>
      </c>
      <c r="AT111" s="548"/>
    </row>
    <row r="112" spans="2:46" s="5" customFormat="1" ht="15" customHeight="1" hidden="1">
      <c r="B112" s="544" t="s">
        <v>40</v>
      </c>
      <c r="C112" s="552"/>
      <c r="D112" s="552"/>
      <c r="E112" s="542">
        <f t="shared" si="28"/>
        <v>391</v>
      </c>
      <c r="F112" s="543"/>
      <c r="G112" s="547">
        <f>SUM(M112,S112,Y112,AE112,AK112,AQ112)</f>
        <v>207</v>
      </c>
      <c r="H112" s="543"/>
      <c r="I112" s="547">
        <f>SUM(O112,U112,AA112,AG112,AM112,AS112)</f>
        <v>184</v>
      </c>
      <c r="J112" s="548"/>
      <c r="K112" s="543">
        <f t="shared" si="29"/>
        <v>61</v>
      </c>
      <c r="L112" s="543"/>
      <c r="M112" s="547">
        <v>27</v>
      </c>
      <c r="N112" s="543"/>
      <c r="O112" s="547">
        <v>34</v>
      </c>
      <c r="P112" s="543"/>
      <c r="Q112" s="542">
        <f t="shared" si="30"/>
        <v>59</v>
      </c>
      <c r="R112" s="543"/>
      <c r="S112" s="547">
        <v>29</v>
      </c>
      <c r="T112" s="543"/>
      <c r="U112" s="547">
        <v>30</v>
      </c>
      <c r="V112" s="548"/>
      <c r="W112" s="542">
        <f t="shared" si="31"/>
        <v>55</v>
      </c>
      <c r="X112" s="543"/>
      <c r="Y112" s="547">
        <v>33</v>
      </c>
      <c r="Z112" s="543"/>
      <c r="AA112" s="547">
        <v>22</v>
      </c>
      <c r="AB112" s="548"/>
      <c r="AC112" s="542">
        <f t="shared" si="32"/>
        <v>62</v>
      </c>
      <c r="AD112" s="543"/>
      <c r="AE112" s="547">
        <v>36</v>
      </c>
      <c r="AF112" s="543"/>
      <c r="AG112" s="547">
        <v>26</v>
      </c>
      <c r="AH112" s="548"/>
      <c r="AI112" s="542">
        <f t="shared" si="33"/>
        <v>72</v>
      </c>
      <c r="AJ112" s="543"/>
      <c r="AK112" s="547">
        <v>40</v>
      </c>
      <c r="AL112" s="543"/>
      <c r="AM112" s="547">
        <v>32</v>
      </c>
      <c r="AN112" s="548"/>
      <c r="AO112" s="542">
        <f t="shared" si="34"/>
        <v>82</v>
      </c>
      <c r="AP112" s="543"/>
      <c r="AQ112" s="547">
        <v>42</v>
      </c>
      <c r="AR112" s="543"/>
      <c r="AS112" s="547">
        <v>40</v>
      </c>
      <c r="AT112" s="548"/>
    </row>
    <row r="113" spans="2:46" s="5" customFormat="1" ht="15" customHeight="1" hidden="1">
      <c r="B113" s="544" t="s">
        <v>41</v>
      </c>
      <c r="C113" s="552"/>
      <c r="D113" s="552"/>
      <c r="E113" s="542">
        <f t="shared" si="28"/>
        <v>315</v>
      </c>
      <c r="F113" s="543"/>
      <c r="G113" s="547">
        <f>SUM(M113,S113,Y113,AE113,AK113,AQ113)</f>
        <v>166</v>
      </c>
      <c r="H113" s="543"/>
      <c r="I113" s="547">
        <f>SUM(O113,U113,AA113,AG113,AM113,AS113)</f>
        <v>149</v>
      </c>
      <c r="J113" s="548"/>
      <c r="K113" s="543">
        <f t="shared" si="29"/>
        <v>52</v>
      </c>
      <c r="L113" s="543"/>
      <c r="M113" s="547">
        <v>29</v>
      </c>
      <c r="N113" s="543"/>
      <c r="O113" s="547">
        <v>23</v>
      </c>
      <c r="P113" s="543"/>
      <c r="Q113" s="542">
        <f t="shared" si="30"/>
        <v>43</v>
      </c>
      <c r="R113" s="543"/>
      <c r="S113" s="547">
        <v>24</v>
      </c>
      <c r="T113" s="543"/>
      <c r="U113" s="547">
        <v>19</v>
      </c>
      <c r="V113" s="548"/>
      <c r="W113" s="542">
        <f t="shared" si="31"/>
        <v>59</v>
      </c>
      <c r="X113" s="543"/>
      <c r="Y113" s="547">
        <v>29</v>
      </c>
      <c r="Z113" s="543"/>
      <c r="AA113" s="547">
        <v>30</v>
      </c>
      <c r="AB113" s="548"/>
      <c r="AC113" s="542">
        <f t="shared" si="32"/>
        <v>48</v>
      </c>
      <c r="AD113" s="543"/>
      <c r="AE113" s="547">
        <v>31</v>
      </c>
      <c r="AF113" s="543"/>
      <c r="AG113" s="547">
        <v>17</v>
      </c>
      <c r="AH113" s="548"/>
      <c r="AI113" s="542">
        <f t="shared" si="33"/>
        <v>58</v>
      </c>
      <c r="AJ113" s="543"/>
      <c r="AK113" s="547">
        <v>26</v>
      </c>
      <c r="AL113" s="543"/>
      <c r="AM113" s="547">
        <v>32</v>
      </c>
      <c r="AN113" s="548"/>
      <c r="AO113" s="542">
        <f t="shared" si="34"/>
        <v>55</v>
      </c>
      <c r="AP113" s="543"/>
      <c r="AQ113" s="547">
        <v>27</v>
      </c>
      <c r="AR113" s="543"/>
      <c r="AS113" s="547">
        <v>28</v>
      </c>
      <c r="AT113" s="548"/>
    </row>
    <row r="114" spans="2:46" s="5" customFormat="1" ht="15" customHeight="1" hidden="1">
      <c r="B114" s="544" t="s">
        <v>42</v>
      </c>
      <c r="C114" s="552"/>
      <c r="D114" s="552"/>
      <c r="E114" s="542">
        <f t="shared" si="28"/>
        <v>327</v>
      </c>
      <c r="F114" s="543"/>
      <c r="G114" s="547">
        <f>SUM(M114,S114,Y114,AE114,AK114,AQ114)</f>
        <v>174</v>
      </c>
      <c r="H114" s="543"/>
      <c r="I114" s="547">
        <f>SUM(O114,U114,AA114,AG114,AM114,AS114)</f>
        <v>153</v>
      </c>
      <c r="J114" s="548"/>
      <c r="K114" s="543">
        <f t="shared" si="29"/>
        <v>49</v>
      </c>
      <c r="L114" s="543"/>
      <c r="M114" s="547">
        <v>29</v>
      </c>
      <c r="N114" s="543"/>
      <c r="O114" s="547">
        <v>20</v>
      </c>
      <c r="P114" s="543"/>
      <c r="Q114" s="542">
        <f t="shared" si="30"/>
        <v>58</v>
      </c>
      <c r="R114" s="543"/>
      <c r="S114" s="547">
        <v>27</v>
      </c>
      <c r="T114" s="543"/>
      <c r="U114" s="547">
        <v>31</v>
      </c>
      <c r="V114" s="548"/>
      <c r="W114" s="542">
        <f t="shared" si="31"/>
        <v>50</v>
      </c>
      <c r="X114" s="543"/>
      <c r="Y114" s="547">
        <v>24</v>
      </c>
      <c r="Z114" s="543"/>
      <c r="AA114" s="547">
        <v>26</v>
      </c>
      <c r="AB114" s="548"/>
      <c r="AC114" s="542">
        <f t="shared" si="32"/>
        <v>51</v>
      </c>
      <c r="AD114" s="543"/>
      <c r="AE114" s="547">
        <v>27</v>
      </c>
      <c r="AF114" s="543"/>
      <c r="AG114" s="547">
        <v>24</v>
      </c>
      <c r="AH114" s="548"/>
      <c r="AI114" s="542">
        <f t="shared" si="33"/>
        <v>63</v>
      </c>
      <c r="AJ114" s="543"/>
      <c r="AK114" s="547">
        <v>34</v>
      </c>
      <c r="AL114" s="543"/>
      <c r="AM114" s="547">
        <v>29</v>
      </c>
      <c r="AN114" s="548"/>
      <c r="AO114" s="542">
        <f t="shared" si="34"/>
        <v>56</v>
      </c>
      <c r="AP114" s="543"/>
      <c r="AQ114" s="547">
        <v>33</v>
      </c>
      <c r="AR114" s="543"/>
      <c r="AS114" s="547">
        <v>23</v>
      </c>
      <c r="AT114" s="548"/>
    </row>
    <row r="115" spans="2:46" s="5" customFormat="1" ht="15" customHeight="1" hidden="1">
      <c r="B115" s="536" t="s">
        <v>294</v>
      </c>
      <c r="C115" s="551"/>
      <c r="D115" s="551"/>
      <c r="E115" s="531">
        <f t="shared" si="28"/>
        <v>809</v>
      </c>
      <c r="F115" s="532"/>
      <c r="G115" s="539">
        <f>SUM(G116:H119)</f>
        <v>410</v>
      </c>
      <c r="H115" s="532"/>
      <c r="I115" s="539">
        <f>SUM(I116:J119)</f>
        <v>399</v>
      </c>
      <c r="J115" s="540"/>
      <c r="K115" s="532">
        <f t="shared" si="29"/>
        <v>126</v>
      </c>
      <c r="L115" s="532"/>
      <c r="M115" s="539">
        <f>SUM(M116:N119)</f>
        <v>67</v>
      </c>
      <c r="N115" s="532"/>
      <c r="O115" s="539">
        <f>SUM(O116:P119)</f>
        <v>59</v>
      </c>
      <c r="P115" s="532"/>
      <c r="Q115" s="531">
        <f t="shared" si="30"/>
        <v>128</v>
      </c>
      <c r="R115" s="532"/>
      <c r="S115" s="539">
        <f>SUM(S116:T119)</f>
        <v>67</v>
      </c>
      <c r="T115" s="532"/>
      <c r="U115" s="539">
        <f>SUM(U116:V119)</f>
        <v>61</v>
      </c>
      <c r="V115" s="540"/>
      <c r="W115" s="531">
        <f t="shared" si="31"/>
        <v>139</v>
      </c>
      <c r="X115" s="532"/>
      <c r="Y115" s="539">
        <f>SUM(Y116:Z119)</f>
        <v>67</v>
      </c>
      <c r="Z115" s="532"/>
      <c r="AA115" s="539">
        <f>SUM(AA116:AB119)</f>
        <v>72</v>
      </c>
      <c r="AB115" s="540"/>
      <c r="AC115" s="531">
        <f t="shared" si="32"/>
        <v>134</v>
      </c>
      <c r="AD115" s="532"/>
      <c r="AE115" s="539">
        <f>SUM(AE116:AF119)</f>
        <v>67</v>
      </c>
      <c r="AF115" s="532"/>
      <c r="AG115" s="539">
        <f>SUM(AG116:AH119)</f>
        <v>67</v>
      </c>
      <c r="AH115" s="540"/>
      <c r="AI115" s="531">
        <f t="shared" si="33"/>
        <v>141</v>
      </c>
      <c r="AJ115" s="532"/>
      <c r="AK115" s="539">
        <f>SUM(AK116:AL119)</f>
        <v>76</v>
      </c>
      <c r="AL115" s="532"/>
      <c r="AM115" s="539">
        <f>SUM(AM116:AN119)</f>
        <v>65</v>
      </c>
      <c r="AN115" s="540"/>
      <c r="AO115" s="531">
        <f t="shared" si="34"/>
        <v>141</v>
      </c>
      <c r="AP115" s="532"/>
      <c r="AQ115" s="539">
        <f>SUM(AQ116:AR119)</f>
        <v>66</v>
      </c>
      <c r="AR115" s="532"/>
      <c r="AS115" s="539">
        <f>SUM(AS116:AT119)</f>
        <v>75</v>
      </c>
      <c r="AT115" s="540"/>
    </row>
    <row r="116" spans="2:46" s="5" customFormat="1" ht="15" customHeight="1" hidden="1">
      <c r="B116" s="544" t="s">
        <v>43</v>
      </c>
      <c r="C116" s="552"/>
      <c r="D116" s="552"/>
      <c r="E116" s="542">
        <f t="shared" si="28"/>
        <v>388</v>
      </c>
      <c r="F116" s="543"/>
      <c r="G116" s="547">
        <f>SUM(M116,S116,Y116,AE116,AK116,AQ116)</f>
        <v>206</v>
      </c>
      <c r="H116" s="543"/>
      <c r="I116" s="547">
        <f>SUM(O116,U116,AA116,AG116,AM116,AS116)</f>
        <v>182</v>
      </c>
      <c r="J116" s="548"/>
      <c r="K116" s="543">
        <f t="shared" si="29"/>
        <v>67</v>
      </c>
      <c r="L116" s="543"/>
      <c r="M116" s="547">
        <v>39</v>
      </c>
      <c r="N116" s="543"/>
      <c r="O116" s="547">
        <v>28</v>
      </c>
      <c r="P116" s="543"/>
      <c r="Q116" s="542">
        <f t="shared" si="30"/>
        <v>59</v>
      </c>
      <c r="R116" s="543"/>
      <c r="S116" s="547">
        <v>32</v>
      </c>
      <c r="T116" s="543"/>
      <c r="U116" s="547">
        <v>27</v>
      </c>
      <c r="V116" s="548"/>
      <c r="W116" s="542">
        <f t="shared" si="31"/>
        <v>68</v>
      </c>
      <c r="X116" s="543"/>
      <c r="Y116" s="547">
        <v>36</v>
      </c>
      <c r="Z116" s="543"/>
      <c r="AA116" s="547">
        <v>32</v>
      </c>
      <c r="AB116" s="548"/>
      <c r="AC116" s="542">
        <f t="shared" si="32"/>
        <v>71</v>
      </c>
      <c r="AD116" s="543"/>
      <c r="AE116" s="547">
        <v>35</v>
      </c>
      <c r="AF116" s="543"/>
      <c r="AG116" s="547">
        <v>36</v>
      </c>
      <c r="AH116" s="548"/>
      <c r="AI116" s="542">
        <f t="shared" si="33"/>
        <v>55</v>
      </c>
      <c r="AJ116" s="543"/>
      <c r="AK116" s="547">
        <v>34</v>
      </c>
      <c r="AL116" s="543"/>
      <c r="AM116" s="547">
        <v>21</v>
      </c>
      <c r="AN116" s="548"/>
      <c r="AO116" s="542">
        <f t="shared" si="34"/>
        <v>68</v>
      </c>
      <c r="AP116" s="543"/>
      <c r="AQ116" s="547">
        <v>30</v>
      </c>
      <c r="AR116" s="543"/>
      <c r="AS116" s="547">
        <v>38</v>
      </c>
      <c r="AT116" s="548"/>
    </row>
    <row r="117" spans="2:46" s="5" customFormat="1" ht="15" customHeight="1" hidden="1">
      <c r="B117" s="544" t="s">
        <v>44</v>
      </c>
      <c r="C117" s="552"/>
      <c r="D117" s="552"/>
      <c r="E117" s="542">
        <f t="shared" si="28"/>
        <v>221</v>
      </c>
      <c r="F117" s="543"/>
      <c r="G117" s="547">
        <f>SUM(M117,S117,Y117,AE117,AK117,AQ117)</f>
        <v>102</v>
      </c>
      <c r="H117" s="543"/>
      <c r="I117" s="547">
        <f>SUM(O117,U117,AA117,AG117,AM117,AS117)</f>
        <v>119</v>
      </c>
      <c r="J117" s="548"/>
      <c r="K117" s="543">
        <f t="shared" si="29"/>
        <v>32</v>
      </c>
      <c r="L117" s="543"/>
      <c r="M117" s="547">
        <v>12</v>
      </c>
      <c r="N117" s="543"/>
      <c r="O117" s="547">
        <v>20</v>
      </c>
      <c r="P117" s="543"/>
      <c r="Q117" s="542">
        <f t="shared" si="30"/>
        <v>31</v>
      </c>
      <c r="R117" s="543"/>
      <c r="S117" s="547">
        <v>15</v>
      </c>
      <c r="T117" s="543"/>
      <c r="U117" s="547">
        <v>16</v>
      </c>
      <c r="V117" s="548"/>
      <c r="W117" s="542">
        <f t="shared" si="31"/>
        <v>37</v>
      </c>
      <c r="X117" s="543"/>
      <c r="Y117" s="547">
        <v>15</v>
      </c>
      <c r="Z117" s="543"/>
      <c r="AA117" s="547">
        <v>22</v>
      </c>
      <c r="AB117" s="548"/>
      <c r="AC117" s="542">
        <f t="shared" si="32"/>
        <v>36</v>
      </c>
      <c r="AD117" s="543"/>
      <c r="AE117" s="547">
        <v>20</v>
      </c>
      <c r="AF117" s="543"/>
      <c r="AG117" s="547">
        <v>16</v>
      </c>
      <c r="AH117" s="548"/>
      <c r="AI117" s="542">
        <f t="shared" si="33"/>
        <v>44</v>
      </c>
      <c r="AJ117" s="543"/>
      <c r="AK117" s="547">
        <v>21</v>
      </c>
      <c r="AL117" s="543"/>
      <c r="AM117" s="547">
        <v>23</v>
      </c>
      <c r="AN117" s="548"/>
      <c r="AO117" s="542">
        <f t="shared" si="34"/>
        <v>41</v>
      </c>
      <c r="AP117" s="543"/>
      <c r="AQ117" s="547">
        <v>19</v>
      </c>
      <c r="AR117" s="543"/>
      <c r="AS117" s="547">
        <v>22</v>
      </c>
      <c r="AT117" s="548"/>
    </row>
    <row r="118" spans="2:46" s="5" customFormat="1" ht="15" customHeight="1" hidden="1">
      <c r="B118" s="544" t="s">
        <v>45</v>
      </c>
      <c r="C118" s="552"/>
      <c r="D118" s="552"/>
      <c r="E118" s="542">
        <f t="shared" si="28"/>
        <v>124</v>
      </c>
      <c r="F118" s="543"/>
      <c r="G118" s="547">
        <f>SUM(M118,S118,Y118,AE118,AK118,AQ118)</f>
        <v>58</v>
      </c>
      <c r="H118" s="543"/>
      <c r="I118" s="547">
        <f>SUM(O118,U118,AA118,AG118,AM118,AS118)</f>
        <v>66</v>
      </c>
      <c r="J118" s="548"/>
      <c r="K118" s="543">
        <f t="shared" si="29"/>
        <v>19</v>
      </c>
      <c r="L118" s="543"/>
      <c r="M118" s="547">
        <v>9</v>
      </c>
      <c r="N118" s="543"/>
      <c r="O118" s="547">
        <v>10</v>
      </c>
      <c r="P118" s="543"/>
      <c r="Q118" s="542">
        <f t="shared" si="30"/>
        <v>19</v>
      </c>
      <c r="R118" s="543"/>
      <c r="S118" s="547">
        <v>11</v>
      </c>
      <c r="T118" s="543"/>
      <c r="U118" s="547">
        <v>8</v>
      </c>
      <c r="V118" s="548"/>
      <c r="W118" s="542">
        <f t="shared" si="31"/>
        <v>21</v>
      </c>
      <c r="X118" s="543"/>
      <c r="Y118" s="547">
        <v>10</v>
      </c>
      <c r="Z118" s="543"/>
      <c r="AA118" s="547">
        <v>11</v>
      </c>
      <c r="AB118" s="548"/>
      <c r="AC118" s="542">
        <f t="shared" si="32"/>
        <v>20</v>
      </c>
      <c r="AD118" s="543"/>
      <c r="AE118" s="547">
        <v>7</v>
      </c>
      <c r="AF118" s="543"/>
      <c r="AG118" s="547">
        <v>13</v>
      </c>
      <c r="AH118" s="548"/>
      <c r="AI118" s="542">
        <f t="shared" si="33"/>
        <v>24</v>
      </c>
      <c r="AJ118" s="543"/>
      <c r="AK118" s="547">
        <v>13</v>
      </c>
      <c r="AL118" s="543"/>
      <c r="AM118" s="547">
        <v>11</v>
      </c>
      <c r="AN118" s="548"/>
      <c r="AO118" s="542">
        <f t="shared" si="34"/>
        <v>21</v>
      </c>
      <c r="AP118" s="543"/>
      <c r="AQ118" s="547">
        <v>8</v>
      </c>
      <c r="AR118" s="543"/>
      <c r="AS118" s="547">
        <v>13</v>
      </c>
      <c r="AT118" s="548"/>
    </row>
    <row r="119" spans="2:46" s="5" customFormat="1" ht="15" customHeight="1" hidden="1">
      <c r="B119" s="536" t="s">
        <v>46</v>
      </c>
      <c r="C119" s="551"/>
      <c r="D119" s="551"/>
      <c r="E119" s="531">
        <f t="shared" si="28"/>
        <v>76</v>
      </c>
      <c r="F119" s="532"/>
      <c r="G119" s="539">
        <f>SUM(M119,S119,Y119,AE119,AK119,AQ119)</f>
        <v>44</v>
      </c>
      <c r="H119" s="532"/>
      <c r="I119" s="539">
        <f>SUM(O119,U119,AA119,AG119,AM119,AS119)</f>
        <v>32</v>
      </c>
      <c r="J119" s="540"/>
      <c r="K119" s="532">
        <f t="shared" si="29"/>
        <v>8</v>
      </c>
      <c r="L119" s="532"/>
      <c r="M119" s="539">
        <v>7</v>
      </c>
      <c r="N119" s="532"/>
      <c r="O119" s="539">
        <v>1</v>
      </c>
      <c r="P119" s="532"/>
      <c r="Q119" s="531">
        <f t="shared" si="30"/>
        <v>19</v>
      </c>
      <c r="R119" s="532"/>
      <c r="S119" s="539">
        <v>9</v>
      </c>
      <c r="T119" s="532"/>
      <c r="U119" s="539">
        <v>10</v>
      </c>
      <c r="V119" s="540"/>
      <c r="W119" s="531">
        <f t="shared" si="31"/>
        <v>13</v>
      </c>
      <c r="X119" s="532"/>
      <c r="Y119" s="539">
        <v>6</v>
      </c>
      <c r="Z119" s="532"/>
      <c r="AA119" s="539">
        <v>7</v>
      </c>
      <c r="AB119" s="540"/>
      <c r="AC119" s="531">
        <f t="shared" si="32"/>
        <v>7</v>
      </c>
      <c r="AD119" s="532"/>
      <c r="AE119" s="539">
        <v>5</v>
      </c>
      <c r="AF119" s="532"/>
      <c r="AG119" s="539">
        <v>2</v>
      </c>
      <c r="AH119" s="540"/>
      <c r="AI119" s="531">
        <f t="shared" si="33"/>
        <v>18</v>
      </c>
      <c r="AJ119" s="532"/>
      <c r="AK119" s="539">
        <v>8</v>
      </c>
      <c r="AL119" s="532"/>
      <c r="AM119" s="539">
        <v>10</v>
      </c>
      <c r="AN119" s="540"/>
      <c r="AO119" s="531">
        <f t="shared" si="34"/>
        <v>11</v>
      </c>
      <c r="AP119" s="532"/>
      <c r="AQ119" s="539">
        <v>9</v>
      </c>
      <c r="AR119" s="532"/>
      <c r="AS119" s="539">
        <v>2</v>
      </c>
      <c r="AT119" s="540"/>
    </row>
    <row r="120" spans="2:46" ht="18" customHeight="1" hidden="1">
      <c r="B120" s="525" t="s">
        <v>182</v>
      </c>
      <c r="C120" s="526"/>
      <c r="D120" s="526"/>
      <c r="E120" s="555">
        <f>E121+E127+E135+E140</f>
        <v>5521</v>
      </c>
      <c r="F120" s="556"/>
      <c r="G120" s="553">
        <f>G121+G127+G135+G140</f>
        <v>2840</v>
      </c>
      <c r="H120" s="556"/>
      <c r="I120" s="553">
        <f>I121+I127+I135+I140</f>
        <v>2681</v>
      </c>
      <c r="J120" s="554"/>
      <c r="K120" s="556">
        <f>K121+K127+K135+K140</f>
        <v>882</v>
      </c>
      <c r="L120" s="556"/>
      <c r="M120" s="553">
        <f>M121+M127+M135+M140</f>
        <v>462</v>
      </c>
      <c r="N120" s="556"/>
      <c r="O120" s="553">
        <f>O121+O127+O135+O140</f>
        <v>420</v>
      </c>
      <c r="P120" s="556"/>
      <c r="Q120" s="555">
        <f>Q121+Q127+Q135+Q140</f>
        <v>885</v>
      </c>
      <c r="R120" s="556"/>
      <c r="S120" s="553">
        <f>S121+S127+S135+S140</f>
        <v>449</v>
      </c>
      <c r="T120" s="556"/>
      <c r="U120" s="553">
        <f>U121+U127+U135+U140</f>
        <v>436</v>
      </c>
      <c r="V120" s="554"/>
      <c r="W120" s="555">
        <f>W121+W127+W135+W140</f>
        <v>884</v>
      </c>
      <c r="X120" s="556"/>
      <c r="Y120" s="553">
        <f>Y121+Y127+Y135+Y140</f>
        <v>447</v>
      </c>
      <c r="Z120" s="556"/>
      <c r="AA120" s="553">
        <f>AA121+AA127+AA135+AA140</f>
        <v>437</v>
      </c>
      <c r="AB120" s="554"/>
      <c r="AC120" s="555">
        <f>AC121+AC127+AC135+AC140</f>
        <v>938</v>
      </c>
      <c r="AD120" s="556"/>
      <c r="AE120" s="553">
        <f>AE121+AE127+AE135+AE140</f>
        <v>482</v>
      </c>
      <c r="AF120" s="556"/>
      <c r="AG120" s="553">
        <f>AG121+AG127+AG135+AG140</f>
        <v>456</v>
      </c>
      <c r="AH120" s="554"/>
      <c r="AI120" s="555">
        <f>AI121+AI127+AI135+AI140</f>
        <v>871</v>
      </c>
      <c r="AJ120" s="556"/>
      <c r="AK120" s="553">
        <f>AK121+AK127+AK135+AK140</f>
        <v>462</v>
      </c>
      <c r="AL120" s="556"/>
      <c r="AM120" s="553">
        <f>AM121+AM127+AM135+AM140</f>
        <v>409</v>
      </c>
      <c r="AN120" s="554"/>
      <c r="AO120" s="555">
        <f>AO121+AO127+AO135+AO140</f>
        <v>1061</v>
      </c>
      <c r="AP120" s="556"/>
      <c r="AQ120" s="553">
        <f>AQ121+AQ127+AQ135+AQ140</f>
        <v>538</v>
      </c>
      <c r="AR120" s="556"/>
      <c r="AS120" s="553">
        <f>AS121+AS127+AS135+AS140</f>
        <v>523</v>
      </c>
      <c r="AT120" s="554"/>
    </row>
    <row r="121" spans="2:46" s="5" customFormat="1" ht="12.75" customHeight="1" hidden="1">
      <c r="B121" s="544" t="s">
        <v>293</v>
      </c>
      <c r="C121" s="552"/>
      <c r="D121" s="557"/>
      <c r="E121" s="542">
        <f aca="true" t="shared" si="37" ref="E121:E144">SUM(G121:J121)</f>
        <v>1120</v>
      </c>
      <c r="F121" s="541"/>
      <c r="G121" s="547">
        <f>SUM(G122:H126)</f>
        <v>555</v>
      </c>
      <c r="H121" s="541"/>
      <c r="I121" s="547">
        <f>SUM(I122:J126)</f>
        <v>565</v>
      </c>
      <c r="J121" s="548"/>
      <c r="K121" s="542">
        <f aca="true" t="shared" si="38" ref="K121:K144">SUM(M121:P121)</f>
        <v>181</v>
      </c>
      <c r="L121" s="541"/>
      <c r="M121" s="547">
        <f>SUM(M122:N126)</f>
        <v>84</v>
      </c>
      <c r="N121" s="541"/>
      <c r="O121" s="547">
        <f>SUM(O122:P126)</f>
        <v>97</v>
      </c>
      <c r="P121" s="548"/>
      <c r="Q121" s="542">
        <f aca="true" t="shared" si="39" ref="Q121:Q144">SUM(S121:V121)</f>
        <v>165</v>
      </c>
      <c r="R121" s="541"/>
      <c r="S121" s="547">
        <f>SUM(S122:T126)</f>
        <v>78</v>
      </c>
      <c r="T121" s="541"/>
      <c r="U121" s="547">
        <f>SUM(U122:V126)</f>
        <v>87</v>
      </c>
      <c r="V121" s="548"/>
      <c r="W121" s="542">
        <f aca="true" t="shared" si="40" ref="W121:W144">SUM(Y121:AB121)</f>
        <v>197</v>
      </c>
      <c r="X121" s="541"/>
      <c r="Y121" s="547">
        <f>SUM(Y122:Z126)</f>
        <v>90</v>
      </c>
      <c r="Z121" s="541"/>
      <c r="AA121" s="547">
        <f>SUM(AA122:AB126)</f>
        <v>107</v>
      </c>
      <c r="AB121" s="548"/>
      <c r="AC121" s="542">
        <f aca="true" t="shared" si="41" ref="AC121:AC144">SUM(AE121:AH121)</f>
        <v>176</v>
      </c>
      <c r="AD121" s="541"/>
      <c r="AE121" s="547">
        <f>SUM(AE122:AF126)</f>
        <v>100</v>
      </c>
      <c r="AF121" s="541"/>
      <c r="AG121" s="547">
        <f>SUM(AG122:AH126)</f>
        <v>76</v>
      </c>
      <c r="AH121" s="548"/>
      <c r="AI121" s="542">
        <f aca="true" t="shared" si="42" ref="AI121:AI144">SUM(AK121:AN121)</f>
        <v>187</v>
      </c>
      <c r="AJ121" s="541"/>
      <c r="AK121" s="547">
        <f>SUM(AK122:AL126)</f>
        <v>86</v>
      </c>
      <c r="AL121" s="541"/>
      <c r="AM121" s="547">
        <f>SUM(AM122:AN126)</f>
        <v>101</v>
      </c>
      <c r="AN121" s="548"/>
      <c r="AO121" s="542">
        <f aca="true" t="shared" si="43" ref="AO121:AO144">SUM(AQ121:AT121)</f>
        <v>214</v>
      </c>
      <c r="AP121" s="541"/>
      <c r="AQ121" s="547">
        <f>SUM(AQ122:AR126)</f>
        <v>117</v>
      </c>
      <c r="AR121" s="541"/>
      <c r="AS121" s="547">
        <f>SUM(AS122:AT126)</f>
        <v>97</v>
      </c>
      <c r="AT121" s="548"/>
    </row>
    <row r="122" spans="2:46" s="5" customFormat="1" ht="15" customHeight="1" hidden="1">
      <c r="B122" s="544" t="s">
        <v>33</v>
      </c>
      <c r="C122" s="552"/>
      <c r="D122" s="552"/>
      <c r="E122" s="542">
        <f t="shared" si="37"/>
        <v>216</v>
      </c>
      <c r="F122" s="543"/>
      <c r="G122" s="547">
        <f>SUM(M122,S122,Y122,AE122,AK122,AQ122)</f>
        <v>120</v>
      </c>
      <c r="H122" s="543"/>
      <c r="I122" s="547">
        <f>SUM(O122,U122,AA122,AG122,AM122,AS122)</f>
        <v>96</v>
      </c>
      <c r="J122" s="548"/>
      <c r="K122" s="543">
        <f t="shared" si="38"/>
        <v>32</v>
      </c>
      <c r="L122" s="543"/>
      <c r="M122" s="547">
        <v>15</v>
      </c>
      <c r="N122" s="543"/>
      <c r="O122" s="547">
        <v>17</v>
      </c>
      <c r="P122" s="543"/>
      <c r="Q122" s="542">
        <f t="shared" si="39"/>
        <v>32</v>
      </c>
      <c r="R122" s="543"/>
      <c r="S122" s="547">
        <v>17</v>
      </c>
      <c r="T122" s="543"/>
      <c r="U122" s="547">
        <v>15</v>
      </c>
      <c r="V122" s="548"/>
      <c r="W122" s="542">
        <f t="shared" si="40"/>
        <v>42</v>
      </c>
      <c r="X122" s="543"/>
      <c r="Y122" s="547">
        <v>19</v>
      </c>
      <c r="Z122" s="543"/>
      <c r="AA122" s="547">
        <v>23</v>
      </c>
      <c r="AB122" s="548"/>
      <c r="AC122" s="542">
        <f t="shared" si="41"/>
        <v>32</v>
      </c>
      <c r="AD122" s="543"/>
      <c r="AE122" s="547">
        <v>19</v>
      </c>
      <c r="AF122" s="543"/>
      <c r="AG122" s="547">
        <v>13</v>
      </c>
      <c r="AH122" s="548"/>
      <c r="AI122" s="542">
        <f t="shared" si="42"/>
        <v>41</v>
      </c>
      <c r="AJ122" s="543"/>
      <c r="AK122" s="547">
        <v>24</v>
      </c>
      <c r="AL122" s="543"/>
      <c r="AM122" s="547">
        <v>17</v>
      </c>
      <c r="AN122" s="548"/>
      <c r="AO122" s="542">
        <f t="shared" si="43"/>
        <v>37</v>
      </c>
      <c r="AP122" s="543"/>
      <c r="AQ122" s="547">
        <v>26</v>
      </c>
      <c r="AR122" s="543"/>
      <c r="AS122" s="547">
        <v>11</v>
      </c>
      <c r="AT122" s="548"/>
    </row>
    <row r="123" spans="2:46" s="5" customFormat="1" ht="15" customHeight="1" hidden="1">
      <c r="B123" s="544" t="s">
        <v>47</v>
      </c>
      <c r="C123" s="552"/>
      <c r="D123" s="552"/>
      <c r="E123" s="542">
        <f t="shared" si="37"/>
        <v>249</v>
      </c>
      <c r="F123" s="543"/>
      <c r="G123" s="547">
        <f>SUM(M123,S123,Y123,AE123,AK123,AQ123)</f>
        <v>117</v>
      </c>
      <c r="H123" s="543"/>
      <c r="I123" s="547">
        <f>SUM(O123,U123,AA123,AG123,AM123,AS123)</f>
        <v>132</v>
      </c>
      <c r="J123" s="548"/>
      <c r="K123" s="543">
        <f t="shared" si="38"/>
        <v>43</v>
      </c>
      <c r="L123" s="543"/>
      <c r="M123" s="547">
        <v>20</v>
      </c>
      <c r="N123" s="543"/>
      <c r="O123" s="547">
        <v>23</v>
      </c>
      <c r="P123" s="543"/>
      <c r="Q123" s="542">
        <f t="shared" si="39"/>
        <v>40</v>
      </c>
      <c r="R123" s="543"/>
      <c r="S123" s="547">
        <v>17</v>
      </c>
      <c r="T123" s="543"/>
      <c r="U123" s="547">
        <v>23</v>
      </c>
      <c r="V123" s="548"/>
      <c r="W123" s="542">
        <f t="shared" si="40"/>
        <v>46</v>
      </c>
      <c r="X123" s="543"/>
      <c r="Y123" s="547">
        <v>16</v>
      </c>
      <c r="Z123" s="543"/>
      <c r="AA123" s="547">
        <v>30</v>
      </c>
      <c r="AB123" s="548"/>
      <c r="AC123" s="542">
        <f t="shared" si="41"/>
        <v>46</v>
      </c>
      <c r="AD123" s="543"/>
      <c r="AE123" s="547">
        <v>25</v>
      </c>
      <c r="AF123" s="543"/>
      <c r="AG123" s="547">
        <v>21</v>
      </c>
      <c r="AH123" s="548"/>
      <c r="AI123" s="542">
        <f t="shared" si="42"/>
        <v>30</v>
      </c>
      <c r="AJ123" s="543"/>
      <c r="AK123" s="547">
        <v>13</v>
      </c>
      <c r="AL123" s="543"/>
      <c r="AM123" s="547">
        <v>17</v>
      </c>
      <c r="AN123" s="548"/>
      <c r="AO123" s="542">
        <f t="shared" si="43"/>
        <v>44</v>
      </c>
      <c r="AP123" s="543"/>
      <c r="AQ123" s="547">
        <v>26</v>
      </c>
      <c r="AR123" s="543"/>
      <c r="AS123" s="547">
        <v>18</v>
      </c>
      <c r="AT123" s="548"/>
    </row>
    <row r="124" spans="2:46" s="5" customFormat="1" ht="15" customHeight="1" hidden="1">
      <c r="B124" s="544" t="s">
        <v>48</v>
      </c>
      <c r="C124" s="552"/>
      <c r="D124" s="552"/>
      <c r="E124" s="542">
        <f t="shared" si="37"/>
        <v>213</v>
      </c>
      <c r="F124" s="543"/>
      <c r="G124" s="547">
        <f>SUM(M124,S124,Y124,AE124,AK124,AQ124)</f>
        <v>107</v>
      </c>
      <c r="H124" s="543"/>
      <c r="I124" s="547">
        <f>SUM(O124,U124,AA124,AG124,AM124,AS124)</f>
        <v>106</v>
      </c>
      <c r="J124" s="548"/>
      <c r="K124" s="543">
        <f t="shared" si="38"/>
        <v>39</v>
      </c>
      <c r="L124" s="543"/>
      <c r="M124" s="547">
        <v>16</v>
      </c>
      <c r="N124" s="543"/>
      <c r="O124" s="547">
        <v>23</v>
      </c>
      <c r="P124" s="543"/>
      <c r="Q124" s="542">
        <f t="shared" si="39"/>
        <v>26</v>
      </c>
      <c r="R124" s="543"/>
      <c r="S124" s="547">
        <v>15</v>
      </c>
      <c r="T124" s="543"/>
      <c r="U124" s="547">
        <v>11</v>
      </c>
      <c r="V124" s="548"/>
      <c r="W124" s="542">
        <f t="shared" si="40"/>
        <v>37</v>
      </c>
      <c r="X124" s="543"/>
      <c r="Y124" s="547">
        <v>17</v>
      </c>
      <c r="Z124" s="543"/>
      <c r="AA124" s="547">
        <v>20</v>
      </c>
      <c r="AB124" s="548"/>
      <c r="AC124" s="542">
        <f t="shared" si="41"/>
        <v>29</v>
      </c>
      <c r="AD124" s="543"/>
      <c r="AE124" s="547">
        <v>18</v>
      </c>
      <c r="AF124" s="543"/>
      <c r="AG124" s="547">
        <v>11</v>
      </c>
      <c r="AH124" s="548"/>
      <c r="AI124" s="542">
        <f t="shared" si="42"/>
        <v>33</v>
      </c>
      <c r="AJ124" s="543"/>
      <c r="AK124" s="547">
        <v>15</v>
      </c>
      <c r="AL124" s="543"/>
      <c r="AM124" s="547">
        <v>18</v>
      </c>
      <c r="AN124" s="548"/>
      <c r="AO124" s="542">
        <f t="shared" si="43"/>
        <v>49</v>
      </c>
      <c r="AP124" s="543"/>
      <c r="AQ124" s="547">
        <v>26</v>
      </c>
      <c r="AR124" s="543"/>
      <c r="AS124" s="547">
        <v>23</v>
      </c>
      <c r="AT124" s="548"/>
    </row>
    <row r="125" spans="2:46" s="5" customFormat="1" ht="15" customHeight="1" hidden="1">
      <c r="B125" s="544" t="s">
        <v>49</v>
      </c>
      <c r="C125" s="552"/>
      <c r="D125" s="552"/>
      <c r="E125" s="542">
        <f t="shared" si="37"/>
        <v>265</v>
      </c>
      <c r="F125" s="543"/>
      <c r="G125" s="547">
        <f>SUM(M125,S125,Y125,AE125,AK125,AQ125)</f>
        <v>125</v>
      </c>
      <c r="H125" s="543"/>
      <c r="I125" s="547">
        <f>SUM(O125,U125,AA125,AG125,AM125,AS125)</f>
        <v>140</v>
      </c>
      <c r="J125" s="548"/>
      <c r="K125" s="543">
        <f t="shared" si="38"/>
        <v>38</v>
      </c>
      <c r="L125" s="543"/>
      <c r="M125" s="547">
        <v>16</v>
      </c>
      <c r="N125" s="543"/>
      <c r="O125" s="547">
        <v>22</v>
      </c>
      <c r="P125" s="543"/>
      <c r="Q125" s="542">
        <f t="shared" si="39"/>
        <v>42</v>
      </c>
      <c r="R125" s="543"/>
      <c r="S125" s="547">
        <v>17</v>
      </c>
      <c r="T125" s="543"/>
      <c r="U125" s="547">
        <v>25</v>
      </c>
      <c r="V125" s="548"/>
      <c r="W125" s="542">
        <f t="shared" si="40"/>
        <v>45</v>
      </c>
      <c r="X125" s="543"/>
      <c r="Y125" s="547">
        <v>26</v>
      </c>
      <c r="Z125" s="543"/>
      <c r="AA125" s="547">
        <v>19</v>
      </c>
      <c r="AB125" s="548"/>
      <c r="AC125" s="542">
        <f t="shared" si="41"/>
        <v>41</v>
      </c>
      <c r="AD125" s="543"/>
      <c r="AE125" s="547">
        <v>24</v>
      </c>
      <c r="AF125" s="543"/>
      <c r="AG125" s="547">
        <v>17</v>
      </c>
      <c r="AH125" s="548"/>
      <c r="AI125" s="542">
        <f t="shared" si="42"/>
        <v>46</v>
      </c>
      <c r="AJ125" s="543"/>
      <c r="AK125" s="547">
        <v>18</v>
      </c>
      <c r="AL125" s="543"/>
      <c r="AM125" s="547">
        <v>28</v>
      </c>
      <c r="AN125" s="548"/>
      <c r="AO125" s="542">
        <f t="shared" si="43"/>
        <v>53</v>
      </c>
      <c r="AP125" s="543"/>
      <c r="AQ125" s="547">
        <v>24</v>
      </c>
      <c r="AR125" s="543"/>
      <c r="AS125" s="547">
        <v>29</v>
      </c>
      <c r="AT125" s="548"/>
    </row>
    <row r="126" spans="2:46" s="5" customFormat="1" ht="15" customHeight="1" hidden="1">
      <c r="B126" s="544" t="s">
        <v>50</v>
      </c>
      <c r="C126" s="552"/>
      <c r="D126" s="552"/>
      <c r="E126" s="542">
        <f t="shared" si="37"/>
        <v>177</v>
      </c>
      <c r="F126" s="543"/>
      <c r="G126" s="547">
        <f>SUM(M126,S126,Y126,AE126,AK126,AQ126)</f>
        <v>86</v>
      </c>
      <c r="H126" s="543"/>
      <c r="I126" s="547">
        <f>SUM(O126,U126,AA126,AG126,AM126,AS126)</f>
        <v>91</v>
      </c>
      <c r="J126" s="548"/>
      <c r="K126" s="543">
        <f t="shared" si="38"/>
        <v>29</v>
      </c>
      <c r="L126" s="543"/>
      <c r="M126" s="547">
        <v>17</v>
      </c>
      <c r="N126" s="543"/>
      <c r="O126" s="547">
        <v>12</v>
      </c>
      <c r="P126" s="543"/>
      <c r="Q126" s="542">
        <f t="shared" si="39"/>
        <v>25</v>
      </c>
      <c r="R126" s="543"/>
      <c r="S126" s="547">
        <v>12</v>
      </c>
      <c r="T126" s="543"/>
      <c r="U126" s="547">
        <v>13</v>
      </c>
      <c r="V126" s="548"/>
      <c r="W126" s="542">
        <f t="shared" si="40"/>
        <v>27</v>
      </c>
      <c r="X126" s="543"/>
      <c r="Y126" s="547">
        <v>12</v>
      </c>
      <c r="Z126" s="543"/>
      <c r="AA126" s="547">
        <v>15</v>
      </c>
      <c r="AB126" s="548"/>
      <c r="AC126" s="542">
        <f t="shared" si="41"/>
        <v>28</v>
      </c>
      <c r="AD126" s="543"/>
      <c r="AE126" s="547">
        <v>14</v>
      </c>
      <c r="AF126" s="543"/>
      <c r="AG126" s="547">
        <v>14</v>
      </c>
      <c r="AH126" s="548"/>
      <c r="AI126" s="542">
        <f t="shared" si="42"/>
        <v>37</v>
      </c>
      <c r="AJ126" s="543"/>
      <c r="AK126" s="547">
        <v>16</v>
      </c>
      <c r="AL126" s="543"/>
      <c r="AM126" s="547">
        <v>21</v>
      </c>
      <c r="AN126" s="548"/>
      <c r="AO126" s="542">
        <f t="shared" si="43"/>
        <v>31</v>
      </c>
      <c r="AP126" s="543"/>
      <c r="AQ126" s="547">
        <v>15</v>
      </c>
      <c r="AR126" s="543"/>
      <c r="AS126" s="547">
        <v>16</v>
      </c>
      <c r="AT126" s="548"/>
    </row>
    <row r="127" spans="2:46" s="5" customFormat="1" ht="12.75" customHeight="1" hidden="1">
      <c r="B127" s="544" t="s">
        <v>299</v>
      </c>
      <c r="C127" s="552"/>
      <c r="D127" s="552"/>
      <c r="E127" s="542">
        <f t="shared" si="37"/>
        <v>2005</v>
      </c>
      <c r="F127" s="543"/>
      <c r="G127" s="547">
        <f>SUM(G128:H134)</f>
        <v>1037</v>
      </c>
      <c r="H127" s="543"/>
      <c r="I127" s="547">
        <f>SUM(I128:J134)</f>
        <v>968</v>
      </c>
      <c r="J127" s="548"/>
      <c r="K127" s="543">
        <f t="shared" si="38"/>
        <v>289</v>
      </c>
      <c r="L127" s="543"/>
      <c r="M127" s="547">
        <f>SUM(M128:N134)</f>
        <v>155</v>
      </c>
      <c r="N127" s="543"/>
      <c r="O127" s="547">
        <f>SUM(O128:P134)</f>
        <v>134</v>
      </c>
      <c r="P127" s="543"/>
      <c r="Q127" s="542">
        <f t="shared" si="39"/>
        <v>334</v>
      </c>
      <c r="R127" s="543"/>
      <c r="S127" s="547">
        <f>SUM(S128:T134)</f>
        <v>165</v>
      </c>
      <c r="T127" s="543"/>
      <c r="U127" s="547">
        <f>SUM(U128:V134)</f>
        <v>169</v>
      </c>
      <c r="V127" s="548"/>
      <c r="W127" s="542">
        <f t="shared" si="40"/>
        <v>315</v>
      </c>
      <c r="X127" s="543"/>
      <c r="Y127" s="547">
        <f>SUM(Y128:Z134)</f>
        <v>166</v>
      </c>
      <c r="Z127" s="543"/>
      <c r="AA127" s="547">
        <f>SUM(AA128:AB134)</f>
        <v>149</v>
      </c>
      <c r="AB127" s="548"/>
      <c r="AC127" s="542">
        <f t="shared" si="41"/>
        <v>361</v>
      </c>
      <c r="AD127" s="543"/>
      <c r="AE127" s="547">
        <f>SUM(AE128:AF134)</f>
        <v>187</v>
      </c>
      <c r="AF127" s="543"/>
      <c r="AG127" s="547">
        <f>SUM(AG128:AH134)</f>
        <v>174</v>
      </c>
      <c r="AH127" s="548"/>
      <c r="AI127" s="542">
        <f t="shared" si="42"/>
        <v>314</v>
      </c>
      <c r="AJ127" s="543"/>
      <c r="AK127" s="547">
        <f>SUM(AK128:AL134)</f>
        <v>177</v>
      </c>
      <c r="AL127" s="543"/>
      <c r="AM127" s="547">
        <f>SUM(AM128:AN134)</f>
        <v>137</v>
      </c>
      <c r="AN127" s="548"/>
      <c r="AO127" s="542">
        <f t="shared" si="43"/>
        <v>392</v>
      </c>
      <c r="AP127" s="543"/>
      <c r="AQ127" s="547">
        <f>SUM(AQ128:AR134)</f>
        <v>187</v>
      </c>
      <c r="AR127" s="543"/>
      <c r="AS127" s="547">
        <f>SUM(AS128:AT134)</f>
        <v>205</v>
      </c>
      <c r="AT127" s="548"/>
    </row>
    <row r="128" spans="2:46" s="5" customFormat="1" ht="15" customHeight="1" hidden="1">
      <c r="B128" s="544" t="s">
        <v>34</v>
      </c>
      <c r="C128" s="552"/>
      <c r="D128" s="552"/>
      <c r="E128" s="542">
        <f t="shared" si="37"/>
        <v>333</v>
      </c>
      <c r="F128" s="543"/>
      <c r="G128" s="547">
        <f aca="true" t="shared" si="44" ref="G128:G134">SUM(M128,S128,Y128,AE128,AK128,AQ128)</f>
        <v>171</v>
      </c>
      <c r="H128" s="543"/>
      <c r="I128" s="547">
        <f aca="true" t="shared" si="45" ref="I128:I134">SUM(O128,U128,AA128,AG128,AM128,AS128)</f>
        <v>162</v>
      </c>
      <c r="J128" s="548"/>
      <c r="K128" s="543">
        <f t="shared" si="38"/>
        <v>45</v>
      </c>
      <c r="L128" s="543"/>
      <c r="M128" s="547">
        <v>24</v>
      </c>
      <c r="N128" s="543"/>
      <c r="O128" s="547">
        <v>21</v>
      </c>
      <c r="P128" s="543"/>
      <c r="Q128" s="542">
        <f t="shared" si="39"/>
        <v>52</v>
      </c>
      <c r="R128" s="543"/>
      <c r="S128" s="547">
        <v>27</v>
      </c>
      <c r="T128" s="543"/>
      <c r="U128" s="547">
        <v>25</v>
      </c>
      <c r="V128" s="548"/>
      <c r="W128" s="542">
        <f t="shared" si="40"/>
        <v>44</v>
      </c>
      <c r="X128" s="543"/>
      <c r="Y128" s="547">
        <v>19</v>
      </c>
      <c r="Z128" s="543"/>
      <c r="AA128" s="547">
        <v>25</v>
      </c>
      <c r="AB128" s="548"/>
      <c r="AC128" s="542">
        <f t="shared" si="41"/>
        <v>63</v>
      </c>
      <c r="AD128" s="543"/>
      <c r="AE128" s="547">
        <v>33</v>
      </c>
      <c r="AF128" s="543"/>
      <c r="AG128" s="547">
        <v>30</v>
      </c>
      <c r="AH128" s="548"/>
      <c r="AI128" s="542">
        <f t="shared" si="42"/>
        <v>59</v>
      </c>
      <c r="AJ128" s="543"/>
      <c r="AK128" s="547">
        <v>26</v>
      </c>
      <c r="AL128" s="543"/>
      <c r="AM128" s="547">
        <v>33</v>
      </c>
      <c r="AN128" s="548"/>
      <c r="AO128" s="542">
        <f t="shared" si="43"/>
        <v>70</v>
      </c>
      <c r="AP128" s="543"/>
      <c r="AQ128" s="547">
        <v>42</v>
      </c>
      <c r="AR128" s="543"/>
      <c r="AS128" s="547">
        <v>28</v>
      </c>
      <c r="AT128" s="548"/>
    </row>
    <row r="129" spans="2:46" s="5" customFormat="1" ht="15" customHeight="1" hidden="1">
      <c r="B129" s="544" t="s">
        <v>35</v>
      </c>
      <c r="C129" s="552"/>
      <c r="D129" s="552"/>
      <c r="E129" s="542">
        <f t="shared" si="37"/>
        <v>338</v>
      </c>
      <c r="F129" s="543"/>
      <c r="G129" s="547">
        <f t="shared" si="44"/>
        <v>174</v>
      </c>
      <c r="H129" s="543"/>
      <c r="I129" s="547">
        <f t="shared" si="45"/>
        <v>164</v>
      </c>
      <c r="J129" s="548"/>
      <c r="K129" s="543">
        <f t="shared" si="38"/>
        <v>42</v>
      </c>
      <c r="L129" s="543"/>
      <c r="M129" s="547">
        <v>24</v>
      </c>
      <c r="N129" s="543"/>
      <c r="O129" s="547">
        <v>18</v>
      </c>
      <c r="P129" s="543"/>
      <c r="Q129" s="542">
        <f t="shared" si="39"/>
        <v>61</v>
      </c>
      <c r="R129" s="543"/>
      <c r="S129" s="547">
        <v>27</v>
      </c>
      <c r="T129" s="543"/>
      <c r="U129" s="547">
        <v>34</v>
      </c>
      <c r="V129" s="548"/>
      <c r="W129" s="542">
        <f t="shared" si="40"/>
        <v>58</v>
      </c>
      <c r="X129" s="543"/>
      <c r="Y129" s="547">
        <v>33</v>
      </c>
      <c r="Z129" s="543"/>
      <c r="AA129" s="547">
        <v>25</v>
      </c>
      <c r="AB129" s="548"/>
      <c r="AC129" s="542">
        <f t="shared" si="41"/>
        <v>65</v>
      </c>
      <c r="AD129" s="543"/>
      <c r="AE129" s="547">
        <v>32</v>
      </c>
      <c r="AF129" s="543"/>
      <c r="AG129" s="547">
        <v>33</v>
      </c>
      <c r="AH129" s="548"/>
      <c r="AI129" s="542">
        <f t="shared" si="42"/>
        <v>54</v>
      </c>
      <c r="AJ129" s="543"/>
      <c r="AK129" s="547">
        <v>33</v>
      </c>
      <c r="AL129" s="543"/>
      <c r="AM129" s="547">
        <v>21</v>
      </c>
      <c r="AN129" s="548"/>
      <c r="AO129" s="542">
        <f t="shared" si="43"/>
        <v>58</v>
      </c>
      <c r="AP129" s="543"/>
      <c r="AQ129" s="547">
        <v>25</v>
      </c>
      <c r="AR129" s="543"/>
      <c r="AS129" s="547">
        <v>33</v>
      </c>
      <c r="AT129" s="548"/>
    </row>
    <row r="130" spans="2:46" s="5" customFormat="1" ht="15" customHeight="1" hidden="1">
      <c r="B130" s="544" t="s">
        <v>36</v>
      </c>
      <c r="C130" s="552"/>
      <c r="D130" s="552"/>
      <c r="E130" s="542">
        <f t="shared" si="37"/>
        <v>544</v>
      </c>
      <c r="F130" s="543"/>
      <c r="G130" s="547">
        <f t="shared" si="44"/>
        <v>260</v>
      </c>
      <c r="H130" s="543"/>
      <c r="I130" s="547">
        <f t="shared" si="45"/>
        <v>284</v>
      </c>
      <c r="J130" s="548"/>
      <c r="K130" s="543">
        <f t="shared" si="38"/>
        <v>81</v>
      </c>
      <c r="L130" s="543"/>
      <c r="M130" s="547">
        <v>37</v>
      </c>
      <c r="N130" s="543"/>
      <c r="O130" s="547">
        <v>44</v>
      </c>
      <c r="P130" s="543"/>
      <c r="Q130" s="542">
        <f t="shared" si="39"/>
        <v>99</v>
      </c>
      <c r="R130" s="543"/>
      <c r="S130" s="547">
        <v>39</v>
      </c>
      <c r="T130" s="543"/>
      <c r="U130" s="547">
        <v>60</v>
      </c>
      <c r="V130" s="548"/>
      <c r="W130" s="542">
        <f t="shared" si="40"/>
        <v>80</v>
      </c>
      <c r="X130" s="543"/>
      <c r="Y130" s="547">
        <v>41</v>
      </c>
      <c r="Z130" s="543"/>
      <c r="AA130" s="547">
        <v>39</v>
      </c>
      <c r="AB130" s="548"/>
      <c r="AC130" s="542">
        <f t="shared" si="41"/>
        <v>80</v>
      </c>
      <c r="AD130" s="543"/>
      <c r="AE130" s="547">
        <v>40</v>
      </c>
      <c r="AF130" s="543"/>
      <c r="AG130" s="547">
        <v>40</v>
      </c>
      <c r="AH130" s="548"/>
      <c r="AI130" s="542">
        <f t="shared" si="42"/>
        <v>94</v>
      </c>
      <c r="AJ130" s="543"/>
      <c r="AK130" s="547">
        <v>56</v>
      </c>
      <c r="AL130" s="543"/>
      <c r="AM130" s="547">
        <v>38</v>
      </c>
      <c r="AN130" s="548"/>
      <c r="AO130" s="542">
        <f t="shared" si="43"/>
        <v>110</v>
      </c>
      <c r="AP130" s="543"/>
      <c r="AQ130" s="547">
        <v>47</v>
      </c>
      <c r="AR130" s="543"/>
      <c r="AS130" s="547">
        <v>63</v>
      </c>
      <c r="AT130" s="548"/>
    </row>
    <row r="131" spans="2:46" s="5" customFormat="1" ht="15" customHeight="1" hidden="1">
      <c r="B131" s="544" t="s">
        <v>37</v>
      </c>
      <c r="C131" s="552"/>
      <c r="D131" s="552"/>
      <c r="E131" s="542">
        <f t="shared" si="37"/>
        <v>144</v>
      </c>
      <c r="F131" s="543"/>
      <c r="G131" s="547">
        <f t="shared" si="44"/>
        <v>82</v>
      </c>
      <c r="H131" s="543"/>
      <c r="I131" s="547">
        <f t="shared" si="45"/>
        <v>62</v>
      </c>
      <c r="J131" s="548"/>
      <c r="K131" s="543">
        <f t="shared" si="38"/>
        <v>20</v>
      </c>
      <c r="L131" s="543"/>
      <c r="M131" s="547">
        <v>13</v>
      </c>
      <c r="N131" s="543"/>
      <c r="O131" s="547">
        <v>7</v>
      </c>
      <c r="P131" s="543"/>
      <c r="Q131" s="542">
        <f t="shared" si="39"/>
        <v>29</v>
      </c>
      <c r="R131" s="543"/>
      <c r="S131" s="547">
        <v>18</v>
      </c>
      <c r="T131" s="543"/>
      <c r="U131" s="547">
        <v>11</v>
      </c>
      <c r="V131" s="548"/>
      <c r="W131" s="542">
        <f t="shared" si="40"/>
        <v>22</v>
      </c>
      <c r="X131" s="543"/>
      <c r="Y131" s="547">
        <v>13</v>
      </c>
      <c r="Z131" s="543"/>
      <c r="AA131" s="547">
        <v>9</v>
      </c>
      <c r="AB131" s="548"/>
      <c r="AC131" s="542">
        <f t="shared" si="41"/>
        <v>23</v>
      </c>
      <c r="AD131" s="543"/>
      <c r="AE131" s="547">
        <v>11</v>
      </c>
      <c r="AF131" s="543"/>
      <c r="AG131" s="547">
        <v>12</v>
      </c>
      <c r="AH131" s="548"/>
      <c r="AI131" s="542">
        <f t="shared" si="42"/>
        <v>21</v>
      </c>
      <c r="AJ131" s="543"/>
      <c r="AK131" s="547">
        <v>12</v>
      </c>
      <c r="AL131" s="543"/>
      <c r="AM131" s="547">
        <v>9</v>
      </c>
      <c r="AN131" s="548"/>
      <c r="AO131" s="542">
        <f t="shared" si="43"/>
        <v>29</v>
      </c>
      <c r="AP131" s="543"/>
      <c r="AQ131" s="547">
        <v>15</v>
      </c>
      <c r="AR131" s="543"/>
      <c r="AS131" s="547">
        <v>14</v>
      </c>
      <c r="AT131" s="548"/>
    </row>
    <row r="132" spans="2:46" s="5" customFormat="1" ht="15" customHeight="1" hidden="1">
      <c r="B132" s="544" t="s">
        <v>38</v>
      </c>
      <c r="C132" s="552"/>
      <c r="D132" s="552"/>
      <c r="E132" s="542">
        <f t="shared" si="37"/>
        <v>499</v>
      </c>
      <c r="F132" s="543"/>
      <c r="G132" s="547">
        <f t="shared" si="44"/>
        <v>264</v>
      </c>
      <c r="H132" s="543"/>
      <c r="I132" s="547">
        <f t="shared" si="45"/>
        <v>235</v>
      </c>
      <c r="J132" s="548"/>
      <c r="K132" s="543">
        <f t="shared" si="38"/>
        <v>79</v>
      </c>
      <c r="L132" s="543"/>
      <c r="M132" s="547">
        <v>43</v>
      </c>
      <c r="N132" s="543"/>
      <c r="O132" s="547">
        <v>36</v>
      </c>
      <c r="P132" s="543"/>
      <c r="Q132" s="542">
        <f t="shared" si="39"/>
        <v>68</v>
      </c>
      <c r="R132" s="543"/>
      <c r="S132" s="547">
        <v>36</v>
      </c>
      <c r="T132" s="543"/>
      <c r="U132" s="547">
        <v>32</v>
      </c>
      <c r="V132" s="548"/>
      <c r="W132" s="542">
        <f t="shared" si="40"/>
        <v>82</v>
      </c>
      <c r="X132" s="543"/>
      <c r="Y132" s="547">
        <v>43</v>
      </c>
      <c r="Z132" s="543"/>
      <c r="AA132" s="547">
        <v>39</v>
      </c>
      <c r="AB132" s="548"/>
      <c r="AC132" s="542">
        <f t="shared" si="41"/>
        <v>102</v>
      </c>
      <c r="AD132" s="543"/>
      <c r="AE132" s="547">
        <v>58</v>
      </c>
      <c r="AF132" s="543"/>
      <c r="AG132" s="547">
        <v>44</v>
      </c>
      <c r="AH132" s="548"/>
      <c r="AI132" s="542">
        <f t="shared" si="42"/>
        <v>70</v>
      </c>
      <c r="AJ132" s="543"/>
      <c r="AK132" s="547">
        <v>42</v>
      </c>
      <c r="AL132" s="543"/>
      <c r="AM132" s="547">
        <v>28</v>
      </c>
      <c r="AN132" s="548"/>
      <c r="AO132" s="542">
        <f t="shared" si="43"/>
        <v>98</v>
      </c>
      <c r="AP132" s="543"/>
      <c r="AQ132" s="547">
        <v>42</v>
      </c>
      <c r="AR132" s="543"/>
      <c r="AS132" s="547">
        <v>56</v>
      </c>
      <c r="AT132" s="548"/>
    </row>
    <row r="133" spans="2:46" s="5" customFormat="1" ht="15" customHeight="1" hidden="1">
      <c r="B133" s="544" t="s">
        <v>52</v>
      </c>
      <c r="C133" s="552"/>
      <c r="D133" s="552"/>
      <c r="E133" s="542">
        <f t="shared" si="37"/>
        <v>147</v>
      </c>
      <c r="F133" s="543"/>
      <c r="G133" s="547">
        <f t="shared" si="44"/>
        <v>86</v>
      </c>
      <c r="H133" s="543"/>
      <c r="I133" s="547">
        <f t="shared" si="45"/>
        <v>61</v>
      </c>
      <c r="J133" s="548"/>
      <c r="K133" s="543">
        <f t="shared" si="38"/>
        <v>22</v>
      </c>
      <c r="L133" s="543"/>
      <c r="M133" s="547">
        <v>14</v>
      </c>
      <c r="N133" s="543"/>
      <c r="O133" s="547">
        <v>8</v>
      </c>
      <c r="P133" s="543"/>
      <c r="Q133" s="542">
        <f t="shared" si="39"/>
        <v>25</v>
      </c>
      <c r="R133" s="543"/>
      <c r="S133" s="547">
        <v>18</v>
      </c>
      <c r="T133" s="543"/>
      <c r="U133" s="547">
        <v>7</v>
      </c>
      <c r="V133" s="548"/>
      <c r="W133" s="542">
        <f t="shared" si="40"/>
        <v>29</v>
      </c>
      <c r="X133" s="543"/>
      <c r="Y133" s="547">
        <v>17</v>
      </c>
      <c r="Z133" s="543"/>
      <c r="AA133" s="547">
        <v>12</v>
      </c>
      <c r="AB133" s="548"/>
      <c r="AC133" s="542">
        <f t="shared" si="41"/>
        <v>28</v>
      </c>
      <c r="AD133" s="543"/>
      <c r="AE133" s="547">
        <v>13</v>
      </c>
      <c r="AF133" s="543"/>
      <c r="AG133" s="547">
        <v>15</v>
      </c>
      <c r="AH133" s="548"/>
      <c r="AI133" s="542">
        <f t="shared" si="42"/>
        <v>16</v>
      </c>
      <c r="AJ133" s="543"/>
      <c r="AK133" s="547">
        <v>8</v>
      </c>
      <c r="AL133" s="543"/>
      <c r="AM133" s="547">
        <v>8</v>
      </c>
      <c r="AN133" s="548"/>
      <c r="AO133" s="542">
        <f t="shared" si="43"/>
        <v>27</v>
      </c>
      <c r="AP133" s="543"/>
      <c r="AQ133" s="547">
        <v>16</v>
      </c>
      <c r="AR133" s="543"/>
      <c r="AS133" s="547">
        <v>11</v>
      </c>
      <c r="AT133" s="548"/>
    </row>
    <row r="134" spans="2:46" s="5" customFormat="1" ht="15" customHeight="1" hidden="1">
      <c r="B134" s="544" t="s">
        <v>151</v>
      </c>
      <c r="C134" s="552"/>
      <c r="D134" s="552"/>
      <c r="E134" s="542">
        <f t="shared" si="37"/>
        <v>0</v>
      </c>
      <c r="F134" s="543"/>
      <c r="G134" s="547">
        <f t="shared" si="44"/>
        <v>0</v>
      </c>
      <c r="H134" s="543"/>
      <c r="I134" s="547">
        <f t="shared" si="45"/>
        <v>0</v>
      </c>
      <c r="J134" s="548"/>
      <c r="K134" s="543">
        <f t="shared" si="38"/>
        <v>0</v>
      </c>
      <c r="L134" s="543"/>
      <c r="M134" s="547">
        <v>0</v>
      </c>
      <c r="N134" s="543"/>
      <c r="O134" s="547">
        <v>0</v>
      </c>
      <c r="P134" s="543"/>
      <c r="Q134" s="542">
        <f t="shared" si="39"/>
        <v>0</v>
      </c>
      <c r="R134" s="543"/>
      <c r="S134" s="547">
        <v>0</v>
      </c>
      <c r="T134" s="543"/>
      <c r="U134" s="547">
        <v>0</v>
      </c>
      <c r="V134" s="548"/>
      <c r="W134" s="542">
        <f t="shared" si="40"/>
        <v>0</v>
      </c>
      <c r="X134" s="543"/>
      <c r="Y134" s="547">
        <v>0</v>
      </c>
      <c r="Z134" s="543"/>
      <c r="AA134" s="547">
        <v>0</v>
      </c>
      <c r="AB134" s="548"/>
      <c r="AC134" s="542">
        <f t="shared" si="41"/>
        <v>0</v>
      </c>
      <c r="AD134" s="543"/>
      <c r="AE134" s="547">
        <v>0</v>
      </c>
      <c r="AF134" s="543"/>
      <c r="AG134" s="547">
        <v>0</v>
      </c>
      <c r="AH134" s="548"/>
      <c r="AI134" s="542">
        <f t="shared" si="42"/>
        <v>0</v>
      </c>
      <c r="AJ134" s="543"/>
      <c r="AK134" s="547">
        <v>0</v>
      </c>
      <c r="AL134" s="543"/>
      <c r="AM134" s="547">
        <v>0</v>
      </c>
      <c r="AN134" s="548"/>
      <c r="AO134" s="542">
        <f t="shared" si="43"/>
        <v>0</v>
      </c>
      <c r="AP134" s="543"/>
      <c r="AQ134" s="547">
        <v>0</v>
      </c>
      <c r="AR134" s="543"/>
      <c r="AS134" s="547">
        <v>0</v>
      </c>
      <c r="AT134" s="548"/>
    </row>
    <row r="135" spans="2:46" s="5" customFormat="1" ht="12.75" customHeight="1" hidden="1">
      <c r="B135" s="544" t="s">
        <v>295</v>
      </c>
      <c r="C135" s="552"/>
      <c r="D135" s="552"/>
      <c r="E135" s="542">
        <f t="shared" si="37"/>
        <v>1603</v>
      </c>
      <c r="F135" s="543"/>
      <c r="G135" s="547">
        <f>SUM(G136:H139)</f>
        <v>836</v>
      </c>
      <c r="H135" s="543"/>
      <c r="I135" s="547">
        <f>SUM(I136:J139)</f>
        <v>767</v>
      </c>
      <c r="J135" s="548"/>
      <c r="K135" s="543">
        <f t="shared" si="38"/>
        <v>288</v>
      </c>
      <c r="L135" s="543"/>
      <c r="M135" s="547">
        <f>SUM(M136:N139)</f>
        <v>153</v>
      </c>
      <c r="N135" s="543"/>
      <c r="O135" s="547">
        <f>SUM(O136:P139)</f>
        <v>135</v>
      </c>
      <c r="P135" s="543"/>
      <c r="Q135" s="542">
        <f t="shared" si="39"/>
        <v>259</v>
      </c>
      <c r="R135" s="543"/>
      <c r="S135" s="547">
        <f>SUM(S136:T139)</f>
        <v>139</v>
      </c>
      <c r="T135" s="543"/>
      <c r="U135" s="547">
        <f>SUM(U136:V139)</f>
        <v>120</v>
      </c>
      <c r="V135" s="548"/>
      <c r="W135" s="542">
        <f t="shared" si="40"/>
        <v>245</v>
      </c>
      <c r="X135" s="543"/>
      <c r="Y135" s="547">
        <f>SUM(Y136:Z139)</f>
        <v>125</v>
      </c>
      <c r="Z135" s="543"/>
      <c r="AA135" s="547">
        <f>SUM(AA136:AB139)</f>
        <v>120</v>
      </c>
      <c r="AB135" s="548"/>
      <c r="AC135" s="542">
        <f t="shared" si="41"/>
        <v>263</v>
      </c>
      <c r="AD135" s="543"/>
      <c r="AE135" s="547">
        <f>SUM(AE136:AF139)</f>
        <v>129</v>
      </c>
      <c r="AF135" s="543"/>
      <c r="AG135" s="547">
        <f>SUM(AG136:AH139)</f>
        <v>134</v>
      </c>
      <c r="AH135" s="548"/>
      <c r="AI135" s="542">
        <f t="shared" si="42"/>
        <v>234</v>
      </c>
      <c r="AJ135" s="543"/>
      <c r="AK135" s="547">
        <f>SUM(AK136:AL139)</f>
        <v>132</v>
      </c>
      <c r="AL135" s="543"/>
      <c r="AM135" s="547">
        <f>SUM(AM136:AN139)</f>
        <v>102</v>
      </c>
      <c r="AN135" s="548"/>
      <c r="AO135" s="542">
        <f t="shared" si="43"/>
        <v>314</v>
      </c>
      <c r="AP135" s="543"/>
      <c r="AQ135" s="547">
        <f>SUM(AQ136:AR139)</f>
        <v>158</v>
      </c>
      <c r="AR135" s="543"/>
      <c r="AS135" s="547">
        <f>SUM(AS136:AT139)</f>
        <v>156</v>
      </c>
      <c r="AT135" s="548"/>
    </row>
    <row r="136" spans="2:46" s="5" customFormat="1" ht="15" customHeight="1" hidden="1">
      <c r="B136" s="544" t="s">
        <v>39</v>
      </c>
      <c r="C136" s="552"/>
      <c r="D136" s="552"/>
      <c r="E136" s="542">
        <f t="shared" si="37"/>
        <v>578</v>
      </c>
      <c r="F136" s="543"/>
      <c r="G136" s="547">
        <f>SUM(M136,S136,Y136,AE136,AK136,AQ136)</f>
        <v>295</v>
      </c>
      <c r="H136" s="543"/>
      <c r="I136" s="547">
        <f>SUM(O136,U136,AA136,AG136,AM136,AS136)</f>
        <v>283</v>
      </c>
      <c r="J136" s="548"/>
      <c r="K136" s="543">
        <f t="shared" si="38"/>
        <v>107</v>
      </c>
      <c r="L136" s="543"/>
      <c r="M136" s="547">
        <v>55</v>
      </c>
      <c r="N136" s="543"/>
      <c r="O136" s="547">
        <v>52</v>
      </c>
      <c r="P136" s="543"/>
      <c r="Q136" s="542">
        <f t="shared" si="39"/>
        <v>98</v>
      </c>
      <c r="R136" s="543"/>
      <c r="S136" s="547">
        <v>55</v>
      </c>
      <c r="T136" s="543"/>
      <c r="U136" s="547">
        <v>43</v>
      </c>
      <c r="V136" s="548"/>
      <c r="W136" s="542">
        <f t="shared" si="40"/>
        <v>84</v>
      </c>
      <c r="X136" s="543"/>
      <c r="Y136" s="547">
        <v>46</v>
      </c>
      <c r="Z136" s="543"/>
      <c r="AA136" s="547">
        <v>38</v>
      </c>
      <c r="AB136" s="548"/>
      <c r="AC136" s="542">
        <f t="shared" si="41"/>
        <v>98</v>
      </c>
      <c r="AD136" s="543"/>
      <c r="AE136" s="547">
        <v>43</v>
      </c>
      <c r="AF136" s="543"/>
      <c r="AG136" s="547">
        <v>55</v>
      </c>
      <c r="AH136" s="548"/>
      <c r="AI136" s="542">
        <f t="shared" si="42"/>
        <v>73</v>
      </c>
      <c r="AJ136" s="543"/>
      <c r="AK136" s="547">
        <v>38</v>
      </c>
      <c r="AL136" s="543"/>
      <c r="AM136" s="547">
        <v>35</v>
      </c>
      <c r="AN136" s="548"/>
      <c r="AO136" s="542">
        <f t="shared" si="43"/>
        <v>118</v>
      </c>
      <c r="AP136" s="543"/>
      <c r="AQ136" s="547">
        <v>58</v>
      </c>
      <c r="AR136" s="543"/>
      <c r="AS136" s="547">
        <v>60</v>
      </c>
      <c r="AT136" s="548"/>
    </row>
    <row r="137" spans="2:46" s="5" customFormat="1" ht="15" customHeight="1" hidden="1">
      <c r="B137" s="544" t="s">
        <v>40</v>
      </c>
      <c r="C137" s="552"/>
      <c r="D137" s="552"/>
      <c r="E137" s="542">
        <f t="shared" si="37"/>
        <v>370</v>
      </c>
      <c r="F137" s="543"/>
      <c r="G137" s="547">
        <f>SUM(M137,S137,Y137,AE137,AK137,AQ137)</f>
        <v>195</v>
      </c>
      <c r="H137" s="543"/>
      <c r="I137" s="547">
        <f>SUM(O137,U137,AA137,AG137,AM137,AS137)</f>
        <v>175</v>
      </c>
      <c r="J137" s="548"/>
      <c r="K137" s="543">
        <f t="shared" si="38"/>
        <v>60</v>
      </c>
      <c r="L137" s="543"/>
      <c r="M137" s="547">
        <v>31</v>
      </c>
      <c r="N137" s="543"/>
      <c r="O137" s="547">
        <v>29</v>
      </c>
      <c r="P137" s="543"/>
      <c r="Q137" s="542">
        <f t="shared" si="39"/>
        <v>60</v>
      </c>
      <c r="R137" s="543"/>
      <c r="S137" s="547">
        <v>26</v>
      </c>
      <c r="T137" s="543"/>
      <c r="U137" s="547">
        <v>34</v>
      </c>
      <c r="V137" s="548"/>
      <c r="W137" s="542">
        <f t="shared" si="40"/>
        <v>58</v>
      </c>
      <c r="X137" s="543"/>
      <c r="Y137" s="547">
        <v>29</v>
      </c>
      <c r="Z137" s="543"/>
      <c r="AA137" s="547">
        <v>29</v>
      </c>
      <c r="AB137" s="548"/>
      <c r="AC137" s="542">
        <f t="shared" si="41"/>
        <v>57</v>
      </c>
      <c r="AD137" s="543"/>
      <c r="AE137" s="547">
        <v>33</v>
      </c>
      <c r="AF137" s="543"/>
      <c r="AG137" s="547">
        <v>24</v>
      </c>
      <c r="AH137" s="548"/>
      <c r="AI137" s="542">
        <f t="shared" si="42"/>
        <v>62</v>
      </c>
      <c r="AJ137" s="543"/>
      <c r="AK137" s="547">
        <v>36</v>
      </c>
      <c r="AL137" s="543"/>
      <c r="AM137" s="547">
        <v>26</v>
      </c>
      <c r="AN137" s="548"/>
      <c r="AO137" s="542">
        <f t="shared" si="43"/>
        <v>73</v>
      </c>
      <c r="AP137" s="543"/>
      <c r="AQ137" s="547">
        <v>40</v>
      </c>
      <c r="AR137" s="543"/>
      <c r="AS137" s="547">
        <v>33</v>
      </c>
      <c r="AT137" s="548"/>
    </row>
    <row r="138" spans="2:46" s="5" customFormat="1" ht="15" customHeight="1" hidden="1">
      <c r="B138" s="544" t="s">
        <v>41</v>
      </c>
      <c r="C138" s="552"/>
      <c r="D138" s="552"/>
      <c r="E138" s="542">
        <f t="shared" si="37"/>
        <v>321</v>
      </c>
      <c r="F138" s="543"/>
      <c r="G138" s="547">
        <f>SUM(M138,S138,Y138,AE138,AK138,AQ138)</f>
        <v>171</v>
      </c>
      <c r="H138" s="543"/>
      <c r="I138" s="547">
        <f>SUM(O138,U138,AA138,AG138,AM138,AS138)</f>
        <v>150</v>
      </c>
      <c r="J138" s="548"/>
      <c r="K138" s="543">
        <f t="shared" si="38"/>
        <v>60</v>
      </c>
      <c r="L138" s="543"/>
      <c r="M138" s="547">
        <v>32</v>
      </c>
      <c r="N138" s="543"/>
      <c r="O138" s="547">
        <v>28</v>
      </c>
      <c r="P138" s="543"/>
      <c r="Q138" s="542">
        <f t="shared" si="39"/>
        <v>52</v>
      </c>
      <c r="R138" s="543"/>
      <c r="S138" s="547">
        <v>29</v>
      </c>
      <c r="T138" s="543"/>
      <c r="U138" s="547">
        <v>23</v>
      </c>
      <c r="V138" s="548"/>
      <c r="W138" s="542">
        <f t="shared" si="40"/>
        <v>44</v>
      </c>
      <c r="X138" s="543"/>
      <c r="Y138" s="547">
        <v>24</v>
      </c>
      <c r="Z138" s="543"/>
      <c r="AA138" s="547">
        <v>20</v>
      </c>
      <c r="AB138" s="548"/>
      <c r="AC138" s="542">
        <f t="shared" si="41"/>
        <v>59</v>
      </c>
      <c r="AD138" s="543"/>
      <c r="AE138" s="547">
        <v>29</v>
      </c>
      <c r="AF138" s="543"/>
      <c r="AG138" s="547">
        <v>30</v>
      </c>
      <c r="AH138" s="548"/>
      <c r="AI138" s="542">
        <f t="shared" si="42"/>
        <v>48</v>
      </c>
      <c r="AJ138" s="543"/>
      <c r="AK138" s="547">
        <v>31</v>
      </c>
      <c r="AL138" s="543"/>
      <c r="AM138" s="547">
        <v>17</v>
      </c>
      <c r="AN138" s="548"/>
      <c r="AO138" s="542">
        <f t="shared" si="43"/>
        <v>58</v>
      </c>
      <c r="AP138" s="543"/>
      <c r="AQ138" s="547">
        <v>26</v>
      </c>
      <c r="AR138" s="543"/>
      <c r="AS138" s="547">
        <v>32</v>
      </c>
      <c r="AT138" s="548"/>
    </row>
    <row r="139" spans="2:46" s="5" customFormat="1" ht="15" customHeight="1" hidden="1">
      <c r="B139" s="544" t="s">
        <v>42</v>
      </c>
      <c r="C139" s="552"/>
      <c r="D139" s="552"/>
      <c r="E139" s="542">
        <f t="shared" si="37"/>
        <v>334</v>
      </c>
      <c r="F139" s="543"/>
      <c r="G139" s="547">
        <f>SUM(M139,S139,Y139,AE139,AK139,AQ139)</f>
        <v>175</v>
      </c>
      <c r="H139" s="543"/>
      <c r="I139" s="547">
        <f>SUM(O139,U139,AA139,AG139,AM139,AS139)</f>
        <v>159</v>
      </c>
      <c r="J139" s="548"/>
      <c r="K139" s="543">
        <f t="shared" si="38"/>
        <v>61</v>
      </c>
      <c r="L139" s="543"/>
      <c r="M139" s="547">
        <v>35</v>
      </c>
      <c r="N139" s="543"/>
      <c r="O139" s="547">
        <v>26</v>
      </c>
      <c r="P139" s="543"/>
      <c r="Q139" s="542">
        <f t="shared" si="39"/>
        <v>49</v>
      </c>
      <c r="R139" s="543"/>
      <c r="S139" s="547">
        <v>29</v>
      </c>
      <c r="T139" s="543"/>
      <c r="U139" s="547">
        <v>20</v>
      </c>
      <c r="V139" s="548"/>
      <c r="W139" s="542">
        <f t="shared" si="40"/>
        <v>59</v>
      </c>
      <c r="X139" s="543"/>
      <c r="Y139" s="547">
        <v>26</v>
      </c>
      <c r="Z139" s="543"/>
      <c r="AA139" s="547">
        <v>33</v>
      </c>
      <c r="AB139" s="548"/>
      <c r="AC139" s="542">
        <f t="shared" si="41"/>
        <v>49</v>
      </c>
      <c r="AD139" s="543"/>
      <c r="AE139" s="547">
        <v>24</v>
      </c>
      <c r="AF139" s="543"/>
      <c r="AG139" s="547">
        <v>25</v>
      </c>
      <c r="AH139" s="548"/>
      <c r="AI139" s="542">
        <f t="shared" si="42"/>
        <v>51</v>
      </c>
      <c r="AJ139" s="543"/>
      <c r="AK139" s="547">
        <v>27</v>
      </c>
      <c r="AL139" s="543"/>
      <c r="AM139" s="547">
        <v>24</v>
      </c>
      <c r="AN139" s="548"/>
      <c r="AO139" s="542">
        <f t="shared" si="43"/>
        <v>65</v>
      </c>
      <c r="AP139" s="543"/>
      <c r="AQ139" s="547">
        <v>34</v>
      </c>
      <c r="AR139" s="543"/>
      <c r="AS139" s="547">
        <v>31</v>
      </c>
      <c r="AT139" s="548"/>
    </row>
    <row r="140" spans="2:46" s="5" customFormat="1" ht="12.75" customHeight="1" hidden="1">
      <c r="B140" s="536" t="s">
        <v>298</v>
      </c>
      <c r="C140" s="551"/>
      <c r="D140" s="551"/>
      <c r="E140" s="531">
        <f t="shared" si="37"/>
        <v>793</v>
      </c>
      <c r="F140" s="532"/>
      <c r="G140" s="539">
        <f>SUM(G141:H144)</f>
        <v>412</v>
      </c>
      <c r="H140" s="532"/>
      <c r="I140" s="539">
        <f>SUM(I141:J144)</f>
        <v>381</v>
      </c>
      <c r="J140" s="540"/>
      <c r="K140" s="532">
        <f t="shared" si="38"/>
        <v>124</v>
      </c>
      <c r="L140" s="532"/>
      <c r="M140" s="539">
        <f>SUM(M141:N144)</f>
        <v>70</v>
      </c>
      <c r="N140" s="532"/>
      <c r="O140" s="539">
        <f>SUM(O141:P144)</f>
        <v>54</v>
      </c>
      <c r="P140" s="532"/>
      <c r="Q140" s="531">
        <f t="shared" si="39"/>
        <v>127</v>
      </c>
      <c r="R140" s="532"/>
      <c r="S140" s="539">
        <f>SUM(S141:T144)</f>
        <v>67</v>
      </c>
      <c r="T140" s="532"/>
      <c r="U140" s="539">
        <f>SUM(U141:V144)</f>
        <v>60</v>
      </c>
      <c r="V140" s="540"/>
      <c r="W140" s="531">
        <f t="shared" si="40"/>
        <v>127</v>
      </c>
      <c r="X140" s="532"/>
      <c r="Y140" s="539">
        <f>SUM(Y141:Z144)</f>
        <v>66</v>
      </c>
      <c r="Z140" s="532"/>
      <c r="AA140" s="539">
        <f>SUM(AA141:AB144)</f>
        <v>61</v>
      </c>
      <c r="AB140" s="540"/>
      <c r="AC140" s="531">
        <f t="shared" si="41"/>
        <v>138</v>
      </c>
      <c r="AD140" s="532"/>
      <c r="AE140" s="539">
        <f>SUM(AE141:AF144)</f>
        <v>66</v>
      </c>
      <c r="AF140" s="532"/>
      <c r="AG140" s="539">
        <f>SUM(AG141:AH144)</f>
        <v>72</v>
      </c>
      <c r="AH140" s="540"/>
      <c r="AI140" s="531">
        <f t="shared" si="42"/>
        <v>136</v>
      </c>
      <c r="AJ140" s="532"/>
      <c r="AK140" s="539">
        <f>SUM(AK141:AL144)</f>
        <v>67</v>
      </c>
      <c r="AL140" s="532"/>
      <c r="AM140" s="539">
        <f>SUM(AM141:AN144)</f>
        <v>69</v>
      </c>
      <c r="AN140" s="540"/>
      <c r="AO140" s="531">
        <f t="shared" si="43"/>
        <v>141</v>
      </c>
      <c r="AP140" s="532"/>
      <c r="AQ140" s="539">
        <f>SUM(AQ141:AR144)</f>
        <v>76</v>
      </c>
      <c r="AR140" s="532"/>
      <c r="AS140" s="539">
        <f>SUM(AS141:AT144)</f>
        <v>65</v>
      </c>
      <c r="AT140" s="540"/>
    </row>
    <row r="141" spans="2:46" s="5" customFormat="1" ht="15" customHeight="1" hidden="1">
      <c r="B141" s="544" t="s">
        <v>43</v>
      </c>
      <c r="C141" s="552"/>
      <c r="D141" s="552"/>
      <c r="E141" s="542">
        <f t="shared" si="37"/>
        <v>389</v>
      </c>
      <c r="F141" s="543"/>
      <c r="G141" s="547">
        <f>SUM(M141,S141,Y141,AE141,AK141,AQ141)</f>
        <v>216</v>
      </c>
      <c r="H141" s="543"/>
      <c r="I141" s="547">
        <f>SUM(O141,U141,AA141,AG141,AM141,AS141)</f>
        <v>173</v>
      </c>
      <c r="J141" s="548"/>
      <c r="K141" s="543">
        <f t="shared" si="38"/>
        <v>69</v>
      </c>
      <c r="L141" s="543"/>
      <c r="M141" s="547">
        <v>40</v>
      </c>
      <c r="N141" s="543"/>
      <c r="O141" s="547">
        <v>29</v>
      </c>
      <c r="P141" s="543"/>
      <c r="Q141" s="542">
        <f t="shared" si="39"/>
        <v>67</v>
      </c>
      <c r="R141" s="543"/>
      <c r="S141" s="547">
        <v>39</v>
      </c>
      <c r="T141" s="543"/>
      <c r="U141" s="547">
        <v>28</v>
      </c>
      <c r="V141" s="548"/>
      <c r="W141" s="542">
        <f t="shared" si="40"/>
        <v>58</v>
      </c>
      <c r="X141" s="543"/>
      <c r="Y141" s="547">
        <v>32</v>
      </c>
      <c r="Z141" s="543"/>
      <c r="AA141" s="547">
        <v>26</v>
      </c>
      <c r="AB141" s="548"/>
      <c r="AC141" s="542">
        <f t="shared" si="41"/>
        <v>68</v>
      </c>
      <c r="AD141" s="543"/>
      <c r="AE141" s="547">
        <v>36</v>
      </c>
      <c r="AF141" s="543"/>
      <c r="AG141" s="547">
        <v>32</v>
      </c>
      <c r="AH141" s="548"/>
      <c r="AI141" s="542">
        <f t="shared" si="42"/>
        <v>72</v>
      </c>
      <c r="AJ141" s="543"/>
      <c r="AK141" s="547">
        <v>35</v>
      </c>
      <c r="AL141" s="543"/>
      <c r="AM141" s="547">
        <v>37</v>
      </c>
      <c r="AN141" s="548"/>
      <c r="AO141" s="542">
        <f t="shared" si="43"/>
        <v>55</v>
      </c>
      <c r="AP141" s="543"/>
      <c r="AQ141" s="547">
        <v>34</v>
      </c>
      <c r="AR141" s="543"/>
      <c r="AS141" s="547">
        <v>21</v>
      </c>
      <c r="AT141" s="548"/>
    </row>
    <row r="142" spans="2:46" s="5" customFormat="1" ht="15" customHeight="1" hidden="1">
      <c r="B142" s="544" t="s">
        <v>44</v>
      </c>
      <c r="C142" s="552"/>
      <c r="D142" s="552"/>
      <c r="E142" s="542">
        <f t="shared" si="37"/>
        <v>207</v>
      </c>
      <c r="F142" s="543"/>
      <c r="G142" s="547">
        <f>SUM(M142,S142,Y142,AE142,AK142,AQ142)</f>
        <v>97</v>
      </c>
      <c r="H142" s="543"/>
      <c r="I142" s="547">
        <f>SUM(O142,U142,AA142,AG142,AM142,AS142)</f>
        <v>110</v>
      </c>
      <c r="J142" s="548"/>
      <c r="K142" s="543">
        <f t="shared" si="38"/>
        <v>25</v>
      </c>
      <c r="L142" s="543"/>
      <c r="M142" s="547">
        <v>15</v>
      </c>
      <c r="N142" s="543"/>
      <c r="O142" s="547">
        <v>10</v>
      </c>
      <c r="P142" s="543"/>
      <c r="Q142" s="542">
        <f t="shared" si="39"/>
        <v>33</v>
      </c>
      <c r="R142" s="543"/>
      <c r="S142" s="547">
        <v>12</v>
      </c>
      <c r="T142" s="543"/>
      <c r="U142" s="547">
        <v>21</v>
      </c>
      <c r="V142" s="548"/>
      <c r="W142" s="542">
        <f t="shared" si="40"/>
        <v>31</v>
      </c>
      <c r="X142" s="543"/>
      <c r="Y142" s="547">
        <v>14</v>
      </c>
      <c r="Z142" s="543"/>
      <c r="AA142" s="547">
        <v>17</v>
      </c>
      <c r="AB142" s="548"/>
      <c r="AC142" s="542">
        <f t="shared" si="41"/>
        <v>37</v>
      </c>
      <c r="AD142" s="543"/>
      <c r="AE142" s="547">
        <v>15</v>
      </c>
      <c r="AF142" s="543"/>
      <c r="AG142" s="547">
        <v>22</v>
      </c>
      <c r="AH142" s="548"/>
      <c r="AI142" s="542">
        <f t="shared" si="42"/>
        <v>37</v>
      </c>
      <c r="AJ142" s="543"/>
      <c r="AK142" s="547">
        <v>20</v>
      </c>
      <c r="AL142" s="543"/>
      <c r="AM142" s="547">
        <v>17</v>
      </c>
      <c r="AN142" s="548"/>
      <c r="AO142" s="542">
        <f t="shared" si="43"/>
        <v>44</v>
      </c>
      <c r="AP142" s="543"/>
      <c r="AQ142" s="547">
        <v>21</v>
      </c>
      <c r="AR142" s="543"/>
      <c r="AS142" s="547">
        <v>23</v>
      </c>
      <c r="AT142" s="548"/>
    </row>
    <row r="143" spans="2:46" s="5" customFormat="1" ht="15" customHeight="1" hidden="1">
      <c r="B143" s="544" t="s">
        <v>45</v>
      </c>
      <c r="C143" s="552"/>
      <c r="D143" s="552"/>
      <c r="E143" s="542">
        <f t="shared" si="37"/>
        <v>122</v>
      </c>
      <c r="F143" s="543"/>
      <c r="G143" s="547">
        <f>SUM(M143,S143,Y143,AE143,AK143,AQ143)</f>
        <v>58</v>
      </c>
      <c r="H143" s="543"/>
      <c r="I143" s="547">
        <f>SUM(O143,U143,AA143,AG143,AM143,AS143)</f>
        <v>64</v>
      </c>
      <c r="J143" s="548"/>
      <c r="K143" s="543">
        <f t="shared" si="38"/>
        <v>20</v>
      </c>
      <c r="L143" s="543"/>
      <c r="M143" s="547">
        <v>9</v>
      </c>
      <c r="N143" s="543"/>
      <c r="O143" s="547">
        <v>11</v>
      </c>
      <c r="P143" s="543"/>
      <c r="Q143" s="542">
        <f t="shared" si="39"/>
        <v>19</v>
      </c>
      <c r="R143" s="543"/>
      <c r="S143" s="547">
        <v>9</v>
      </c>
      <c r="T143" s="543"/>
      <c r="U143" s="547">
        <v>10</v>
      </c>
      <c r="V143" s="548"/>
      <c r="W143" s="542">
        <f t="shared" si="40"/>
        <v>19</v>
      </c>
      <c r="X143" s="543"/>
      <c r="Y143" s="547">
        <v>11</v>
      </c>
      <c r="Z143" s="543"/>
      <c r="AA143" s="547">
        <v>8</v>
      </c>
      <c r="AB143" s="548"/>
      <c r="AC143" s="542">
        <f t="shared" si="41"/>
        <v>20</v>
      </c>
      <c r="AD143" s="543"/>
      <c r="AE143" s="547">
        <v>9</v>
      </c>
      <c r="AF143" s="543"/>
      <c r="AG143" s="547">
        <v>11</v>
      </c>
      <c r="AH143" s="548"/>
      <c r="AI143" s="542">
        <f t="shared" si="42"/>
        <v>20</v>
      </c>
      <c r="AJ143" s="543"/>
      <c r="AK143" s="547">
        <v>7</v>
      </c>
      <c r="AL143" s="543"/>
      <c r="AM143" s="547">
        <v>13</v>
      </c>
      <c r="AN143" s="548"/>
      <c r="AO143" s="542">
        <f t="shared" si="43"/>
        <v>24</v>
      </c>
      <c r="AP143" s="543"/>
      <c r="AQ143" s="547">
        <v>13</v>
      </c>
      <c r="AR143" s="543"/>
      <c r="AS143" s="547">
        <v>11</v>
      </c>
      <c r="AT143" s="548"/>
    </row>
    <row r="144" spans="2:46" s="5" customFormat="1" ht="15" customHeight="1" hidden="1">
      <c r="B144" s="536" t="s">
        <v>46</v>
      </c>
      <c r="C144" s="551"/>
      <c r="D144" s="551"/>
      <c r="E144" s="531">
        <f t="shared" si="37"/>
        <v>75</v>
      </c>
      <c r="F144" s="532"/>
      <c r="G144" s="539">
        <f>SUM(M144,S144,Y144,AE144,AK144,AQ144)</f>
        <v>41</v>
      </c>
      <c r="H144" s="530"/>
      <c r="I144" s="539">
        <f>SUM(O144,U144,AA144,AG144,AM144,AS144)</f>
        <v>34</v>
      </c>
      <c r="J144" s="540"/>
      <c r="K144" s="532">
        <f t="shared" si="38"/>
        <v>10</v>
      </c>
      <c r="L144" s="532"/>
      <c r="M144" s="539">
        <v>6</v>
      </c>
      <c r="N144" s="532"/>
      <c r="O144" s="539">
        <v>4</v>
      </c>
      <c r="P144" s="532"/>
      <c r="Q144" s="531">
        <f t="shared" si="39"/>
        <v>8</v>
      </c>
      <c r="R144" s="532"/>
      <c r="S144" s="539">
        <v>7</v>
      </c>
      <c r="T144" s="532"/>
      <c r="U144" s="539">
        <v>1</v>
      </c>
      <c r="V144" s="540"/>
      <c r="W144" s="531">
        <f t="shared" si="40"/>
        <v>19</v>
      </c>
      <c r="X144" s="532"/>
      <c r="Y144" s="539">
        <v>9</v>
      </c>
      <c r="Z144" s="532"/>
      <c r="AA144" s="539">
        <v>10</v>
      </c>
      <c r="AB144" s="540"/>
      <c r="AC144" s="531">
        <f t="shared" si="41"/>
        <v>13</v>
      </c>
      <c r="AD144" s="532"/>
      <c r="AE144" s="539">
        <v>6</v>
      </c>
      <c r="AF144" s="532"/>
      <c r="AG144" s="539">
        <v>7</v>
      </c>
      <c r="AH144" s="540"/>
      <c r="AI144" s="531">
        <f t="shared" si="42"/>
        <v>7</v>
      </c>
      <c r="AJ144" s="532"/>
      <c r="AK144" s="539">
        <v>5</v>
      </c>
      <c r="AL144" s="532"/>
      <c r="AM144" s="539">
        <v>2</v>
      </c>
      <c r="AN144" s="540"/>
      <c r="AO144" s="531">
        <f t="shared" si="43"/>
        <v>18</v>
      </c>
      <c r="AP144" s="532"/>
      <c r="AQ144" s="539">
        <v>8</v>
      </c>
      <c r="AR144" s="532"/>
      <c r="AS144" s="539">
        <v>10</v>
      </c>
      <c r="AT144" s="540"/>
    </row>
    <row r="145" spans="2:46" ht="18" customHeight="1" hidden="1">
      <c r="B145" s="525" t="s">
        <v>181</v>
      </c>
      <c r="C145" s="526"/>
      <c r="D145" s="526"/>
      <c r="E145" s="555">
        <f>E146+E152+E159+E164</f>
        <v>5377</v>
      </c>
      <c r="F145" s="556"/>
      <c r="G145" s="553">
        <f>G146+G152+G159+G164</f>
        <v>2798</v>
      </c>
      <c r="H145" s="556"/>
      <c r="I145" s="553">
        <f>I146+I152+I159+I164</f>
        <v>2579</v>
      </c>
      <c r="J145" s="554"/>
      <c r="K145" s="556">
        <f>K146+K152+K159+K164</f>
        <v>910</v>
      </c>
      <c r="L145" s="556"/>
      <c r="M145" s="553">
        <f>M146+M152+M159+M164</f>
        <v>492</v>
      </c>
      <c r="N145" s="556"/>
      <c r="O145" s="553">
        <f>O146+O152+O159+O164</f>
        <v>418</v>
      </c>
      <c r="P145" s="556"/>
      <c r="Q145" s="555">
        <f>Q146+Q152+Q159+Q164</f>
        <v>883</v>
      </c>
      <c r="R145" s="556"/>
      <c r="S145" s="553">
        <f>S146+S152+S159+S164</f>
        <v>462</v>
      </c>
      <c r="T145" s="556"/>
      <c r="U145" s="553">
        <f>U146+U152+U159+U164</f>
        <v>421</v>
      </c>
      <c r="V145" s="554"/>
      <c r="W145" s="555">
        <f>W146+W152+W159+W164</f>
        <v>886</v>
      </c>
      <c r="X145" s="556"/>
      <c r="Y145" s="553">
        <f>Y146+Y152+Y159+Y164</f>
        <v>445</v>
      </c>
      <c r="Z145" s="556"/>
      <c r="AA145" s="553">
        <f>AA146+AA152+AA159+AA164</f>
        <v>441</v>
      </c>
      <c r="AB145" s="554"/>
      <c r="AC145" s="555">
        <f>AC146+AC152+AC159+AC164</f>
        <v>887</v>
      </c>
      <c r="AD145" s="556"/>
      <c r="AE145" s="553">
        <f>AE146+AE152+AE159+AE164</f>
        <v>451</v>
      </c>
      <c r="AF145" s="556"/>
      <c r="AG145" s="553">
        <f>AG146+AG152+AG159+AG164</f>
        <v>436</v>
      </c>
      <c r="AH145" s="554"/>
      <c r="AI145" s="555">
        <f>AI146+AI152+AI159+AI164</f>
        <v>938</v>
      </c>
      <c r="AJ145" s="556"/>
      <c r="AK145" s="553">
        <f>AK146+AK152+AK159+AK164</f>
        <v>484</v>
      </c>
      <c r="AL145" s="556"/>
      <c r="AM145" s="553">
        <f>AM146+AM152+AM159+AM164</f>
        <v>454</v>
      </c>
      <c r="AN145" s="554"/>
      <c r="AO145" s="555">
        <f>AO146+AO152+AO159+AO164</f>
        <v>873</v>
      </c>
      <c r="AP145" s="556"/>
      <c r="AQ145" s="553">
        <f>AQ146+AQ152+AQ159+AQ164</f>
        <v>464</v>
      </c>
      <c r="AR145" s="556"/>
      <c r="AS145" s="553">
        <f>AS146+AS152+AS159+AS164</f>
        <v>409</v>
      </c>
      <c r="AT145" s="554"/>
    </row>
    <row r="146" spans="2:46" s="5" customFormat="1" ht="12.75" customHeight="1" hidden="1">
      <c r="B146" s="544" t="s">
        <v>297</v>
      </c>
      <c r="C146" s="552"/>
      <c r="D146" s="557"/>
      <c r="E146" s="542">
        <f aca="true" t="shared" si="46" ref="E146:E168">SUM(G146:J146)</f>
        <v>1071</v>
      </c>
      <c r="F146" s="541"/>
      <c r="G146" s="547">
        <f>SUM(G147:H151)</f>
        <v>513</v>
      </c>
      <c r="H146" s="541"/>
      <c r="I146" s="547">
        <f>SUM(I147:J151)</f>
        <v>558</v>
      </c>
      <c r="J146" s="548"/>
      <c r="K146" s="542">
        <f aca="true" t="shared" si="47" ref="K146:K168">SUM(M146:P146)</f>
        <v>169</v>
      </c>
      <c r="L146" s="541"/>
      <c r="M146" s="547">
        <f>SUM(M147:N151)</f>
        <v>77</v>
      </c>
      <c r="N146" s="541"/>
      <c r="O146" s="547">
        <f>SUM(O147:P151)</f>
        <v>92</v>
      </c>
      <c r="P146" s="548"/>
      <c r="Q146" s="542">
        <f aca="true" t="shared" si="48" ref="Q146:Q168">SUM(S146:V146)</f>
        <v>182</v>
      </c>
      <c r="R146" s="541"/>
      <c r="S146" s="547">
        <f>SUM(S147:T151)</f>
        <v>84</v>
      </c>
      <c r="T146" s="541"/>
      <c r="U146" s="547">
        <f>SUM(U147:V151)</f>
        <v>98</v>
      </c>
      <c r="V146" s="548"/>
      <c r="W146" s="542">
        <f aca="true" t="shared" si="49" ref="W146:W168">SUM(Y146:AB146)</f>
        <v>166</v>
      </c>
      <c r="X146" s="541"/>
      <c r="Y146" s="547">
        <f>SUM(Y147:Z151)</f>
        <v>78</v>
      </c>
      <c r="Z146" s="541"/>
      <c r="AA146" s="547">
        <f>SUM(AA147:AB151)</f>
        <v>88</v>
      </c>
      <c r="AB146" s="548"/>
      <c r="AC146" s="542">
        <f aca="true" t="shared" si="50" ref="AC146:AC168">SUM(AE146:AH146)</f>
        <v>193</v>
      </c>
      <c r="AD146" s="541"/>
      <c r="AE146" s="547">
        <f>SUM(AE147:AF151)</f>
        <v>88</v>
      </c>
      <c r="AF146" s="541"/>
      <c r="AG146" s="547">
        <f>SUM(AG147:AH151)</f>
        <v>105</v>
      </c>
      <c r="AH146" s="548"/>
      <c r="AI146" s="542">
        <f aca="true" t="shared" si="51" ref="AI146:AI168">SUM(AK146:AN146)</f>
        <v>174</v>
      </c>
      <c r="AJ146" s="541"/>
      <c r="AK146" s="547">
        <f>SUM(AK147:AL151)</f>
        <v>100</v>
      </c>
      <c r="AL146" s="541"/>
      <c r="AM146" s="547">
        <f>SUM(AM147:AN151)</f>
        <v>74</v>
      </c>
      <c r="AN146" s="548"/>
      <c r="AO146" s="542">
        <f aca="true" t="shared" si="52" ref="AO146:AO168">SUM(AQ146:AT146)</f>
        <v>187</v>
      </c>
      <c r="AP146" s="541"/>
      <c r="AQ146" s="547">
        <f>SUM(AQ147:AR151)</f>
        <v>86</v>
      </c>
      <c r="AR146" s="541"/>
      <c r="AS146" s="547">
        <f>SUM(AS147:AT151)</f>
        <v>101</v>
      </c>
      <c r="AT146" s="548"/>
    </row>
    <row r="147" spans="2:46" s="5" customFormat="1" ht="15" customHeight="1" hidden="1">
      <c r="B147" s="544" t="s">
        <v>33</v>
      </c>
      <c r="C147" s="552"/>
      <c r="D147" s="552"/>
      <c r="E147" s="542">
        <f t="shared" si="46"/>
        <v>211</v>
      </c>
      <c r="F147" s="543"/>
      <c r="G147" s="547">
        <f>SUM(M147,S147,Y147,AE147,AK147,AQ147)</f>
        <v>109</v>
      </c>
      <c r="H147" s="543"/>
      <c r="I147" s="547">
        <f>SUM(O147,U147,AA147,AG147,AM147,AS147)</f>
        <v>102</v>
      </c>
      <c r="J147" s="548"/>
      <c r="K147" s="543">
        <f t="shared" si="47"/>
        <v>33</v>
      </c>
      <c r="L147" s="543"/>
      <c r="M147" s="547">
        <v>15</v>
      </c>
      <c r="N147" s="543"/>
      <c r="O147" s="547">
        <v>18</v>
      </c>
      <c r="P147" s="543"/>
      <c r="Q147" s="542">
        <f t="shared" si="48"/>
        <v>32</v>
      </c>
      <c r="R147" s="543"/>
      <c r="S147" s="547">
        <v>15</v>
      </c>
      <c r="T147" s="543"/>
      <c r="U147" s="547">
        <v>17</v>
      </c>
      <c r="V147" s="548"/>
      <c r="W147" s="542">
        <f t="shared" si="49"/>
        <v>31</v>
      </c>
      <c r="X147" s="543"/>
      <c r="Y147" s="547">
        <v>17</v>
      </c>
      <c r="Z147" s="543"/>
      <c r="AA147" s="547">
        <v>14</v>
      </c>
      <c r="AB147" s="548"/>
      <c r="AC147" s="542">
        <f t="shared" si="50"/>
        <v>42</v>
      </c>
      <c r="AD147" s="543"/>
      <c r="AE147" s="547">
        <v>19</v>
      </c>
      <c r="AF147" s="543"/>
      <c r="AG147" s="547">
        <v>23</v>
      </c>
      <c r="AH147" s="548"/>
      <c r="AI147" s="542">
        <f t="shared" si="51"/>
        <v>32</v>
      </c>
      <c r="AJ147" s="543"/>
      <c r="AK147" s="547">
        <v>19</v>
      </c>
      <c r="AL147" s="543"/>
      <c r="AM147" s="547">
        <v>13</v>
      </c>
      <c r="AN147" s="548"/>
      <c r="AO147" s="542">
        <f t="shared" si="52"/>
        <v>41</v>
      </c>
      <c r="AP147" s="543"/>
      <c r="AQ147" s="547">
        <v>24</v>
      </c>
      <c r="AR147" s="543"/>
      <c r="AS147" s="547">
        <v>17</v>
      </c>
      <c r="AT147" s="548"/>
    </row>
    <row r="148" spans="2:46" s="5" customFormat="1" ht="15" customHeight="1" hidden="1">
      <c r="B148" s="544" t="s">
        <v>47</v>
      </c>
      <c r="C148" s="552"/>
      <c r="D148" s="552"/>
      <c r="E148" s="542">
        <f t="shared" si="46"/>
        <v>246</v>
      </c>
      <c r="F148" s="543"/>
      <c r="G148" s="547">
        <f>SUM(M148,S148,Y148,AE148,AK148,AQ148)</f>
        <v>108</v>
      </c>
      <c r="H148" s="543"/>
      <c r="I148" s="547">
        <f>SUM(O148,U148,AA148,AG148,AM148,AS148)</f>
        <v>138</v>
      </c>
      <c r="J148" s="548"/>
      <c r="K148" s="543">
        <f t="shared" si="47"/>
        <v>44</v>
      </c>
      <c r="L148" s="543"/>
      <c r="M148" s="547">
        <v>19</v>
      </c>
      <c r="N148" s="543"/>
      <c r="O148" s="547">
        <v>25</v>
      </c>
      <c r="P148" s="543"/>
      <c r="Q148" s="542">
        <f t="shared" si="48"/>
        <v>44</v>
      </c>
      <c r="R148" s="543"/>
      <c r="S148" s="547">
        <v>21</v>
      </c>
      <c r="T148" s="543"/>
      <c r="U148" s="547">
        <v>23</v>
      </c>
      <c r="V148" s="548"/>
      <c r="W148" s="542">
        <f t="shared" si="49"/>
        <v>41</v>
      </c>
      <c r="X148" s="543"/>
      <c r="Y148" s="547">
        <v>17</v>
      </c>
      <c r="Z148" s="543"/>
      <c r="AA148" s="547">
        <v>24</v>
      </c>
      <c r="AB148" s="548"/>
      <c r="AC148" s="542">
        <f t="shared" si="50"/>
        <v>43</v>
      </c>
      <c r="AD148" s="543"/>
      <c r="AE148" s="547">
        <v>14</v>
      </c>
      <c r="AF148" s="543"/>
      <c r="AG148" s="547">
        <v>29</v>
      </c>
      <c r="AH148" s="548"/>
      <c r="AI148" s="542">
        <f t="shared" si="51"/>
        <v>44</v>
      </c>
      <c r="AJ148" s="543"/>
      <c r="AK148" s="547">
        <v>24</v>
      </c>
      <c r="AL148" s="543"/>
      <c r="AM148" s="547">
        <v>20</v>
      </c>
      <c r="AN148" s="548"/>
      <c r="AO148" s="542">
        <f t="shared" si="52"/>
        <v>30</v>
      </c>
      <c r="AP148" s="543"/>
      <c r="AQ148" s="547">
        <v>13</v>
      </c>
      <c r="AR148" s="543"/>
      <c r="AS148" s="547">
        <v>17</v>
      </c>
      <c r="AT148" s="548"/>
    </row>
    <row r="149" spans="2:46" s="5" customFormat="1" ht="15" customHeight="1" hidden="1">
      <c r="B149" s="544" t="s">
        <v>49</v>
      </c>
      <c r="C149" s="552"/>
      <c r="D149" s="552"/>
      <c r="E149" s="542">
        <f t="shared" si="46"/>
        <v>250</v>
      </c>
      <c r="F149" s="543"/>
      <c r="G149" s="547">
        <f>SUM(M149,S149,Y149,AE149,AK149,AQ149)</f>
        <v>123</v>
      </c>
      <c r="H149" s="543"/>
      <c r="I149" s="547">
        <f>SUM(O149,U149,AA149,AG149,AM149,AS149)</f>
        <v>127</v>
      </c>
      <c r="J149" s="548"/>
      <c r="K149" s="543">
        <f t="shared" si="47"/>
        <v>35</v>
      </c>
      <c r="L149" s="543"/>
      <c r="M149" s="547">
        <v>19</v>
      </c>
      <c r="N149" s="543"/>
      <c r="O149" s="547">
        <v>16</v>
      </c>
      <c r="P149" s="543"/>
      <c r="Q149" s="542">
        <f t="shared" si="48"/>
        <v>39</v>
      </c>
      <c r="R149" s="543"/>
      <c r="S149" s="547">
        <v>17</v>
      </c>
      <c r="T149" s="543"/>
      <c r="U149" s="547">
        <v>22</v>
      </c>
      <c r="V149" s="548"/>
      <c r="W149" s="542">
        <f t="shared" si="49"/>
        <v>43</v>
      </c>
      <c r="X149" s="543"/>
      <c r="Y149" s="547">
        <v>18</v>
      </c>
      <c r="Z149" s="543"/>
      <c r="AA149" s="547">
        <v>25</v>
      </c>
      <c r="AB149" s="548"/>
      <c r="AC149" s="542">
        <f t="shared" si="50"/>
        <v>45</v>
      </c>
      <c r="AD149" s="543"/>
      <c r="AE149" s="547">
        <v>26</v>
      </c>
      <c r="AF149" s="543"/>
      <c r="AG149" s="547">
        <v>19</v>
      </c>
      <c r="AH149" s="548"/>
      <c r="AI149" s="542">
        <f t="shared" si="51"/>
        <v>42</v>
      </c>
      <c r="AJ149" s="543"/>
      <c r="AK149" s="547">
        <v>25</v>
      </c>
      <c r="AL149" s="543"/>
      <c r="AM149" s="547">
        <v>17</v>
      </c>
      <c r="AN149" s="548"/>
      <c r="AO149" s="542">
        <f t="shared" si="52"/>
        <v>46</v>
      </c>
      <c r="AP149" s="543"/>
      <c r="AQ149" s="547">
        <v>18</v>
      </c>
      <c r="AR149" s="543"/>
      <c r="AS149" s="547">
        <v>28</v>
      </c>
      <c r="AT149" s="548"/>
    </row>
    <row r="150" spans="2:46" s="5" customFormat="1" ht="15" customHeight="1" hidden="1">
      <c r="B150" s="544" t="s">
        <v>48</v>
      </c>
      <c r="C150" s="552"/>
      <c r="D150" s="552"/>
      <c r="E150" s="542">
        <f t="shared" si="46"/>
        <v>193</v>
      </c>
      <c r="F150" s="543"/>
      <c r="G150" s="547">
        <f>SUM(M150,S150,Y150,AE150,AK150,AQ150)</f>
        <v>88</v>
      </c>
      <c r="H150" s="543"/>
      <c r="I150" s="547">
        <f>SUM(O150,U150,AA150,AG150,AM150,AS150)</f>
        <v>105</v>
      </c>
      <c r="J150" s="548"/>
      <c r="K150" s="543">
        <f t="shared" si="47"/>
        <v>30</v>
      </c>
      <c r="L150" s="543"/>
      <c r="M150" s="547">
        <v>9</v>
      </c>
      <c r="N150" s="543"/>
      <c r="O150" s="547">
        <v>21</v>
      </c>
      <c r="P150" s="543"/>
      <c r="Q150" s="542">
        <f t="shared" si="48"/>
        <v>38</v>
      </c>
      <c r="R150" s="543"/>
      <c r="S150" s="547">
        <v>14</v>
      </c>
      <c r="T150" s="543"/>
      <c r="U150" s="547">
        <v>24</v>
      </c>
      <c r="V150" s="548"/>
      <c r="W150" s="542">
        <f t="shared" si="49"/>
        <v>27</v>
      </c>
      <c r="X150" s="543"/>
      <c r="Y150" s="547">
        <v>15</v>
      </c>
      <c r="Z150" s="543"/>
      <c r="AA150" s="547">
        <v>12</v>
      </c>
      <c r="AB150" s="548"/>
      <c r="AC150" s="542">
        <f t="shared" si="50"/>
        <v>36</v>
      </c>
      <c r="AD150" s="543"/>
      <c r="AE150" s="547">
        <v>17</v>
      </c>
      <c r="AF150" s="543"/>
      <c r="AG150" s="547">
        <v>19</v>
      </c>
      <c r="AH150" s="548"/>
      <c r="AI150" s="542">
        <f t="shared" si="51"/>
        <v>29</v>
      </c>
      <c r="AJ150" s="543"/>
      <c r="AK150" s="547">
        <v>18</v>
      </c>
      <c r="AL150" s="543"/>
      <c r="AM150" s="547">
        <v>11</v>
      </c>
      <c r="AN150" s="548"/>
      <c r="AO150" s="542">
        <f t="shared" si="52"/>
        <v>33</v>
      </c>
      <c r="AP150" s="543"/>
      <c r="AQ150" s="547">
        <v>15</v>
      </c>
      <c r="AR150" s="543"/>
      <c r="AS150" s="547">
        <v>18</v>
      </c>
      <c r="AT150" s="548"/>
    </row>
    <row r="151" spans="2:46" s="5" customFormat="1" ht="15" customHeight="1" hidden="1">
      <c r="B151" s="544" t="s">
        <v>50</v>
      </c>
      <c r="C151" s="552"/>
      <c r="D151" s="552"/>
      <c r="E151" s="542">
        <f t="shared" si="46"/>
        <v>171</v>
      </c>
      <c r="F151" s="543"/>
      <c r="G151" s="547">
        <f>SUM(M151,S151,Y151,AE151,AK151,AQ151)</f>
        <v>85</v>
      </c>
      <c r="H151" s="543"/>
      <c r="I151" s="547">
        <f>SUM(O151,U151,AA151,AG151,AM151,AS151)</f>
        <v>86</v>
      </c>
      <c r="J151" s="548"/>
      <c r="K151" s="543">
        <f t="shared" si="47"/>
        <v>27</v>
      </c>
      <c r="L151" s="543"/>
      <c r="M151" s="547">
        <v>15</v>
      </c>
      <c r="N151" s="543"/>
      <c r="O151" s="547">
        <v>12</v>
      </c>
      <c r="P151" s="543"/>
      <c r="Q151" s="542">
        <f t="shared" si="48"/>
        <v>29</v>
      </c>
      <c r="R151" s="543"/>
      <c r="S151" s="547">
        <v>17</v>
      </c>
      <c r="T151" s="543"/>
      <c r="U151" s="547">
        <v>12</v>
      </c>
      <c r="V151" s="548"/>
      <c r="W151" s="542">
        <f t="shared" si="49"/>
        <v>24</v>
      </c>
      <c r="X151" s="543"/>
      <c r="Y151" s="547">
        <v>11</v>
      </c>
      <c r="Z151" s="543"/>
      <c r="AA151" s="547">
        <v>13</v>
      </c>
      <c r="AB151" s="548"/>
      <c r="AC151" s="542">
        <f t="shared" si="50"/>
        <v>27</v>
      </c>
      <c r="AD151" s="543"/>
      <c r="AE151" s="547">
        <v>12</v>
      </c>
      <c r="AF151" s="543"/>
      <c r="AG151" s="547">
        <v>15</v>
      </c>
      <c r="AH151" s="548"/>
      <c r="AI151" s="542">
        <f t="shared" si="51"/>
        <v>27</v>
      </c>
      <c r="AJ151" s="543"/>
      <c r="AK151" s="547">
        <v>14</v>
      </c>
      <c r="AL151" s="543"/>
      <c r="AM151" s="547">
        <v>13</v>
      </c>
      <c r="AN151" s="548"/>
      <c r="AO151" s="542">
        <f t="shared" si="52"/>
        <v>37</v>
      </c>
      <c r="AP151" s="543"/>
      <c r="AQ151" s="547">
        <v>16</v>
      </c>
      <c r="AR151" s="543"/>
      <c r="AS151" s="547">
        <v>21</v>
      </c>
      <c r="AT151" s="548"/>
    </row>
    <row r="152" spans="2:46" s="5" customFormat="1" ht="12.75" customHeight="1" hidden="1">
      <c r="B152" s="544" t="s">
        <v>296</v>
      </c>
      <c r="C152" s="552"/>
      <c r="D152" s="552"/>
      <c r="E152" s="542">
        <f t="shared" si="46"/>
        <v>1957</v>
      </c>
      <c r="F152" s="543"/>
      <c r="G152" s="547">
        <f>SUM(G153:H158)</f>
        <v>1057</v>
      </c>
      <c r="H152" s="543"/>
      <c r="I152" s="547">
        <f>SUM(I153:J158)</f>
        <v>900</v>
      </c>
      <c r="J152" s="548"/>
      <c r="K152" s="543">
        <f t="shared" si="47"/>
        <v>340</v>
      </c>
      <c r="L152" s="543"/>
      <c r="M152" s="547">
        <f>SUM(M153:N158)</f>
        <v>204</v>
      </c>
      <c r="N152" s="543"/>
      <c r="O152" s="547">
        <f>SUM(O153:P158)</f>
        <v>136</v>
      </c>
      <c r="P152" s="543"/>
      <c r="Q152" s="542">
        <f t="shared" si="48"/>
        <v>291</v>
      </c>
      <c r="R152" s="543"/>
      <c r="S152" s="547">
        <f>SUM(S153:T158)</f>
        <v>156</v>
      </c>
      <c r="T152" s="543"/>
      <c r="U152" s="547">
        <f>SUM(U153:V158)</f>
        <v>135</v>
      </c>
      <c r="V152" s="548"/>
      <c r="W152" s="542">
        <f t="shared" si="49"/>
        <v>333</v>
      </c>
      <c r="X152" s="543"/>
      <c r="Y152" s="547">
        <f>SUM(Y153:Z158)</f>
        <v>163</v>
      </c>
      <c r="Z152" s="543"/>
      <c r="AA152" s="547">
        <f>SUM(AA153:AB158)</f>
        <v>170</v>
      </c>
      <c r="AB152" s="548"/>
      <c r="AC152" s="542">
        <f t="shared" si="50"/>
        <v>317</v>
      </c>
      <c r="AD152" s="543"/>
      <c r="AE152" s="547">
        <f>SUM(AE153:AF158)</f>
        <v>169</v>
      </c>
      <c r="AF152" s="543"/>
      <c r="AG152" s="547">
        <f>SUM(AG153:AH158)</f>
        <v>148</v>
      </c>
      <c r="AH152" s="548"/>
      <c r="AI152" s="542">
        <f t="shared" si="51"/>
        <v>359</v>
      </c>
      <c r="AJ152" s="543"/>
      <c r="AK152" s="547">
        <f>SUM(AK153:AL158)</f>
        <v>187</v>
      </c>
      <c r="AL152" s="543"/>
      <c r="AM152" s="547">
        <f>SUM(AM153:AN158)</f>
        <v>172</v>
      </c>
      <c r="AN152" s="548"/>
      <c r="AO152" s="542">
        <f t="shared" si="52"/>
        <v>317</v>
      </c>
      <c r="AP152" s="543"/>
      <c r="AQ152" s="547">
        <f>SUM(AQ153:AR158)</f>
        <v>178</v>
      </c>
      <c r="AR152" s="543"/>
      <c r="AS152" s="547">
        <f>SUM(AS153:AT158)</f>
        <v>139</v>
      </c>
      <c r="AT152" s="548"/>
    </row>
    <row r="153" spans="2:46" s="5" customFormat="1" ht="15" customHeight="1" hidden="1">
      <c r="B153" s="544" t="s">
        <v>34</v>
      </c>
      <c r="C153" s="552"/>
      <c r="D153" s="552"/>
      <c r="E153" s="542">
        <f t="shared" si="46"/>
        <v>332</v>
      </c>
      <c r="F153" s="543"/>
      <c r="G153" s="547">
        <f aca="true" t="shared" si="53" ref="G153:G158">SUM(M153,S153,Y153,AE153,AK153,AQ153)</f>
        <v>175</v>
      </c>
      <c r="H153" s="543"/>
      <c r="I153" s="547">
        <f aca="true" t="shared" si="54" ref="I153:I158">SUM(O153,U153,AA153,AG153,AM153,AS153)</f>
        <v>157</v>
      </c>
      <c r="J153" s="548"/>
      <c r="K153" s="543">
        <f t="shared" si="47"/>
        <v>68</v>
      </c>
      <c r="L153" s="543"/>
      <c r="M153" s="547">
        <v>44</v>
      </c>
      <c r="N153" s="543"/>
      <c r="O153" s="547">
        <v>24</v>
      </c>
      <c r="P153" s="543"/>
      <c r="Q153" s="542">
        <f t="shared" si="48"/>
        <v>45</v>
      </c>
      <c r="R153" s="543"/>
      <c r="S153" s="547">
        <v>24</v>
      </c>
      <c r="T153" s="543"/>
      <c r="U153" s="547">
        <v>21</v>
      </c>
      <c r="V153" s="548"/>
      <c r="W153" s="542">
        <f t="shared" si="49"/>
        <v>53</v>
      </c>
      <c r="X153" s="543"/>
      <c r="Y153" s="547">
        <v>27</v>
      </c>
      <c r="Z153" s="543"/>
      <c r="AA153" s="547">
        <v>26</v>
      </c>
      <c r="AB153" s="548"/>
      <c r="AC153" s="542">
        <f t="shared" si="50"/>
        <v>45</v>
      </c>
      <c r="AD153" s="543"/>
      <c r="AE153" s="547">
        <v>20</v>
      </c>
      <c r="AF153" s="543"/>
      <c r="AG153" s="547">
        <v>25</v>
      </c>
      <c r="AH153" s="548"/>
      <c r="AI153" s="542">
        <f t="shared" si="51"/>
        <v>62</v>
      </c>
      <c r="AJ153" s="543"/>
      <c r="AK153" s="547">
        <v>33</v>
      </c>
      <c r="AL153" s="543"/>
      <c r="AM153" s="547">
        <v>29</v>
      </c>
      <c r="AN153" s="548"/>
      <c r="AO153" s="542">
        <f t="shared" si="52"/>
        <v>59</v>
      </c>
      <c r="AP153" s="543"/>
      <c r="AQ153" s="547">
        <v>27</v>
      </c>
      <c r="AR153" s="543"/>
      <c r="AS153" s="547">
        <v>32</v>
      </c>
      <c r="AT153" s="548"/>
    </row>
    <row r="154" spans="2:46" s="5" customFormat="1" ht="15" customHeight="1" hidden="1">
      <c r="B154" s="544" t="s">
        <v>35</v>
      </c>
      <c r="C154" s="552"/>
      <c r="D154" s="552"/>
      <c r="E154" s="542">
        <f t="shared" si="46"/>
        <v>351</v>
      </c>
      <c r="F154" s="543"/>
      <c r="G154" s="547">
        <f t="shared" si="53"/>
        <v>184</v>
      </c>
      <c r="H154" s="543"/>
      <c r="I154" s="547">
        <f t="shared" si="54"/>
        <v>167</v>
      </c>
      <c r="J154" s="548"/>
      <c r="K154" s="543">
        <f t="shared" si="47"/>
        <v>63</v>
      </c>
      <c r="L154" s="543"/>
      <c r="M154" s="547">
        <v>31</v>
      </c>
      <c r="N154" s="543"/>
      <c r="O154" s="547">
        <v>32</v>
      </c>
      <c r="P154" s="543"/>
      <c r="Q154" s="542">
        <f t="shared" si="48"/>
        <v>43</v>
      </c>
      <c r="R154" s="543"/>
      <c r="S154" s="547">
        <v>25</v>
      </c>
      <c r="T154" s="543"/>
      <c r="U154" s="547">
        <v>18</v>
      </c>
      <c r="V154" s="548"/>
      <c r="W154" s="542">
        <f t="shared" si="49"/>
        <v>62</v>
      </c>
      <c r="X154" s="543"/>
      <c r="Y154" s="547">
        <v>27</v>
      </c>
      <c r="Z154" s="543"/>
      <c r="AA154" s="547">
        <v>35</v>
      </c>
      <c r="AB154" s="548"/>
      <c r="AC154" s="542">
        <f t="shared" si="50"/>
        <v>60</v>
      </c>
      <c r="AD154" s="543"/>
      <c r="AE154" s="547">
        <v>35</v>
      </c>
      <c r="AF154" s="543"/>
      <c r="AG154" s="547">
        <v>25</v>
      </c>
      <c r="AH154" s="548"/>
      <c r="AI154" s="542">
        <f t="shared" si="51"/>
        <v>66</v>
      </c>
      <c r="AJ154" s="543"/>
      <c r="AK154" s="547">
        <v>33</v>
      </c>
      <c r="AL154" s="543"/>
      <c r="AM154" s="547">
        <v>33</v>
      </c>
      <c r="AN154" s="548"/>
      <c r="AO154" s="542">
        <f t="shared" si="52"/>
        <v>57</v>
      </c>
      <c r="AP154" s="543"/>
      <c r="AQ154" s="547">
        <v>33</v>
      </c>
      <c r="AR154" s="543"/>
      <c r="AS154" s="547">
        <v>24</v>
      </c>
      <c r="AT154" s="548"/>
    </row>
    <row r="155" spans="2:46" s="5" customFormat="1" ht="15" customHeight="1" hidden="1">
      <c r="B155" s="544" t="s">
        <v>36</v>
      </c>
      <c r="C155" s="552"/>
      <c r="D155" s="552"/>
      <c r="E155" s="542">
        <f t="shared" si="46"/>
        <v>510</v>
      </c>
      <c r="F155" s="543"/>
      <c r="G155" s="547">
        <f t="shared" si="53"/>
        <v>262</v>
      </c>
      <c r="H155" s="543"/>
      <c r="I155" s="547">
        <f t="shared" si="54"/>
        <v>248</v>
      </c>
      <c r="J155" s="548"/>
      <c r="K155" s="543">
        <f t="shared" si="47"/>
        <v>76</v>
      </c>
      <c r="L155" s="543"/>
      <c r="M155" s="547">
        <v>50</v>
      </c>
      <c r="N155" s="543"/>
      <c r="O155" s="547">
        <v>26</v>
      </c>
      <c r="P155" s="543"/>
      <c r="Q155" s="542">
        <f t="shared" si="48"/>
        <v>82</v>
      </c>
      <c r="R155" s="543"/>
      <c r="S155" s="547">
        <v>37</v>
      </c>
      <c r="T155" s="543"/>
      <c r="U155" s="547">
        <v>45</v>
      </c>
      <c r="V155" s="548"/>
      <c r="W155" s="542">
        <f t="shared" si="49"/>
        <v>99</v>
      </c>
      <c r="X155" s="543"/>
      <c r="Y155" s="547">
        <v>38</v>
      </c>
      <c r="Z155" s="543"/>
      <c r="AA155" s="547">
        <v>61</v>
      </c>
      <c r="AB155" s="548"/>
      <c r="AC155" s="542">
        <f t="shared" si="50"/>
        <v>79</v>
      </c>
      <c r="AD155" s="543"/>
      <c r="AE155" s="547">
        <v>41</v>
      </c>
      <c r="AF155" s="543"/>
      <c r="AG155" s="547">
        <v>38</v>
      </c>
      <c r="AH155" s="548"/>
      <c r="AI155" s="542">
        <f t="shared" si="51"/>
        <v>80</v>
      </c>
      <c r="AJ155" s="543"/>
      <c r="AK155" s="547">
        <v>40</v>
      </c>
      <c r="AL155" s="543"/>
      <c r="AM155" s="547">
        <v>40</v>
      </c>
      <c r="AN155" s="548"/>
      <c r="AO155" s="542">
        <f t="shared" si="52"/>
        <v>94</v>
      </c>
      <c r="AP155" s="543"/>
      <c r="AQ155" s="547">
        <v>56</v>
      </c>
      <c r="AR155" s="543"/>
      <c r="AS155" s="547">
        <v>38</v>
      </c>
      <c r="AT155" s="548"/>
    </row>
    <row r="156" spans="2:46" s="5" customFormat="1" ht="15" customHeight="1" hidden="1">
      <c r="B156" s="544" t="s">
        <v>37</v>
      </c>
      <c r="C156" s="552"/>
      <c r="D156" s="552"/>
      <c r="E156" s="542">
        <f t="shared" si="46"/>
        <v>137</v>
      </c>
      <c r="F156" s="543"/>
      <c r="G156" s="547">
        <f t="shared" si="53"/>
        <v>82</v>
      </c>
      <c r="H156" s="543"/>
      <c r="I156" s="547">
        <f t="shared" si="54"/>
        <v>55</v>
      </c>
      <c r="J156" s="548"/>
      <c r="K156" s="543">
        <f t="shared" si="47"/>
        <v>24</v>
      </c>
      <c r="L156" s="543"/>
      <c r="M156" s="547">
        <v>16</v>
      </c>
      <c r="N156" s="543"/>
      <c r="O156" s="547">
        <v>8</v>
      </c>
      <c r="P156" s="543"/>
      <c r="Q156" s="542">
        <f t="shared" si="48"/>
        <v>20</v>
      </c>
      <c r="R156" s="543"/>
      <c r="S156" s="547">
        <v>13</v>
      </c>
      <c r="T156" s="543"/>
      <c r="U156" s="547">
        <v>7</v>
      </c>
      <c r="V156" s="548"/>
      <c r="W156" s="542">
        <f t="shared" si="49"/>
        <v>27</v>
      </c>
      <c r="X156" s="543"/>
      <c r="Y156" s="547">
        <v>17</v>
      </c>
      <c r="Z156" s="543"/>
      <c r="AA156" s="547">
        <v>10</v>
      </c>
      <c r="AB156" s="548"/>
      <c r="AC156" s="542">
        <f t="shared" si="50"/>
        <v>22</v>
      </c>
      <c r="AD156" s="543"/>
      <c r="AE156" s="547">
        <v>13</v>
      </c>
      <c r="AF156" s="543"/>
      <c r="AG156" s="547">
        <v>9</v>
      </c>
      <c r="AH156" s="548"/>
      <c r="AI156" s="542">
        <f t="shared" si="51"/>
        <v>23</v>
      </c>
      <c r="AJ156" s="543"/>
      <c r="AK156" s="547">
        <v>11</v>
      </c>
      <c r="AL156" s="543"/>
      <c r="AM156" s="547">
        <v>12</v>
      </c>
      <c r="AN156" s="548"/>
      <c r="AO156" s="542">
        <f t="shared" si="52"/>
        <v>21</v>
      </c>
      <c r="AP156" s="543"/>
      <c r="AQ156" s="547">
        <v>12</v>
      </c>
      <c r="AR156" s="543"/>
      <c r="AS156" s="547">
        <v>9</v>
      </c>
      <c r="AT156" s="548"/>
    </row>
    <row r="157" spans="2:46" s="5" customFormat="1" ht="15" customHeight="1" hidden="1">
      <c r="B157" s="544" t="s">
        <v>38</v>
      </c>
      <c r="C157" s="552"/>
      <c r="D157" s="552"/>
      <c r="E157" s="542">
        <f t="shared" si="46"/>
        <v>489</v>
      </c>
      <c r="F157" s="543"/>
      <c r="G157" s="547">
        <f t="shared" si="53"/>
        <v>278</v>
      </c>
      <c r="H157" s="543"/>
      <c r="I157" s="547">
        <f t="shared" si="54"/>
        <v>211</v>
      </c>
      <c r="J157" s="548"/>
      <c r="K157" s="543">
        <f t="shared" si="47"/>
        <v>89</v>
      </c>
      <c r="L157" s="543"/>
      <c r="M157" s="547">
        <v>57</v>
      </c>
      <c r="N157" s="543"/>
      <c r="O157" s="547">
        <v>32</v>
      </c>
      <c r="P157" s="543"/>
      <c r="Q157" s="542">
        <f t="shared" si="48"/>
        <v>79</v>
      </c>
      <c r="R157" s="543"/>
      <c r="S157" s="547">
        <v>43</v>
      </c>
      <c r="T157" s="543"/>
      <c r="U157" s="547">
        <v>36</v>
      </c>
      <c r="V157" s="548"/>
      <c r="W157" s="542">
        <f t="shared" si="49"/>
        <v>68</v>
      </c>
      <c r="X157" s="543"/>
      <c r="Y157" s="547">
        <v>36</v>
      </c>
      <c r="Z157" s="543"/>
      <c r="AA157" s="547">
        <v>32</v>
      </c>
      <c r="AB157" s="548"/>
      <c r="AC157" s="542">
        <f t="shared" si="50"/>
        <v>83</v>
      </c>
      <c r="AD157" s="543"/>
      <c r="AE157" s="547">
        <v>43</v>
      </c>
      <c r="AF157" s="543"/>
      <c r="AG157" s="547">
        <v>40</v>
      </c>
      <c r="AH157" s="548"/>
      <c r="AI157" s="542">
        <f t="shared" si="51"/>
        <v>100</v>
      </c>
      <c r="AJ157" s="543"/>
      <c r="AK157" s="547">
        <v>57</v>
      </c>
      <c r="AL157" s="543"/>
      <c r="AM157" s="547">
        <v>43</v>
      </c>
      <c r="AN157" s="548"/>
      <c r="AO157" s="542">
        <f t="shared" si="52"/>
        <v>70</v>
      </c>
      <c r="AP157" s="543"/>
      <c r="AQ157" s="547">
        <v>42</v>
      </c>
      <c r="AR157" s="543"/>
      <c r="AS157" s="547">
        <v>28</v>
      </c>
      <c r="AT157" s="548"/>
    </row>
    <row r="158" spans="2:46" s="5" customFormat="1" ht="15" customHeight="1" hidden="1">
      <c r="B158" s="544" t="s">
        <v>52</v>
      </c>
      <c r="C158" s="552"/>
      <c r="D158" s="552"/>
      <c r="E158" s="542">
        <f t="shared" si="46"/>
        <v>138</v>
      </c>
      <c r="F158" s="543"/>
      <c r="G158" s="547">
        <f t="shared" si="53"/>
        <v>76</v>
      </c>
      <c r="H158" s="543"/>
      <c r="I158" s="547">
        <f t="shared" si="54"/>
        <v>62</v>
      </c>
      <c r="J158" s="548"/>
      <c r="K158" s="543">
        <f t="shared" si="47"/>
        <v>20</v>
      </c>
      <c r="L158" s="543"/>
      <c r="M158" s="547">
        <v>6</v>
      </c>
      <c r="N158" s="543"/>
      <c r="O158" s="547">
        <v>14</v>
      </c>
      <c r="P158" s="543"/>
      <c r="Q158" s="542">
        <f t="shared" si="48"/>
        <v>22</v>
      </c>
      <c r="R158" s="543"/>
      <c r="S158" s="547">
        <v>14</v>
      </c>
      <c r="T158" s="543"/>
      <c r="U158" s="547">
        <v>8</v>
      </c>
      <c r="V158" s="548"/>
      <c r="W158" s="542">
        <f t="shared" si="49"/>
        <v>24</v>
      </c>
      <c r="X158" s="543"/>
      <c r="Y158" s="547">
        <v>18</v>
      </c>
      <c r="Z158" s="543"/>
      <c r="AA158" s="547">
        <v>6</v>
      </c>
      <c r="AB158" s="548"/>
      <c r="AC158" s="542">
        <f t="shared" si="50"/>
        <v>28</v>
      </c>
      <c r="AD158" s="543"/>
      <c r="AE158" s="547">
        <v>17</v>
      </c>
      <c r="AF158" s="543"/>
      <c r="AG158" s="547">
        <v>11</v>
      </c>
      <c r="AH158" s="548"/>
      <c r="AI158" s="542">
        <f t="shared" si="51"/>
        <v>28</v>
      </c>
      <c r="AJ158" s="543"/>
      <c r="AK158" s="547">
        <v>13</v>
      </c>
      <c r="AL158" s="543"/>
      <c r="AM158" s="547">
        <v>15</v>
      </c>
      <c r="AN158" s="548"/>
      <c r="AO158" s="542">
        <f t="shared" si="52"/>
        <v>16</v>
      </c>
      <c r="AP158" s="543"/>
      <c r="AQ158" s="547">
        <v>8</v>
      </c>
      <c r="AR158" s="543"/>
      <c r="AS158" s="547">
        <v>8</v>
      </c>
      <c r="AT158" s="548"/>
    </row>
    <row r="159" spans="2:46" s="5" customFormat="1" ht="12.75" customHeight="1" hidden="1">
      <c r="B159" s="544" t="s">
        <v>295</v>
      </c>
      <c r="C159" s="552"/>
      <c r="D159" s="552"/>
      <c r="E159" s="542">
        <f t="shared" si="46"/>
        <v>1553</v>
      </c>
      <c r="F159" s="543"/>
      <c r="G159" s="547">
        <f>SUM(G160:H163)</f>
        <v>820</v>
      </c>
      <c r="H159" s="543"/>
      <c r="I159" s="547">
        <f>SUM(I160:J163)</f>
        <v>733</v>
      </c>
      <c r="J159" s="548"/>
      <c r="K159" s="543">
        <f t="shared" si="47"/>
        <v>255</v>
      </c>
      <c r="L159" s="543"/>
      <c r="M159" s="547">
        <f>SUM(M160:N163)</f>
        <v>137</v>
      </c>
      <c r="N159" s="543"/>
      <c r="O159" s="547">
        <f>SUM(O160:P163)</f>
        <v>118</v>
      </c>
      <c r="P159" s="543"/>
      <c r="Q159" s="542">
        <f t="shared" si="48"/>
        <v>286</v>
      </c>
      <c r="R159" s="543"/>
      <c r="S159" s="547">
        <f>SUM(S160:T163)</f>
        <v>153</v>
      </c>
      <c r="T159" s="543"/>
      <c r="U159" s="547">
        <f>SUM(U160:V163)</f>
        <v>133</v>
      </c>
      <c r="V159" s="548"/>
      <c r="W159" s="542">
        <f t="shared" si="49"/>
        <v>261</v>
      </c>
      <c r="X159" s="543"/>
      <c r="Y159" s="547">
        <f>SUM(Y160:Z163)</f>
        <v>138</v>
      </c>
      <c r="Z159" s="543"/>
      <c r="AA159" s="547">
        <f>SUM(AA160:AB163)</f>
        <v>123</v>
      </c>
      <c r="AB159" s="548"/>
      <c r="AC159" s="542">
        <f t="shared" si="50"/>
        <v>248</v>
      </c>
      <c r="AD159" s="543"/>
      <c r="AE159" s="547">
        <f>SUM(AE160:AF163)</f>
        <v>126</v>
      </c>
      <c r="AF159" s="543"/>
      <c r="AG159" s="547">
        <f>SUM(AG160:AH163)</f>
        <v>122</v>
      </c>
      <c r="AH159" s="548"/>
      <c r="AI159" s="542">
        <f t="shared" si="51"/>
        <v>266</v>
      </c>
      <c r="AJ159" s="543"/>
      <c r="AK159" s="547">
        <f>SUM(AK160:AL163)</f>
        <v>131</v>
      </c>
      <c r="AL159" s="543"/>
      <c r="AM159" s="547">
        <f>SUM(AM160:AN163)</f>
        <v>135</v>
      </c>
      <c r="AN159" s="548"/>
      <c r="AO159" s="542">
        <f t="shared" si="52"/>
        <v>237</v>
      </c>
      <c r="AP159" s="543"/>
      <c r="AQ159" s="547">
        <f>SUM(AQ160:AR163)</f>
        <v>135</v>
      </c>
      <c r="AR159" s="543"/>
      <c r="AS159" s="547">
        <f>SUM(AS160:AT163)</f>
        <v>102</v>
      </c>
      <c r="AT159" s="548"/>
    </row>
    <row r="160" spans="2:46" s="5" customFormat="1" ht="15" customHeight="1" hidden="1">
      <c r="B160" s="544" t="s">
        <v>39</v>
      </c>
      <c r="C160" s="552"/>
      <c r="D160" s="552"/>
      <c r="E160" s="542">
        <f t="shared" si="46"/>
        <v>560</v>
      </c>
      <c r="F160" s="543"/>
      <c r="G160" s="547">
        <f>SUM(M160,S160,Y160,AE160,AK160,AQ160)</f>
        <v>280</v>
      </c>
      <c r="H160" s="543"/>
      <c r="I160" s="547">
        <f>SUM(O160,U160,AA160,AG160,AM160,AS160)</f>
        <v>280</v>
      </c>
      <c r="J160" s="548"/>
      <c r="K160" s="543">
        <f t="shared" si="47"/>
        <v>93</v>
      </c>
      <c r="L160" s="543"/>
      <c r="M160" s="547">
        <v>40</v>
      </c>
      <c r="N160" s="543"/>
      <c r="O160" s="547">
        <v>53</v>
      </c>
      <c r="P160" s="543"/>
      <c r="Q160" s="542">
        <f t="shared" si="48"/>
        <v>106</v>
      </c>
      <c r="R160" s="543"/>
      <c r="S160" s="547">
        <v>56</v>
      </c>
      <c r="T160" s="543"/>
      <c r="U160" s="547">
        <v>50</v>
      </c>
      <c r="V160" s="548"/>
      <c r="W160" s="542">
        <f t="shared" si="49"/>
        <v>101</v>
      </c>
      <c r="X160" s="543"/>
      <c r="Y160" s="547">
        <v>55</v>
      </c>
      <c r="Z160" s="543"/>
      <c r="AA160" s="547">
        <v>46</v>
      </c>
      <c r="AB160" s="548"/>
      <c r="AC160" s="542">
        <f t="shared" si="50"/>
        <v>87</v>
      </c>
      <c r="AD160" s="543"/>
      <c r="AE160" s="547">
        <v>46</v>
      </c>
      <c r="AF160" s="543"/>
      <c r="AG160" s="547">
        <v>41</v>
      </c>
      <c r="AH160" s="548"/>
      <c r="AI160" s="542">
        <f t="shared" si="51"/>
        <v>99</v>
      </c>
      <c r="AJ160" s="543"/>
      <c r="AK160" s="547">
        <v>44</v>
      </c>
      <c r="AL160" s="543"/>
      <c r="AM160" s="547">
        <v>55</v>
      </c>
      <c r="AN160" s="548"/>
      <c r="AO160" s="542">
        <f t="shared" si="52"/>
        <v>74</v>
      </c>
      <c r="AP160" s="543"/>
      <c r="AQ160" s="547">
        <v>39</v>
      </c>
      <c r="AR160" s="543"/>
      <c r="AS160" s="547">
        <v>35</v>
      </c>
      <c r="AT160" s="548"/>
    </row>
    <row r="161" spans="2:46" s="5" customFormat="1" ht="15" customHeight="1" hidden="1">
      <c r="B161" s="544" t="s">
        <v>40</v>
      </c>
      <c r="C161" s="552"/>
      <c r="D161" s="552"/>
      <c r="E161" s="542">
        <f t="shared" si="46"/>
        <v>362</v>
      </c>
      <c r="F161" s="543"/>
      <c r="G161" s="547">
        <f>SUM(M161,S161,Y161,AE161,AK161,AQ161)</f>
        <v>191</v>
      </c>
      <c r="H161" s="543"/>
      <c r="I161" s="547">
        <f>SUM(O161,U161,AA161,AG161,AM161,AS161)</f>
        <v>171</v>
      </c>
      <c r="J161" s="548"/>
      <c r="K161" s="543">
        <f t="shared" si="47"/>
        <v>61</v>
      </c>
      <c r="L161" s="543"/>
      <c r="M161" s="547">
        <v>36</v>
      </c>
      <c r="N161" s="543"/>
      <c r="O161" s="547">
        <v>25</v>
      </c>
      <c r="P161" s="543"/>
      <c r="Q161" s="542">
        <f t="shared" si="48"/>
        <v>61</v>
      </c>
      <c r="R161" s="543"/>
      <c r="S161" s="547">
        <v>31</v>
      </c>
      <c r="T161" s="543"/>
      <c r="U161" s="547">
        <v>30</v>
      </c>
      <c r="V161" s="548"/>
      <c r="W161" s="542">
        <f t="shared" si="49"/>
        <v>61</v>
      </c>
      <c r="X161" s="543"/>
      <c r="Y161" s="547">
        <v>26</v>
      </c>
      <c r="Z161" s="543"/>
      <c r="AA161" s="547">
        <v>35</v>
      </c>
      <c r="AB161" s="548"/>
      <c r="AC161" s="542">
        <f t="shared" si="50"/>
        <v>59</v>
      </c>
      <c r="AD161" s="543"/>
      <c r="AE161" s="547">
        <v>29</v>
      </c>
      <c r="AF161" s="543"/>
      <c r="AG161" s="547">
        <v>30</v>
      </c>
      <c r="AH161" s="548"/>
      <c r="AI161" s="542">
        <f t="shared" si="51"/>
        <v>58</v>
      </c>
      <c r="AJ161" s="543"/>
      <c r="AK161" s="547">
        <v>33</v>
      </c>
      <c r="AL161" s="543"/>
      <c r="AM161" s="547">
        <v>25</v>
      </c>
      <c r="AN161" s="548"/>
      <c r="AO161" s="542">
        <f t="shared" si="52"/>
        <v>62</v>
      </c>
      <c r="AP161" s="543"/>
      <c r="AQ161" s="547">
        <v>36</v>
      </c>
      <c r="AR161" s="543"/>
      <c r="AS161" s="547">
        <v>26</v>
      </c>
      <c r="AT161" s="548"/>
    </row>
    <row r="162" spans="2:46" s="5" customFormat="1" ht="15" customHeight="1" hidden="1">
      <c r="B162" s="544" t="s">
        <v>41</v>
      </c>
      <c r="C162" s="552"/>
      <c r="D162" s="552"/>
      <c r="E162" s="542">
        <f t="shared" si="46"/>
        <v>311</v>
      </c>
      <c r="F162" s="543"/>
      <c r="G162" s="547">
        <f>SUM(M162,S162,Y162,AE162,AK162,AQ162)</f>
        <v>175</v>
      </c>
      <c r="H162" s="543"/>
      <c r="I162" s="547">
        <f>SUM(O162,U162,AA162,AG162,AM162,AS162)</f>
        <v>136</v>
      </c>
      <c r="J162" s="548"/>
      <c r="K162" s="543">
        <f t="shared" si="47"/>
        <v>48</v>
      </c>
      <c r="L162" s="543"/>
      <c r="M162" s="547">
        <v>29</v>
      </c>
      <c r="N162" s="543"/>
      <c r="O162" s="547">
        <v>19</v>
      </c>
      <c r="P162" s="543"/>
      <c r="Q162" s="542">
        <f t="shared" si="48"/>
        <v>60</v>
      </c>
      <c r="R162" s="543"/>
      <c r="S162" s="547">
        <v>32</v>
      </c>
      <c r="T162" s="543"/>
      <c r="U162" s="547">
        <v>28</v>
      </c>
      <c r="V162" s="548"/>
      <c r="W162" s="542">
        <f t="shared" si="49"/>
        <v>52</v>
      </c>
      <c r="X162" s="543"/>
      <c r="Y162" s="547">
        <v>29</v>
      </c>
      <c r="Z162" s="543"/>
      <c r="AA162" s="547">
        <v>23</v>
      </c>
      <c r="AB162" s="548"/>
      <c r="AC162" s="542">
        <f t="shared" si="50"/>
        <v>43</v>
      </c>
      <c r="AD162" s="543"/>
      <c r="AE162" s="547">
        <v>24</v>
      </c>
      <c r="AF162" s="543"/>
      <c r="AG162" s="547">
        <v>19</v>
      </c>
      <c r="AH162" s="548"/>
      <c r="AI162" s="542">
        <f t="shared" si="51"/>
        <v>59</v>
      </c>
      <c r="AJ162" s="543"/>
      <c r="AK162" s="547">
        <v>29</v>
      </c>
      <c r="AL162" s="543"/>
      <c r="AM162" s="547">
        <v>30</v>
      </c>
      <c r="AN162" s="548"/>
      <c r="AO162" s="542">
        <f t="shared" si="52"/>
        <v>49</v>
      </c>
      <c r="AP162" s="543"/>
      <c r="AQ162" s="547">
        <v>32</v>
      </c>
      <c r="AR162" s="543"/>
      <c r="AS162" s="547">
        <v>17</v>
      </c>
      <c r="AT162" s="548"/>
    </row>
    <row r="163" spans="2:46" s="5" customFormat="1" ht="15" customHeight="1" hidden="1">
      <c r="B163" s="544" t="s">
        <v>42</v>
      </c>
      <c r="C163" s="552"/>
      <c r="D163" s="552"/>
      <c r="E163" s="542">
        <f t="shared" si="46"/>
        <v>320</v>
      </c>
      <c r="F163" s="543"/>
      <c r="G163" s="547">
        <f>SUM(M163,S163,Y163,AE163,AK163,AQ163)</f>
        <v>174</v>
      </c>
      <c r="H163" s="543"/>
      <c r="I163" s="547">
        <f>SUM(O163,U163,AA163,AG163,AM163,AS163)</f>
        <v>146</v>
      </c>
      <c r="J163" s="548"/>
      <c r="K163" s="543">
        <f t="shared" si="47"/>
        <v>53</v>
      </c>
      <c r="L163" s="543"/>
      <c r="M163" s="547">
        <v>32</v>
      </c>
      <c r="N163" s="543"/>
      <c r="O163" s="547">
        <v>21</v>
      </c>
      <c r="P163" s="543"/>
      <c r="Q163" s="542">
        <f t="shared" si="48"/>
        <v>59</v>
      </c>
      <c r="R163" s="543"/>
      <c r="S163" s="547">
        <v>34</v>
      </c>
      <c r="T163" s="543"/>
      <c r="U163" s="547">
        <v>25</v>
      </c>
      <c r="V163" s="548"/>
      <c r="W163" s="542">
        <f t="shared" si="49"/>
        <v>47</v>
      </c>
      <c r="X163" s="543"/>
      <c r="Y163" s="547">
        <v>28</v>
      </c>
      <c r="Z163" s="543"/>
      <c r="AA163" s="547">
        <v>19</v>
      </c>
      <c r="AB163" s="548"/>
      <c r="AC163" s="542">
        <f t="shared" si="50"/>
        <v>59</v>
      </c>
      <c r="AD163" s="543"/>
      <c r="AE163" s="547">
        <v>27</v>
      </c>
      <c r="AF163" s="543"/>
      <c r="AG163" s="547">
        <v>32</v>
      </c>
      <c r="AH163" s="548"/>
      <c r="AI163" s="542">
        <f t="shared" si="51"/>
        <v>50</v>
      </c>
      <c r="AJ163" s="543"/>
      <c r="AK163" s="547">
        <v>25</v>
      </c>
      <c r="AL163" s="543"/>
      <c r="AM163" s="547">
        <v>25</v>
      </c>
      <c r="AN163" s="548"/>
      <c r="AO163" s="542">
        <f t="shared" si="52"/>
        <v>52</v>
      </c>
      <c r="AP163" s="543"/>
      <c r="AQ163" s="547">
        <v>28</v>
      </c>
      <c r="AR163" s="543"/>
      <c r="AS163" s="547">
        <v>24</v>
      </c>
      <c r="AT163" s="548"/>
    </row>
    <row r="164" spans="2:46" s="5" customFormat="1" ht="12.75" customHeight="1" hidden="1">
      <c r="B164" s="536" t="s">
        <v>294</v>
      </c>
      <c r="C164" s="551"/>
      <c r="D164" s="551"/>
      <c r="E164" s="531">
        <f t="shared" si="46"/>
        <v>796</v>
      </c>
      <c r="F164" s="532"/>
      <c r="G164" s="539">
        <f>SUM(G165:H168)</f>
        <v>408</v>
      </c>
      <c r="H164" s="532"/>
      <c r="I164" s="539">
        <f>SUM(I165:J168)</f>
        <v>388</v>
      </c>
      <c r="J164" s="540"/>
      <c r="K164" s="532">
        <f t="shared" si="47"/>
        <v>146</v>
      </c>
      <c r="L164" s="532"/>
      <c r="M164" s="539">
        <f>SUM(M165:N168)</f>
        <v>74</v>
      </c>
      <c r="N164" s="532"/>
      <c r="O164" s="539">
        <f>SUM(O165:P168)</f>
        <v>72</v>
      </c>
      <c r="P164" s="532"/>
      <c r="Q164" s="531">
        <f t="shared" si="48"/>
        <v>124</v>
      </c>
      <c r="R164" s="532"/>
      <c r="S164" s="539">
        <f>SUM(S165:T168)</f>
        <v>69</v>
      </c>
      <c r="T164" s="532"/>
      <c r="U164" s="539">
        <f>SUM(U165:V168)</f>
        <v>55</v>
      </c>
      <c r="V164" s="540"/>
      <c r="W164" s="531">
        <f t="shared" si="49"/>
        <v>126</v>
      </c>
      <c r="X164" s="532"/>
      <c r="Y164" s="539">
        <f>SUM(Y165:Z168)</f>
        <v>66</v>
      </c>
      <c r="Z164" s="532"/>
      <c r="AA164" s="539">
        <f>SUM(AA165:AB168)</f>
        <v>60</v>
      </c>
      <c r="AB164" s="540"/>
      <c r="AC164" s="531">
        <f t="shared" si="50"/>
        <v>129</v>
      </c>
      <c r="AD164" s="532"/>
      <c r="AE164" s="539">
        <f>SUM(AE165:AF168)</f>
        <v>68</v>
      </c>
      <c r="AF164" s="532"/>
      <c r="AG164" s="539">
        <f>SUM(AG165:AH168)</f>
        <v>61</v>
      </c>
      <c r="AH164" s="540"/>
      <c r="AI164" s="531">
        <f t="shared" si="51"/>
        <v>139</v>
      </c>
      <c r="AJ164" s="532"/>
      <c r="AK164" s="539">
        <f>SUM(AK165:AL168)</f>
        <v>66</v>
      </c>
      <c r="AL164" s="532"/>
      <c r="AM164" s="539">
        <f>SUM(AM165:AN168)</f>
        <v>73</v>
      </c>
      <c r="AN164" s="540"/>
      <c r="AO164" s="531">
        <f t="shared" si="52"/>
        <v>132</v>
      </c>
      <c r="AP164" s="532"/>
      <c r="AQ164" s="539">
        <f>SUM(AQ165:AR168)</f>
        <v>65</v>
      </c>
      <c r="AR164" s="532"/>
      <c r="AS164" s="539">
        <f>SUM(AS165:AT168)</f>
        <v>67</v>
      </c>
      <c r="AT164" s="540"/>
    </row>
    <row r="165" spans="2:46" s="5" customFormat="1" ht="15" customHeight="1" hidden="1">
      <c r="B165" s="544" t="s">
        <v>43</v>
      </c>
      <c r="C165" s="552"/>
      <c r="D165" s="552"/>
      <c r="E165" s="542">
        <f t="shared" si="46"/>
        <v>412</v>
      </c>
      <c r="F165" s="543"/>
      <c r="G165" s="547">
        <f>SUM(M165,S165,Y165,AE165,AK165,AQ165)</f>
        <v>227</v>
      </c>
      <c r="H165" s="543"/>
      <c r="I165" s="547">
        <f>SUM(O165,U165,AA165,AG165,AM165,AS165)</f>
        <v>185</v>
      </c>
      <c r="J165" s="548"/>
      <c r="K165" s="543">
        <f t="shared" si="47"/>
        <v>82</v>
      </c>
      <c r="L165" s="543"/>
      <c r="M165" s="547">
        <v>46</v>
      </c>
      <c r="N165" s="543"/>
      <c r="O165" s="547">
        <v>36</v>
      </c>
      <c r="P165" s="543"/>
      <c r="Q165" s="542">
        <f t="shared" si="48"/>
        <v>68</v>
      </c>
      <c r="R165" s="543"/>
      <c r="S165" s="547">
        <v>39</v>
      </c>
      <c r="T165" s="543"/>
      <c r="U165" s="547">
        <v>29</v>
      </c>
      <c r="V165" s="548"/>
      <c r="W165" s="542">
        <f t="shared" si="49"/>
        <v>66</v>
      </c>
      <c r="X165" s="543"/>
      <c r="Y165" s="547">
        <v>38</v>
      </c>
      <c r="Z165" s="543"/>
      <c r="AA165" s="547">
        <v>28</v>
      </c>
      <c r="AB165" s="548"/>
      <c r="AC165" s="542">
        <f t="shared" si="50"/>
        <v>59</v>
      </c>
      <c r="AD165" s="543"/>
      <c r="AE165" s="547">
        <v>34</v>
      </c>
      <c r="AF165" s="543"/>
      <c r="AG165" s="547">
        <v>25</v>
      </c>
      <c r="AH165" s="548"/>
      <c r="AI165" s="542">
        <f t="shared" si="51"/>
        <v>68</v>
      </c>
      <c r="AJ165" s="543"/>
      <c r="AK165" s="547">
        <v>36</v>
      </c>
      <c r="AL165" s="543"/>
      <c r="AM165" s="547">
        <v>32</v>
      </c>
      <c r="AN165" s="548"/>
      <c r="AO165" s="542">
        <f t="shared" si="52"/>
        <v>69</v>
      </c>
      <c r="AP165" s="543"/>
      <c r="AQ165" s="547">
        <v>34</v>
      </c>
      <c r="AR165" s="543"/>
      <c r="AS165" s="547">
        <v>35</v>
      </c>
      <c r="AT165" s="548"/>
    </row>
    <row r="166" spans="2:46" s="5" customFormat="1" ht="15" customHeight="1" hidden="1">
      <c r="B166" s="544" t="s">
        <v>44</v>
      </c>
      <c r="C166" s="552"/>
      <c r="D166" s="552"/>
      <c r="E166" s="542">
        <f t="shared" si="46"/>
        <v>187</v>
      </c>
      <c r="F166" s="543"/>
      <c r="G166" s="547">
        <f>SUM(M166,S166,Y166,AE166,AK166,AQ166)</f>
        <v>86</v>
      </c>
      <c r="H166" s="543"/>
      <c r="I166" s="547">
        <f>SUM(O166,U166,AA166,AG166,AM166,AS166)</f>
        <v>101</v>
      </c>
      <c r="J166" s="548"/>
      <c r="K166" s="543">
        <f t="shared" si="47"/>
        <v>24</v>
      </c>
      <c r="L166" s="543"/>
      <c r="M166" s="547">
        <v>11</v>
      </c>
      <c r="N166" s="543"/>
      <c r="O166" s="547">
        <v>13</v>
      </c>
      <c r="P166" s="543"/>
      <c r="Q166" s="542">
        <f t="shared" si="48"/>
        <v>25</v>
      </c>
      <c r="R166" s="543"/>
      <c r="S166" s="547">
        <v>15</v>
      </c>
      <c r="T166" s="543"/>
      <c r="U166" s="547">
        <v>10</v>
      </c>
      <c r="V166" s="548"/>
      <c r="W166" s="542">
        <f t="shared" si="49"/>
        <v>33</v>
      </c>
      <c r="X166" s="543"/>
      <c r="Y166" s="547">
        <v>12</v>
      </c>
      <c r="Z166" s="543"/>
      <c r="AA166" s="547">
        <v>21</v>
      </c>
      <c r="AB166" s="548"/>
      <c r="AC166" s="542">
        <f t="shared" si="50"/>
        <v>32</v>
      </c>
      <c r="AD166" s="543"/>
      <c r="AE166" s="547">
        <v>14</v>
      </c>
      <c r="AF166" s="543"/>
      <c r="AG166" s="547">
        <v>18</v>
      </c>
      <c r="AH166" s="548"/>
      <c r="AI166" s="542">
        <f t="shared" si="51"/>
        <v>37</v>
      </c>
      <c r="AJ166" s="543"/>
      <c r="AK166" s="547">
        <v>15</v>
      </c>
      <c r="AL166" s="543"/>
      <c r="AM166" s="547">
        <v>22</v>
      </c>
      <c r="AN166" s="548"/>
      <c r="AO166" s="542">
        <f t="shared" si="52"/>
        <v>36</v>
      </c>
      <c r="AP166" s="543"/>
      <c r="AQ166" s="547">
        <v>19</v>
      </c>
      <c r="AR166" s="543"/>
      <c r="AS166" s="547">
        <v>17</v>
      </c>
      <c r="AT166" s="548"/>
    </row>
    <row r="167" spans="2:46" s="5" customFormat="1" ht="15" customHeight="1" hidden="1">
      <c r="B167" s="544" t="s">
        <v>45</v>
      </c>
      <c r="C167" s="552"/>
      <c r="D167" s="552"/>
      <c r="E167" s="542">
        <f t="shared" si="46"/>
        <v>127</v>
      </c>
      <c r="F167" s="543"/>
      <c r="G167" s="547">
        <f>SUM(M167,S167,Y167,AE167,AK167,AQ167)</f>
        <v>56</v>
      </c>
      <c r="H167" s="543"/>
      <c r="I167" s="547">
        <f>SUM(O167,U167,AA167,AG167,AM167,AS167)</f>
        <v>71</v>
      </c>
      <c r="J167" s="548"/>
      <c r="K167" s="543">
        <f t="shared" si="47"/>
        <v>27</v>
      </c>
      <c r="L167" s="543"/>
      <c r="M167" s="547">
        <v>11</v>
      </c>
      <c r="N167" s="543"/>
      <c r="O167" s="547">
        <v>16</v>
      </c>
      <c r="P167" s="543"/>
      <c r="Q167" s="542">
        <f t="shared" si="48"/>
        <v>21</v>
      </c>
      <c r="R167" s="543"/>
      <c r="S167" s="547">
        <v>9</v>
      </c>
      <c r="T167" s="543"/>
      <c r="U167" s="547">
        <v>12</v>
      </c>
      <c r="V167" s="548"/>
      <c r="W167" s="542">
        <f t="shared" si="49"/>
        <v>19</v>
      </c>
      <c r="X167" s="543"/>
      <c r="Y167" s="547">
        <v>9</v>
      </c>
      <c r="Z167" s="543"/>
      <c r="AA167" s="547">
        <v>10</v>
      </c>
      <c r="AB167" s="548"/>
      <c r="AC167" s="542">
        <f t="shared" si="50"/>
        <v>19</v>
      </c>
      <c r="AD167" s="543"/>
      <c r="AE167" s="547">
        <v>11</v>
      </c>
      <c r="AF167" s="543"/>
      <c r="AG167" s="547">
        <v>8</v>
      </c>
      <c r="AH167" s="548"/>
      <c r="AI167" s="542">
        <f t="shared" si="51"/>
        <v>21</v>
      </c>
      <c r="AJ167" s="543"/>
      <c r="AK167" s="547">
        <v>9</v>
      </c>
      <c r="AL167" s="543"/>
      <c r="AM167" s="547">
        <v>12</v>
      </c>
      <c r="AN167" s="548"/>
      <c r="AO167" s="542">
        <f t="shared" si="52"/>
        <v>20</v>
      </c>
      <c r="AP167" s="543"/>
      <c r="AQ167" s="547">
        <v>7</v>
      </c>
      <c r="AR167" s="543"/>
      <c r="AS167" s="547">
        <v>13</v>
      </c>
      <c r="AT167" s="548"/>
    </row>
    <row r="168" spans="2:46" s="5" customFormat="1" ht="15" customHeight="1" hidden="1">
      <c r="B168" s="536" t="s">
        <v>46</v>
      </c>
      <c r="C168" s="551"/>
      <c r="D168" s="551"/>
      <c r="E168" s="531">
        <f t="shared" si="46"/>
        <v>70</v>
      </c>
      <c r="F168" s="532"/>
      <c r="G168" s="539">
        <f>SUM(M168,S168,Y168,AE168,AK168,AQ168)</f>
        <v>39</v>
      </c>
      <c r="H168" s="530"/>
      <c r="I168" s="539">
        <f>SUM(O168,U168,AA168,AG168,AM168,AS168)</f>
        <v>31</v>
      </c>
      <c r="J168" s="540"/>
      <c r="K168" s="532">
        <f t="shared" si="47"/>
        <v>13</v>
      </c>
      <c r="L168" s="532"/>
      <c r="M168" s="539">
        <v>6</v>
      </c>
      <c r="N168" s="532"/>
      <c r="O168" s="539">
        <v>7</v>
      </c>
      <c r="P168" s="532"/>
      <c r="Q168" s="531">
        <f t="shared" si="48"/>
        <v>10</v>
      </c>
      <c r="R168" s="532"/>
      <c r="S168" s="539">
        <v>6</v>
      </c>
      <c r="T168" s="532"/>
      <c r="U168" s="539">
        <v>4</v>
      </c>
      <c r="V168" s="540"/>
      <c r="W168" s="531">
        <f t="shared" si="49"/>
        <v>8</v>
      </c>
      <c r="X168" s="532"/>
      <c r="Y168" s="539">
        <v>7</v>
      </c>
      <c r="Z168" s="532"/>
      <c r="AA168" s="539">
        <v>1</v>
      </c>
      <c r="AB168" s="540"/>
      <c r="AC168" s="531">
        <f t="shared" si="50"/>
        <v>19</v>
      </c>
      <c r="AD168" s="532"/>
      <c r="AE168" s="539">
        <v>9</v>
      </c>
      <c r="AF168" s="532"/>
      <c r="AG168" s="539">
        <v>10</v>
      </c>
      <c r="AH168" s="540"/>
      <c r="AI168" s="531">
        <f t="shared" si="51"/>
        <v>13</v>
      </c>
      <c r="AJ168" s="532"/>
      <c r="AK168" s="539">
        <v>6</v>
      </c>
      <c r="AL168" s="532"/>
      <c r="AM168" s="539">
        <v>7</v>
      </c>
      <c r="AN168" s="540"/>
      <c r="AO168" s="531">
        <f t="shared" si="52"/>
        <v>7</v>
      </c>
      <c r="AP168" s="532"/>
      <c r="AQ168" s="539">
        <v>5</v>
      </c>
      <c r="AR168" s="532"/>
      <c r="AS168" s="539">
        <v>2</v>
      </c>
      <c r="AT168" s="540"/>
    </row>
    <row r="169" spans="2:46" s="5" customFormat="1" ht="15" customHeight="1">
      <c r="B169" s="525" t="s">
        <v>82</v>
      </c>
      <c r="C169" s="526"/>
      <c r="D169" s="526"/>
      <c r="E169" s="555">
        <f>E170+E176+E183+E188</f>
        <v>5386</v>
      </c>
      <c r="F169" s="556"/>
      <c r="G169" s="553">
        <f>G170+G176+G183+G188</f>
        <v>2801</v>
      </c>
      <c r="H169" s="556"/>
      <c r="I169" s="553">
        <f>I170+I176+I183+I188</f>
        <v>2585</v>
      </c>
      <c r="J169" s="554"/>
      <c r="K169" s="556">
        <f>K170+K176+K183+K188</f>
        <v>884</v>
      </c>
      <c r="L169" s="556"/>
      <c r="M169" s="553">
        <f>M170+M176+M183+M188</f>
        <v>456</v>
      </c>
      <c r="N169" s="556"/>
      <c r="O169" s="553">
        <f>O170+O176+O183+O188</f>
        <v>428</v>
      </c>
      <c r="P169" s="556"/>
      <c r="Q169" s="555">
        <f>Q170+Q176+Q183+Q188</f>
        <v>910</v>
      </c>
      <c r="R169" s="556"/>
      <c r="S169" s="553">
        <f>S170+S176+S183+S188</f>
        <v>497</v>
      </c>
      <c r="T169" s="556"/>
      <c r="U169" s="553">
        <f>U170+U176+U183+U188</f>
        <v>413</v>
      </c>
      <c r="V169" s="554"/>
      <c r="W169" s="555">
        <f>W170+W176+W183+W188</f>
        <v>882</v>
      </c>
      <c r="X169" s="556"/>
      <c r="Y169" s="553">
        <f>Y170+Y176+Y183+Y188</f>
        <v>462</v>
      </c>
      <c r="Z169" s="556"/>
      <c r="AA169" s="553">
        <f>AA170+AA176+AA183+AA188</f>
        <v>420</v>
      </c>
      <c r="AB169" s="554"/>
      <c r="AC169" s="555">
        <f>AC170+AC176+AC183+AC188</f>
        <v>883</v>
      </c>
      <c r="AD169" s="556"/>
      <c r="AE169" s="553">
        <f>AE170+AE176+AE183+AE188</f>
        <v>448</v>
      </c>
      <c r="AF169" s="558"/>
      <c r="AG169" s="556">
        <f>AG170+AG176+AG183+AG188</f>
        <v>435</v>
      </c>
      <c r="AH169" s="554"/>
      <c r="AI169" s="555">
        <f>AI170+AI176+AI183+AI188</f>
        <v>890</v>
      </c>
      <c r="AJ169" s="556"/>
      <c r="AK169" s="553">
        <f>AK170+AK176+AK183+AK188</f>
        <v>456</v>
      </c>
      <c r="AL169" s="556"/>
      <c r="AM169" s="553">
        <f>AM170+AM176+AM183+AM188</f>
        <v>434</v>
      </c>
      <c r="AN169" s="554"/>
      <c r="AO169" s="555">
        <f>AO170+AO176+AO183+AO188</f>
        <v>937</v>
      </c>
      <c r="AP169" s="556"/>
      <c r="AQ169" s="553">
        <f>AQ170+AQ176+AQ183+AQ188</f>
        <v>482</v>
      </c>
      <c r="AR169" s="556"/>
      <c r="AS169" s="553">
        <f>AS170+AS176+AS183+AS188</f>
        <v>455</v>
      </c>
      <c r="AT169" s="554"/>
    </row>
    <row r="170" spans="2:46" s="5" customFormat="1" ht="15" customHeight="1" hidden="1">
      <c r="B170" s="544" t="s">
        <v>293</v>
      </c>
      <c r="C170" s="552"/>
      <c r="D170" s="557"/>
      <c r="E170" s="542">
        <f aca="true" t="shared" si="55" ref="E170:E192">SUM(G170:J170)</f>
        <v>1063</v>
      </c>
      <c r="F170" s="541"/>
      <c r="G170" s="547">
        <f>SUM(G171:H175)</f>
        <v>523</v>
      </c>
      <c r="H170" s="541"/>
      <c r="I170" s="547">
        <f>SUM(I171:J175)</f>
        <v>540</v>
      </c>
      <c r="J170" s="548"/>
      <c r="K170" s="542">
        <f>SUM(M170:P170)</f>
        <v>183</v>
      </c>
      <c r="L170" s="541"/>
      <c r="M170" s="547">
        <f>SUM(M171:N175)</f>
        <v>94</v>
      </c>
      <c r="N170" s="541"/>
      <c r="O170" s="547">
        <f>SUM(O171:P175)</f>
        <v>89</v>
      </c>
      <c r="P170" s="548"/>
      <c r="Q170" s="542">
        <f aca="true" t="shared" si="56" ref="Q170:Q192">SUM(S170:V170)</f>
        <v>168</v>
      </c>
      <c r="R170" s="541"/>
      <c r="S170" s="547">
        <f>SUM(S171:T175)</f>
        <v>78</v>
      </c>
      <c r="T170" s="541"/>
      <c r="U170" s="547">
        <f>SUM(U171:V175)</f>
        <v>90</v>
      </c>
      <c r="V170" s="548"/>
      <c r="W170" s="542">
        <f aca="true" t="shared" si="57" ref="W170:W192">SUM(Y170:AB170)</f>
        <v>183</v>
      </c>
      <c r="X170" s="541"/>
      <c r="Y170" s="547">
        <f>SUM(Y171:Z175)</f>
        <v>84</v>
      </c>
      <c r="Z170" s="541"/>
      <c r="AA170" s="547">
        <f>SUM(AA171:AB175)</f>
        <v>99</v>
      </c>
      <c r="AB170" s="548"/>
      <c r="AC170" s="542">
        <f>SUM(AE170:AH170)</f>
        <v>163</v>
      </c>
      <c r="AD170" s="541"/>
      <c r="AE170" s="547">
        <f>SUM(AE171:AF175)</f>
        <v>78</v>
      </c>
      <c r="AF170" s="541"/>
      <c r="AG170" s="543">
        <f>SUM(AG171:AH175)</f>
        <v>85</v>
      </c>
      <c r="AH170" s="548"/>
      <c r="AI170" s="542">
        <f aca="true" t="shared" si="58" ref="AI170:AI192">SUM(AK170:AN170)</f>
        <v>194</v>
      </c>
      <c r="AJ170" s="541"/>
      <c r="AK170" s="547">
        <f>SUM(AK171:AL175)</f>
        <v>91</v>
      </c>
      <c r="AL170" s="541"/>
      <c r="AM170" s="547">
        <f>SUM(AM171:AN175)</f>
        <v>103</v>
      </c>
      <c r="AN170" s="548"/>
      <c r="AO170" s="542">
        <f>SUM(AQ170:AT170)</f>
        <v>172</v>
      </c>
      <c r="AP170" s="541"/>
      <c r="AQ170" s="547">
        <f>SUM(AQ171:AR175)</f>
        <v>98</v>
      </c>
      <c r="AR170" s="541"/>
      <c r="AS170" s="543">
        <f>SUM(AS171:AT175)</f>
        <v>74</v>
      </c>
      <c r="AT170" s="548"/>
    </row>
    <row r="171" spans="2:46" s="5" customFormat="1" ht="15" customHeight="1" hidden="1">
      <c r="B171" s="544" t="s">
        <v>33</v>
      </c>
      <c r="C171" s="552"/>
      <c r="D171" s="552"/>
      <c r="E171" s="542">
        <f t="shared" si="55"/>
        <v>197</v>
      </c>
      <c r="F171" s="543"/>
      <c r="G171" s="547">
        <f>SUM(M171,S171,Y171,AE171,AK171,AQ171)</f>
        <v>100</v>
      </c>
      <c r="H171" s="543"/>
      <c r="I171" s="547">
        <f>SUM(O171,U171,AA171,AG171,AM171,AS171)</f>
        <v>97</v>
      </c>
      <c r="J171" s="548"/>
      <c r="K171" s="543">
        <f>SUM(M171:P171)</f>
        <v>29</v>
      </c>
      <c r="L171" s="543"/>
      <c r="M171" s="547">
        <v>15</v>
      </c>
      <c r="N171" s="543"/>
      <c r="O171" s="547">
        <v>14</v>
      </c>
      <c r="P171" s="543"/>
      <c r="Q171" s="542">
        <f t="shared" si="56"/>
        <v>32</v>
      </c>
      <c r="R171" s="543"/>
      <c r="S171" s="547">
        <v>15</v>
      </c>
      <c r="T171" s="543"/>
      <c r="U171" s="547">
        <v>17</v>
      </c>
      <c r="V171" s="548"/>
      <c r="W171" s="542">
        <f t="shared" si="57"/>
        <v>33</v>
      </c>
      <c r="X171" s="543"/>
      <c r="Y171" s="547">
        <v>16</v>
      </c>
      <c r="Z171" s="543"/>
      <c r="AA171" s="547">
        <v>17</v>
      </c>
      <c r="AB171" s="548"/>
      <c r="AC171" s="542">
        <f>SUM(AE171:AH171)</f>
        <v>30</v>
      </c>
      <c r="AD171" s="543"/>
      <c r="AE171" s="547">
        <v>17</v>
      </c>
      <c r="AF171" s="541"/>
      <c r="AG171" s="543">
        <v>13</v>
      </c>
      <c r="AH171" s="548"/>
      <c r="AI171" s="542">
        <f t="shared" si="58"/>
        <v>40</v>
      </c>
      <c r="AJ171" s="543"/>
      <c r="AK171" s="547">
        <v>18</v>
      </c>
      <c r="AL171" s="543"/>
      <c r="AM171" s="547">
        <v>22</v>
      </c>
      <c r="AN171" s="548"/>
      <c r="AO171" s="542">
        <v>33</v>
      </c>
      <c r="AP171" s="543"/>
      <c r="AQ171" s="547">
        <v>19</v>
      </c>
      <c r="AR171" s="543"/>
      <c r="AS171" s="547">
        <v>14</v>
      </c>
      <c r="AT171" s="548"/>
    </row>
    <row r="172" spans="2:46" s="5" customFormat="1" ht="15" customHeight="1" hidden="1">
      <c r="B172" s="544" t="s">
        <v>47</v>
      </c>
      <c r="C172" s="552"/>
      <c r="D172" s="552"/>
      <c r="E172" s="542">
        <f t="shared" si="55"/>
        <v>250</v>
      </c>
      <c r="F172" s="543"/>
      <c r="G172" s="547">
        <f>SUM(M172,S172,Y172,AE172,AK172,AQ172)</f>
        <v>117</v>
      </c>
      <c r="H172" s="543"/>
      <c r="I172" s="547">
        <f>SUM(O172,U172,AA172,AG172,AM172,AS172)</f>
        <v>133</v>
      </c>
      <c r="J172" s="548"/>
      <c r="K172" s="543">
        <f>SUM(M172:P172)</f>
        <v>38</v>
      </c>
      <c r="L172" s="543"/>
      <c r="M172" s="547">
        <v>22</v>
      </c>
      <c r="N172" s="543"/>
      <c r="O172" s="547">
        <v>16</v>
      </c>
      <c r="P172" s="543"/>
      <c r="Q172" s="542">
        <f t="shared" si="56"/>
        <v>43</v>
      </c>
      <c r="R172" s="543"/>
      <c r="S172" s="547">
        <v>19</v>
      </c>
      <c r="T172" s="543"/>
      <c r="U172" s="547">
        <v>24</v>
      </c>
      <c r="V172" s="548"/>
      <c r="W172" s="542">
        <f t="shared" si="57"/>
        <v>43</v>
      </c>
      <c r="X172" s="543"/>
      <c r="Y172" s="547">
        <v>20</v>
      </c>
      <c r="Z172" s="543"/>
      <c r="AA172" s="547">
        <v>23</v>
      </c>
      <c r="AB172" s="548"/>
      <c r="AC172" s="542">
        <f>SUM(AE172:AH172)</f>
        <v>39</v>
      </c>
      <c r="AD172" s="543"/>
      <c r="AE172" s="547">
        <v>17</v>
      </c>
      <c r="AF172" s="541"/>
      <c r="AG172" s="543">
        <v>22</v>
      </c>
      <c r="AH172" s="548"/>
      <c r="AI172" s="542">
        <f t="shared" si="58"/>
        <v>45</v>
      </c>
      <c r="AJ172" s="543"/>
      <c r="AK172" s="547">
        <v>16</v>
      </c>
      <c r="AL172" s="543"/>
      <c r="AM172" s="547">
        <v>29</v>
      </c>
      <c r="AN172" s="548"/>
      <c r="AO172" s="542">
        <v>43</v>
      </c>
      <c r="AP172" s="543"/>
      <c r="AQ172" s="547">
        <v>23</v>
      </c>
      <c r="AR172" s="543"/>
      <c r="AS172" s="547">
        <v>19</v>
      </c>
      <c r="AT172" s="548"/>
    </row>
    <row r="173" spans="2:46" s="5" customFormat="1" ht="15" customHeight="1" hidden="1">
      <c r="B173" s="544" t="s">
        <v>49</v>
      </c>
      <c r="C173" s="552"/>
      <c r="D173" s="552"/>
      <c r="E173" s="542">
        <f t="shared" si="55"/>
        <v>251</v>
      </c>
      <c r="F173" s="543"/>
      <c r="G173" s="547">
        <f>SUM(M173,S173,Y173,AE173,AK173,AQ173)</f>
        <v>129</v>
      </c>
      <c r="H173" s="543"/>
      <c r="I173" s="547">
        <f>SUM(O173,U173,AA173,AG173,AM173,AS173)</f>
        <v>122</v>
      </c>
      <c r="J173" s="548"/>
      <c r="K173" s="543">
        <v>47</v>
      </c>
      <c r="L173" s="543"/>
      <c r="M173" s="547">
        <v>24</v>
      </c>
      <c r="N173" s="543"/>
      <c r="O173" s="547">
        <v>23</v>
      </c>
      <c r="P173" s="543"/>
      <c r="Q173" s="542">
        <f t="shared" si="56"/>
        <v>35</v>
      </c>
      <c r="R173" s="543"/>
      <c r="S173" s="547">
        <v>19</v>
      </c>
      <c r="T173" s="543"/>
      <c r="U173" s="547">
        <v>16</v>
      </c>
      <c r="V173" s="548"/>
      <c r="W173" s="542">
        <f t="shared" si="57"/>
        <v>39</v>
      </c>
      <c r="X173" s="543"/>
      <c r="Y173" s="547">
        <v>17</v>
      </c>
      <c r="Z173" s="543"/>
      <c r="AA173" s="547">
        <v>22</v>
      </c>
      <c r="AB173" s="548"/>
      <c r="AC173" s="542">
        <v>43</v>
      </c>
      <c r="AD173" s="543"/>
      <c r="AE173" s="547">
        <v>18</v>
      </c>
      <c r="AF173" s="541"/>
      <c r="AG173" s="543">
        <v>25</v>
      </c>
      <c r="AH173" s="548"/>
      <c r="AI173" s="542">
        <f t="shared" si="58"/>
        <v>46</v>
      </c>
      <c r="AJ173" s="543"/>
      <c r="AK173" s="547">
        <v>27</v>
      </c>
      <c r="AL173" s="543"/>
      <c r="AM173" s="547">
        <v>19</v>
      </c>
      <c r="AN173" s="548"/>
      <c r="AO173" s="542">
        <f aca="true" t="shared" si="59" ref="AO173:AO192">SUM(AQ173:AT173)</f>
        <v>41</v>
      </c>
      <c r="AP173" s="543"/>
      <c r="AQ173" s="547">
        <v>24</v>
      </c>
      <c r="AR173" s="543"/>
      <c r="AS173" s="547">
        <v>17</v>
      </c>
      <c r="AT173" s="548"/>
    </row>
    <row r="174" spans="2:46" s="5" customFormat="1" ht="15" customHeight="1" hidden="1">
      <c r="B174" s="544" t="s">
        <v>48</v>
      </c>
      <c r="C174" s="552"/>
      <c r="D174" s="552"/>
      <c r="E174" s="542">
        <f t="shared" si="55"/>
        <v>200</v>
      </c>
      <c r="F174" s="543"/>
      <c r="G174" s="547">
        <f>SUM(M174,S174,Y174,AE174,AK174,AQ174)</f>
        <v>91</v>
      </c>
      <c r="H174" s="543"/>
      <c r="I174" s="547">
        <f>SUM(O174,U174,AA174,AG174,AM174,AS174)</f>
        <v>109</v>
      </c>
      <c r="J174" s="548"/>
      <c r="K174" s="543">
        <f aca="true" t="shared" si="60" ref="K174:K192">SUM(M174:P174)</f>
        <v>39</v>
      </c>
      <c r="L174" s="543"/>
      <c r="M174" s="547">
        <v>17</v>
      </c>
      <c r="N174" s="543"/>
      <c r="O174" s="547">
        <v>22</v>
      </c>
      <c r="P174" s="543"/>
      <c r="Q174" s="542">
        <f t="shared" si="56"/>
        <v>31</v>
      </c>
      <c r="R174" s="543"/>
      <c r="S174" s="547">
        <v>10</v>
      </c>
      <c r="T174" s="543"/>
      <c r="U174" s="547">
        <v>21</v>
      </c>
      <c r="V174" s="548"/>
      <c r="W174" s="542">
        <f t="shared" si="57"/>
        <v>38</v>
      </c>
      <c r="X174" s="543"/>
      <c r="Y174" s="547">
        <v>14</v>
      </c>
      <c r="Z174" s="543"/>
      <c r="AA174" s="547">
        <v>24</v>
      </c>
      <c r="AB174" s="548"/>
      <c r="AC174" s="542">
        <f aca="true" t="shared" si="61" ref="AC174:AC192">SUM(AE174:AH174)</f>
        <v>27</v>
      </c>
      <c r="AD174" s="543"/>
      <c r="AE174" s="547">
        <v>15</v>
      </c>
      <c r="AF174" s="541"/>
      <c r="AG174" s="543">
        <v>12</v>
      </c>
      <c r="AH174" s="548"/>
      <c r="AI174" s="542">
        <f t="shared" si="58"/>
        <v>36</v>
      </c>
      <c r="AJ174" s="543"/>
      <c r="AK174" s="547">
        <v>17</v>
      </c>
      <c r="AL174" s="543"/>
      <c r="AM174" s="547">
        <v>19</v>
      </c>
      <c r="AN174" s="548"/>
      <c r="AO174" s="542">
        <f t="shared" si="59"/>
        <v>29</v>
      </c>
      <c r="AP174" s="543"/>
      <c r="AQ174" s="547">
        <v>18</v>
      </c>
      <c r="AR174" s="543"/>
      <c r="AS174" s="547">
        <v>11</v>
      </c>
      <c r="AT174" s="548"/>
    </row>
    <row r="175" spans="2:46" s="5" customFormat="1" ht="15" customHeight="1" hidden="1">
      <c r="B175" s="544" t="s">
        <v>50</v>
      </c>
      <c r="C175" s="552"/>
      <c r="D175" s="552"/>
      <c r="E175" s="542">
        <f t="shared" si="55"/>
        <v>165</v>
      </c>
      <c r="F175" s="543"/>
      <c r="G175" s="547">
        <f>SUM(M175,S175,Y175,AE175,AK175,AQ175)</f>
        <v>86</v>
      </c>
      <c r="H175" s="543"/>
      <c r="I175" s="547">
        <f>SUM(O175,U175,AA175,AG175,AM175,AS175)</f>
        <v>79</v>
      </c>
      <c r="J175" s="548"/>
      <c r="K175" s="543">
        <f t="shared" si="60"/>
        <v>30</v>
      </c>
      <c r="L175" s="543"/>
      <c r="M175" s="547">
        <v>16</v>
      </c>
      <c r="N175" s="543"/>
      <c r="O175" s="547">
        <v>14</v>
      </c>
      <c r="P175" s="543"/>
      <c r="Q175" s="542">
        <f t="shared" si="56"/>
        <v>27</v>
      </c>
      <c r="R175" s="543"/>
      <c r="S175" s="547">
        <v>15</v>
      </c>
      <c r="T175" s="543"/>
      <c r="U175" s="547">
        <v>12</v>
      </c>
      <c r="V175" s="548"/>
      <c r="W175" s="542">
        <f t="shared" si="57"/>
        <v>30</v>
      </c>
      <c r="X175" s="543"/>
      <c r="Y175" s="547">
        <v>17</v>
      </c>
      <c r="Z175" s="543"/>
      <c r="AA175" s="547">
        <v>13</v>
      </c>
      <c r="AB175" s="548"/>
      <c r="AC175" s="542">
        <f t="shared" si="61"/>
        <v>24</v>
      </c>
      <c r="AD175" s="543"/>
      <c r="AE175" s="547">
        <v>11</v>
      </c>
      <c r="AF175" s="541"/>
      <c r="AG175" s="543">
        <v>13</v>
      </c>
      <c r="AH175" s="548"/>
      <c r="AI175" s="542">
        <f t="shared" si="58"/>
        <v>27</v>
      </c>
      <c r="AJ175" s="543"/>
      <c r="AK175" s="547">
        <v>13</v>
      </c>
      <c r="AL175" s="543"/>
      <c r="AM175" s="547">
        <v>14</v>
      </c>
      <c r="AN175" s="548"/>
      <c r="AO175" s="542">
        <f t="shared" si="59"/>
        <v>27</v>
      </c>
      <c r="AP175" s="543"/>
      <c r="AQ175" s="547">
        <v>14</v>
      </c>
      <c r="AR175" s="543"/>
      <c r="AS175" s="547">
        <v>13</v>
      </c>
      <c r="AT175" s="548"/>
    </row>
    <row r="176" spans="2:46" s="5" customFormat="1" ht="15" customHeight="1" hidden="1">
      <c r="B176" s="544" t="s">
        <v>288</v>
      </c>
      <c r="C176" s="552"/>
      <c r="D176" s="552"/>
      <c r="E176" s="542">
        <f t="shared" si="55"/>
        <v>1945</v>
      </c>
      <c r="F176" s="543"/>
      <c r="G176" s="547">
        <f>SUM(G177:H182)</f>
        <v>1045</v>
      </c>
      <c r="H176" s="543"/>
      <c r="I176" s="547">
        <f>SUM(I177:J182)</f>
        <v>900</v>
      </c>
      <c r="J176" s="548"/>
      <c r="K176" s="543">
        <f t="shared" si="60"/>
        <v>306</v>
      </c>
      <c r="L176" s="543"/>
      <c r="M176" s="547">
        <f>SUM(M177:N182)</f>
        <v>164</v>
      </c>
      <c r="N176" s="543"/>
      <c r="O176" s="547">
        <f>SUM(O177:P182)</f>
        <v>142</v>
      </c>
      <c r="P176" s="543"/>
      <c r="Q176" s="542">
        <f t="shared" si="56"/>
        <v>337</v>
      </c>
      <c r="R176" s="543"/>
      <c r="S176" s="547">
        <f>SUM(S177:T182)</f>
        <v>204</v>
      </c>
      <c r="T176" s="543"/>
      <c r="U176" s="547">
        <f>SUM(U177:V182)</f>
        <v>133</v>
      </c>
      <c r="V176" s="548"/>
      <c r="W176" s="542">
        <f t="shared" si="57"/>
        <v>291</v>
      </c>
      <c r="X176" s="543"/>
      <c r="Y176" s="547">
        <f>SUM(Y177:Z182)</f>
        <v>155</v>
      </c>
      <c r="Z176" s="543"/>
      <c r="AA176" s="547">
        <f>SUM(AA177:AB182)</f>
        <v>136</v>
      </c>
      <c r="AB176" s="548"/>
      <c r="AC176" s="542">
        <f t="shared" si="61"/>
        <v>333</v>
      </c>
      <c r="AD176" s="543"/>
      <c r="AE176" s="547">
        <f>SUM(AE177:AF182)</f>
        <v>163</v>
      </c>
      <c r="AF176" s="541"/>
      <c r="AG176" s="543">
        <f>SUM(AG177:AH182)</f>
        <v>170</v>
      </c>
      <c r="AH176" s="548"/>
      <c r="AI176" s="542">
        <f t="shared" si="58"/>
        <v>318</v>
      </c>
      <c r="AJ176" s="543"/>
      <c r="AK176" s="547">
        <f>SUM(AK177:AL182)</f>
        <v>171</v>
      </c>
      <c r="AL176" s="543"/>
      <c r="AM176" s="547">
        <f>SUM(AM177:AN182)</f>
        <v>147</v>
      </c>
      <c r="AN176" s="548"/>
      <c r="AO176" s="542">
        <f t="shared" si="59"/>
        <v>360</v>
      </c>
      <c r="AP176" s="543"/>
      <c r="AQ176" s="547">
        <f>SUM(AQ177:AR182)</f>
        <v>188</v>
      </c>
      <c r="AR176" s="543"/>
      <c r="AS176" s="547">
        <f>SUM(AS177:AT182)</f>
        <v>172</v>
      </c>
      <c r="AT176" s="548"/>
    </row>
    <row r="177" spans="2:46" s="5" customFormat="1" ht="15" customHeight="1" hidden="1">
      <c r="B177" s="544" t="s">
        <v>34</v>
      </c>
      <c r="C177" s="552"/>
      <c r="D177" s="552"/>
      <c r="E177" s="542">
        <f t="shared" si="55"/>
        <v>326</v>
      </c>
      <c r="F177" s="543"/>
      <c r="G177" s="547">
        <f aca="true" t="shared" si="62" ref="G177:G182">SUM(M177,S177,Y177,AE177,AK177,AQ177)</f>
        <v>174</v>
      </c>
      <c r="H177" s="543"/>
      <c r="I177" s="547">
        <f aca="true" t="shared" si="63" ref="I177:I182">SUM(O177,U177,AA177,AG177,AM177,AS177)</f>
        <v>152</v>
      </c>
      <c r="J177" s="548"/>
      <c r="K177" s="543">
        <f t="shared" si="60"/>
        <v>52</v>
      </c>
      <c r="L177" s="543"/>
      <c r="M177" s="547">
        <v>24</v>
      </c>
      <c r="N177" s="543"/>
      <c r="O177" s="547">
        <v>28</v>
      </c>
      <c r="P177" s="543"/>
      <c r="Q177" s="542">
        <f t="shared" si="56"/>
        <v>69</v>
      </c>
      <c r="R177" s="543"/>
      <c r="S177" s="547">
        <v>45</v>
      </c>
      <c r="T177" s="543"/>
      <c r="U177" s="547">
        <v>24</v>
      </c>
      <c r="V177" s="548"/>
      <c r="W177" s="542">
        <f t="shared" si="57"/>
        <v>45</v>
      </c>
      <c r="X177" s="543"/>
      <c r="Y177" s="547">
        <v>24</v>
      </c>
      <c r="Z177" s="543"/>
      <c r="AA177" s="547">
        <v>21</v>
      </c>
      <c r="AB177" s="548"/>
      <c r="AC177" s="542">
        <f t="shared" si="61"/>
        <v>53</v>
      </c>
      <c r="AD177" s="543"/>
      <c r="AE177" s="547">
        <v>27</v>
      </c>
      <c r="AF177" s="541"/>
      <c r="AG177" s="543">
        <v>26</v>
      </c>
      <c r="AH177" s="548"/>
      <c r="AI177" s="542">
        <f t="shared" si="58"/>
        <v>45</v>
      </c>
      <c r="AJ177" s="543"/>
      <c r="AK177" s="547">
        <v>21</v>
      </c>
      <c r="AL177" s="543"/>
      <c r="AM177" s="547">
        <v>24</v>
      </c>
      <c r="AN177" s="548"/>
      <c r="AO177" s="542">
        <f t="shared" si="59"/>
        <v>62</v>
      </c>
      <c r="AP177" s="543"/>
      <c r="AQ177" s="547">
        <v>33</v>
      </c>
      <c r="AR177" s="543"/>
      <c r="AS177" s="547">
        <v>29</v>
      </c>
      <c r="AT177" s="548"/>
    </row>
    <row r="178" spans="2:46" s="5" customFormat="1" ht="15" customHeight="1" hidden="1">
      <c r="B178" s="544" t="s">
        <v>35</v>
      </c>
      <c r="C178" s="552"/>
      <c r="D178" s="552"/>
      <c r="E178" s="542">
        <f t="shared" si="55"/>
        <v>345</v>
      </c>
      <c r="F178" s="543"/>
      <c r="G178" s="547">
        <f t="shared" si="62"/>
        <v>178</v>
      </c>
      <c r="H178" s="543"/>
      <c r="I178" s="547">
        <f t="shared" si="63"/>
        <v>167</v>
      </c>
      <c r="J178" s="548"/>
      <c r="K178" s="543">
        <f t="shared" si="60"/>
        <v>51</v>
      </c>
      <c r="L178" s="543"/>
      <c r="M178" s="547">
        <v>28</v>
      </c>
      <c r="N178" s="543"/>
      <c r="O178" s="547">
        <v>23</v>
      </c>
      <c r="P178" s="543"/>
      <c r="Q178" s="542">
        <f t="shared" si="56"/>
        <v>63</v>
      </c>
      <c r="R178" s="543"/>
      <c r="S178" s="547">
        <v>31</v>
      </c>
      <c r="T178" s="543"/>
      <c r="U178" s="547">
        <v>32</v>
      </c>
      <c r="V178" s="548"/>
      <c r="W178" s="542">
        <f t="shared" si="57"/>
        <v>43</v>
      </c>
      <c r="X178" s="543"/>
      <c r="Y178" s="547">
        <v>25</v>
      </c>
      <c r="Z178" s="543"/>
      <c r="AA178" s="547">
        <v>18</v>
      </c>
      <c r="AB178" s="548"/>
      <c r="AC178" s="542">
        <f t="shared" si="61"/>
        <v>62</v>
      </c>
      <c r="AD178" s="543"/>
      <c r="AE178" s="547">
        <v>27</v>
      </c>
      <c r="AF178" s="541"/>
      <c r="AG178" s="543">
        <v>35</v>
      </c>
      <c r="AH178" s="548"/>
      <c r="AI178" s="542">
        <f t="shared" si="58"/>
        <v>60</v>
      </c>
      <c r="AJ178" s="543"/>
      <c r="AK178" s="547">
        <v>34</v>
      </c>
      <c r="AL178" s="543"/>
      <c r="AM178" s="547">
        <v>26</v>
      </c>
      <c r="AN178" s="548"/>
      <c r="AO178" s="542">
        <f t="shared" si="59"/>
        <v>66</v>
      </c>
      <c r="AP178" s="543"/>
      <c r="AQ178" s="547">
        <v>33</v>
      </c>
      <c r="AR178" s="543"/>
      <c r="AS178" s="547">
        <v>33</v>
      </c>
      <c r="AT178" s="548"/>
    </row>
    <row r="179" spans="2:46" s="5" customFormat="1" ht="15" customHeight="1" hidden="1">
      <c r="B179" s="544" t="s">
        <v>36</v>
      </c>
      <c r="C179" s="552"/>
      <c r="D179" s="552"/>
      <c r="E179" s="542">
        <f t="shared" si="55"/>
        <v>502</v>
      </c>
      <c r="F179" s="543"/>
      <c r="G179" s="547">
        <f t="shared" si="62"/>
        <v>250</v>
      </c>
      <c r="H179" s="543"/>
      <c r="I179" s="547">
        <f t="shared" si="63"/>
        <v>252</v>
      </c>
      <c r="J179" s="548"/>
      <c r="K179" s="543">
        <f t="shared" si="60"/>
        <v>84</v>
      </c>
      <c r="L179" s="543"/>
      <c r="M179" s="547">
        <v>43</v>
      </c>
      <c r="N179" s="543"/>
      <c r="O179" s="547">
        <v>41</v>
      </c>
      <c r="P179" s="543"/>
      <c r="Q179" s="542">
        <f t="shared" si="56"/>
        <v>74</v>
      </c>
      <c r="R179" s="543"/>
      <c r="S179" s="547">
        <v>49</v>
      </c>
      <c r="T179" s="543"/>
      <c r="U179" s="547">
        <v>25</v>
      </c>
      <c r="V179" s="548"/>
      <c r="W179" s="542">
        <f t="shared" si="57"/>
        <v>83</v>
      </c>
      <c r="X179" s="543"/>
      <c r="Y179" s="547">
        <v>37</v>
      </c>
      <c r="Z179" s="543"/>
      <c r="AA179" s="547">
        <v>46</v>
      </c>
      <c r="AB179" s="548"/>
      <c r="AC179" s="542">
        <f t="shared" si="61"/>
        <v>99</v>
      </c>
      <c r="AD179" s="543"/>
      <c r="AE179" s="547">
        <v>38</v>
      </c>
      <c r="AF179" s="541"/>
      <c r="AG179" s="543">
        <v>61</v>
      </c>
      <c r="AH179" s="548"/>
      <c r="AI179" s="542">
        <f t="shared" si="58"/>
        <v>82</v>
      </c>
      <c r="AJ179" s="543"/>
      <c r="AK179" s="547">
        <v>43</v>
      </c>
      <c r="AL179" s="543"/>
      <c r="AM179" s="547">
        <v>39</v>
      </c>
      <c r="AN179" s="548"/>
      <c r="AO179" s="542">
        <f t="shared" si="59"/>
        <v>80</v>
      </c>
      <c r="AP179" s="543"/>
      <c r="AQ179" s="547">
        <v>40</v>
      </c>
      <c r="AR179" s="543"/>
      <c r="AS179" s="547">
        <v>40</v>
      </c>
      <c r="AT179" s="548"/>
    </row>
    <row r="180" spans="2:46" s="5" customFormat="1" ht="15" customHeight="1" hidden="1">
      <c r="B180" s="544" t="s">
        <v>37</v>
      </c>
      <c r="C180" s="552"/>
      <c r="D180" s="552"/>
      <c r="E180" s="542">
        <f t="shared" si="55"/>
        <v>133</v>
      </c>
      <c r="F180" s="543"/>
      <c r="G180" s="547">
        <f t="shared" si="62"/>
        <v>82</v>
      </c>
      <c r="H180" s="543"/>
      <c r="I180" s="547">
        <f t="shared" si="63"/>
        <v>51</v>
      </c>
      <c r="J180" s="548"/>
      <c r="K180" s="543">
        <f t="shared" si="60"/>
        <v>21</v>
      </c>
      <c r="L180" s="543"/>
      <c r="M180" s="547">
        <v>12</v>
      </c>
      <c r="N180" s="543"/>
      <c r="O180" s="547">
        <v>9</v>
      </c>
      <c r="P180" s="543"/>
      <c r="Q180" s="542">
        <f t="shared" si="56"/>
        <v>24</v>
      </c>
      <c r="R180" s="543"/>
      <c r="S180" s="547">
        <v>17</v>
      </c>
      <c r="T180" s="543"/>
      <c r="U180" s="547">
        <v>7</v>
      </c>
      <c r="V180" s="548"/>
      <c r="W180" s="542">
        <f t="shared" si="57"/>
        <v>19</v>
      </c>
      <c r="X180" s="543"/>
      <c r="Y180" s="547">
        <v>13</v>
      </c>
      <c r="Z180" s="543"/>
      <c r="AA180" s="547">
        <v>6</v>
      </c>
      <c r="AB180" s="548"/>
      <c r="AC180" s="542">
        <f t="shared" si="61"/>
        <v>27</v>
      </c>
      <c r="AD180" s="543"/>
      <c r="AE180" s="547">
        <v>17</v>
      </c>
      <c r="AF180" s="541"/>
      <c r="AG180" s="543">
        <v>10</v>
      </c>
      <c r="AH180" s="548"/>
      <c r="AI180" s="542">
        <f t="shared" si="58"/>
        <v>19</v>
      </c>
      <c r="AJ180" s="543"/>
      <c r="AK180" s="547">
        <v>12</v>
      </c>
      <c r="AL180" s="543"/>
      <c r="AM180" s="547">
        <v>7</v>
      </c>
      <c r="AN180" s="548"/>
      <c r="AO180" s="542">
        <f t="shared" si="59"/>
        <v>23</v>
      </c>
      <c r="AP180" s="543"/>
      <c r="AQ180" s="547">
        <v>11</v>
      </c>
      <c r="AR180" s="543"/>
      <c r="AS180" s="547">
        <v>12</v>
      </c>
      <c r="AT180" s="548"/>
    </row>
    <row r="181" spans="2:46" s="5" customFormat="1" ht="15" customHeight="1" hidden="1">
      <c r="B181" s="544" t="s">
        <v>38</v>
      </c>
      <c r="C181" s="552"/>
      <c r="D181" s="552"/>
      <c r="E181" s="542">
        <f t="shared" si="55"/>
        <v>499</v>
      </c>
      <c r="F181" s="543"/>
      <c r="G181" s="547">
        <f t="shared" si="62"/>
        <v>285</v>
      </c>
      <c r="H181" s="543"/>
      <c r="I181" s="547">
        <f t="shared" si="63"/>
        <v>214</v>
      </c>
      <c r="J181" s="548"/>
      <c r="K181" s="543">
        <f t="shared" si="60"/>
        <v>80</v>
      </c>
      <c r="L181" s="543"/>
      <c r="M181" s="547">
        <v>49</v>
      </c>
      <c r="N181" s="543"/>
      <c r="O181" s="547">
        <v>31</v>
      </c>
      <c r="P181" s="543"/>
      <c r="Q181" s="542">
        <f t="shared" si="56"/>
        <v>87</v>
      </c>
      <c r="R181" s="543"/>
      <c r="S181" s="547">
        <v>56</v>
      </c>
      <c r="T181" s="543"/>
      <c r="U181" s="547">
        <v>31</v>
      </c>
      <c r="V181" s="548"/>
      <c r="W181" s="542">
        <f t="shared" si="57"/>
        <v>79</v>
      </c>
      <c r="X181" s="543"/>
      <c r="Y181" s="547">
        <v>42</v>
      </c>
      <c r="Z181" s="543"/>
      <c r="AA181" s="547">
        <v>37</v>
      </c>
      <c r="AB181" s="548"/>
      <c r="AC181" s="542">
        <f t="shared" si="61"/>
        <v>68</v>
      </c>
      <c r="AD181" s="543"/>
      <c r="AE181" s="547">
        <v>36</v>
      </c>
      <c r="AF181" s="541"/>
      <c r="AG181" s="543">
        <v>32</v>
      </c>
      <c r="AH181" s="548"/>
      <c r="AI181" s="542">
        <f t="shared" si="58"/>
        <v>84</v>
      </c>
      <c r="AJ181" s="543"/>
      <c r="AK181" s="547">
        <v>44</v>
      </c>
      <c r="AL181" s="543"/>
      <c r="AM181" s="547">
        <v>40</v>
      </c>
      <c r="AN181" s="548"/>
      <c r="AO181" s="542">
        <f t="shared" si="59"/>
        <v>101</v>
      </c>
      <c r="AP181" s="543"/>
      <c r="AQ181" s="547">
        <v>58</v>
      </c>
      <c r="AR181" s="543"/>
      <c r="AS181" s="547">
        <v>43</v>
      </c>
      <c r="AT181" s="548"/>
    </row>
    <row r="182" spans="2:46" s="5" customFormat="1" ht="15" customHeight="1" hidden="1">
      <c r="B182" s="544" t="s">
        <v>52</v>
      </c>
      <c r="C182" s="552"/>
      <c r="D182" s="552"/>
      <c r="E182" s="542">
        <f t="shared" si="55"/>
        <v>140</v>
      </c>
      <c r="F182" s="543"/>
      <c r="G182" s="547">
        <f t="shared" si="62"/>
        <v>76</v>
      </c>
      <c r="H182" s="543"/>
      <c r="I182" s="547">
        <f t="shared" si="63"/>
        <v>64</v>
      </c>
      <c r="J182" s="548"/>
      <c r="K182" s="543">
        <f t="shared" si="60"/>
        <v>18</v>
      </c>
      <c r="L182" s="543"/>
      <c r="M182" s="547">
        <v>8</v>
      </c>
      <c r="N182" s="543"/>
      <c r="O182" s="547">
        <v>10</v>
      </c>
      <c r="P182" s="543"/>
      <c r="Q182" s="542">
        <f t="shared" si="56"/>
        <v>20</v>
      </c>
      <c r="R182" s="543"/>
      <c r="S182" s="547">
        <v>6</v>
      </c>
      <c r="T182" s="543"/>
      <c r="U182" s="547">
        <v>14</v>
      </c>
      <c r="V182" s="548"/>
      <c r="W182" s="542">
        <f t="shared" si="57"/>
        <v>22</v>
      </c>
      <c r="X182" s="543"/>
      <c r="Y182" s="547">
        <v>14</v>
      </c>
      <c r="Z182" s="543"/>
      <c r="AA182" s="547">
        <v>8</v>
      </c>
      <c r="AB182" s="548"/>
      <c r="AC182" s="542">
        <f t="shared" si="61"/>
        <v>24</v>
      </c>
      <c r="AD182" s="543"/>
      <c r="AE182" s="547">
        <v>18</v>
      </c>
      <c r="AF182" s="541"/>
      <c r="AG182" s="543">
        <v>6</v>
      </c>
      <c r="AH182" s="548"/>
      <c r="AI182" s="542">
        <f t="shared" si="58"/>
        <v>28</v>
      </c>
      <c r="AJ182" s="543"/>
      <c r="AK182" s="547">
        <v>17</v>
      </c>
      <c r="AL182" s="543"/>
      <c r="AM182" s="547">
        <v>11</v>
      </c>
      <c r="AN182" s="548"/>
      <c r="AO182" s="542">
        <f t="shared" si="59"/>
        <v>28</v>
      </c>
      <c r="AP182" s="543"/>
      <c r="AQ182" s="547">
        <v>13</v>
      </c>
      <c r="AR182" s="543"/>
      <c r="AS182" s="547">
        <v>15</v>
      </c>
      <c r="AT182" s="548"/>
    </row>
    <row r="183" spans="2:46" s="5" customFormat="1" ht="15" customHeight="1" hidden="1">
      <c r="B183" s="544" t="s">
        <v>18</v>
      </c>
      <c r="C183" s="552"/>
      <c r="D183" s="552"/>
      <c r="E183" s="542">
        <f t="shared" si="55"/>
        <v>1578</v>
      </c>
      <c r="F183" s="543"/>
      <c r="G183" s="547">
        <f>SUM(G184:H187)</f>
        <v>822</v>
      </c>
      <c r="H183" s="543"/>
      <c r="I183" s="547">
        <f>SUM(I184:J187)</f>
        <v>756</v>
      </c>
      <c r="J183" s="548"/>
      <c r="K183" s="543">
        <f t="shared" si="60"/>
        <v>264</v>
      </c>
      <c r="L183" s="543"/>
      <c r="M183" s="547">
        <f>SUM(M184:N187)</f>
        <v>133</v>
      </c>
      <c r="N183" s="543"/>
      <c r="O183" s="547">
        <f>SUM(O184:P187)</f>
        <v>131</v>
      </c>
      <c r="P183" s="543"/>
      <c r="Q183" s="542">
        <f t="shared" si="56"/>
        <v>255</v>
      </c>
      <c r="R183" s="543"/>
      <c r="S183" s="547">
        <f>SUM(S184:T187)</f>
        <v>137</v>
      </c>
      <c r="T183" s="543"/>
      <c r="U183" s="547">
        <f>SUM(U184:V187)</f>
        <v>118</v>
      </c>
      <c r="V183" s="548"/>
      <c r="W183" s="542">
        <f t="shared" si="57"/>
        <v>285</v>
      </c>
      <c r="X183" s="543"/>
      <c r="Y183" s="547">
        <f>SUM(Y184:Z187)</f>
        <v>155</v>
      </c>
      <c r="Z183" s="543"/>
      <c r="AA183" s="547">
        <f>SUM(AA184:AB187)</f>
        <v>130</v>
      </c>
      <c r="AB183" s="548"/>
      <c r="AC183" s="542">
        <f t="shared" si="61"/>
        <v>260</v>
      </c>
      <c r="AD183" s="543"/>
      <c r="AE183" s="547">
        <f>SUM(AE184:AF187)</f>
        <v>140</v>
      </c>
      <c r="AF183" s="541"/>
      <c r="AG183" s="543">
        <f>SUM(AG184:AH187)</f>
        <v>120</v>
      </c>
      <c r="AH183" s="548"/>
      <c r="AI183" s="542">
        <f t="shared" si="58"/>
        <v>249</v>
      </c>
      <c r="AJ183" s="543"/>
      <c r="AK183" s="547">
        <f>SUM(AK184:AL187)</f>
        <v>127</v>
      </c>
      <c r="AL183" s="543"/>
      <c r="AM183" s="547">
        <f>SUM(AM184:AN187)</f>
        <v>122</v>
      </c>
      <c r="AN183" s="548"/>
      <c r="AO183" s="542">
        <f t="shared" si="59"/>
        <v>265</v>
      </c>
      <c r="AP183" s="543"/>
      <c r="AQ183" s="547">
        <f>SUM(AQ184:AR187)</f>
        <v>130</v>
      </c>
      <c r="AR183" s="543"/>
      <c r="AS183" s="547">
        <f>SUM(AS184:AT187)</f>
        <v>135</v>
      </c>
      <c r="AT183" s="548"/>
    </row>
    <row r="184" spans="2:46" s="5" customFormat="1" ht="15" customHeight="1" hidden="1">
      <c r="B184" s="544" t="s">
        <v>39</v>
      </c>
      <c r="C184" s="552"/>
      <c r="D184" s="552"/>
      <c r="E184" s="542">
        <f t="shared" si="55"/>
        <v>586</v>
      </c>
      <c r="F184" s="543"/>
      <c r="G184" s="547">
        <f>SUM(M184,S184,Y184,AE184,AK184,AQ184)</f>
        <v>297</v>
      </c>
      <c r="H184" s="543"/>
      <c r="I184" s="547">
        <f>SUM(O184,U184,AA184,AG184,AM184,AS184)</f>
        <v>289</v>
      </c>
      <c r="J184" s="548"/>
      <c r="K184" s="543">
        <f t="shared" si="60"/>
        <v>99</v>
      </c>
      <c r="L184" s="543"/>
      <c r="M184" s="547">
        <v>54</v>
      </c>
      <c r="N184" s="543"/>
      <c r="O184" s="547">
        <v>45</v>
      </c>
      <c r="P184" s="543"/>
      <c r="Q184" s="542">
        <f t="shared" si="56"/>
        <v>94</v>
      </c>
      <c r="R184" s="543"/>
      <c r="S184" s="547">
        <v>40</v>
      </c>
      <c r="T184" s="543"/>
      <c r="U184" s="547">
        <v>54</v>
      </c>
      <c r="V184" s="548"/>
      <c r="W184" s="542">
        <f t="shared" si="57"/>
        <v>106</v>
      </c>
      <c r="X184" s="543"/>
      <c r="Y184" s="547">
        <v>57</v>
      </c>
      <c r="Z184" s="543"/>
      <c r="AA184" s="547">
        <v>49</v>
      </c>
      <c r="AB184" s="548"/>
      <c r="AC184" s="542">
        <f t="shared" si="61"/>
        <v>101</v>
      </c>
      <c r="AD184" s="543"/>
      <c r="AE184" s="547">
        <v>56</v>
      </c>
      <c r="AF184" s="541"/>
      <c r="AG184" s="543">
        <v>45</v>
      </c>
      <c r="AH184" s="548"/>
      <c r="AI184" s="542">
        <f t="shared" si="58"/>
        <v>87</v>
      </c>
      <c r="AJ184" s="543"/>
      <c r="AK184" s="547">
        <v>46</v>
      </c>
      <c r="AL184" s="543"/>
      <c r="AM184" s="547">
        <v>41</v>
      </c>
      <c r="AN184" s="548"/>
      <c r="AO184" s="542">
        <f t="shared" si="59"/>
        <v>99</v>
      </c>
      <c r="AP184" s="543"/>
      <c r="AQ184" s="547">
        <v>44</v>
      </c>
      <c r="AR184" s="543"/>
      <c r="AS184" s="547">
        <v>55</v>
      </c>
      <c r="AT184" s="548"/>
    </row>
    <row r="185" spans="2:46" s="5" customFormat="1" ht="15" customHeight="1" hidden="1">
      <c r="B185" s="544" t="s">
        <v>40</v>
      </c>
      <c r="C185" s="552"/>
      <c r="D185" s="552"/>
      <c r="E185" s="542">
        <f t="shared" si="55"/>
        <v>366</v>
      </c>
      <c r="F185" s="543"/>
      <c r="G185" s="547">
        <f>SUM(M185,S185,Y185,AE185,AK185,AQ185)</f>
        <v>188</v>
      </c>
      <c r="H185" s="543"/>
      <c r="I185" s="547">
        <f>SUM(O185,U185,AA185,AG185,AM185,AS185)</f>
        <v>178</v>
      </c>
      <c r="J185" s="548"/>
      <c r="K185" s="543">
        <f t="shared" si="60"/>
        <v>67</v>
      </c>
      <c r="L185" s="543"/>
      <c r="M185" s="547">
        <v>32</v>
      </c>
      <c r="N185" s="543"/>
      <c r="O185" s="547">
        <v>35</v>
      </c>
      <c r="P185" s="543"/>
      <c r="Q185" s="542">
        <f t="shared" si="56"/>
        <v>61</v>
      </c>
      <c r="R185" s="543"/>
      <c r="S185" s="547">
        <v>36</v>
      </c>
      <c r="T185" s="543"/>
      <c r="U185" s="547">
        <v>25</v>
      </c>
      <c r="V185" s="548"/>
      <c r="W185" s="542">
        <f t="shared" si="57"/>
        <v>61</v>
      </c>
      <c r="X185" s="543"/>
      <c r="Y185" s="547">
        <v>31</v>
      </c>
      <c r="Z185" s="543"/>
      <c r="AA185" s="547">
        <v>30</v>
      </c>
      <c r="AB185" s="548"/>
      <c r="AC185" s="542">
        <f t="shared" si="61"/>
        <v>60</v>
      </c>
      <c r="AD185" s="543"/>
      <c r="AE185" s="547">
        <v>27</v>
      </c>
      <c r="AF185" s="541"/>
      <c r="AG185" s="543">
        <v>33</v>
      </c>
      <c r="AH185" s="548"/>
      <c r="AI185" s="542">
        <f t="shared" si="58"/>
        <v>59</v>
      </c>
      <c r="AJ185" s="543"/>
      <c r="AK185" s="547">
        <v>29</v>
      </c>
      <c r="AL185" s="543"/>
      <c r="AM185" s="547">
        <v>30</v>
      </c>
      <c r="AN185" s="548"/>
      <c r="AO185" s="542">
        <f t="shared" si="59"/>
        <v>58</v>
      </c>
      <c r="AP185" s="543"/>
      <c r="AQ185" s="547">
        <v>33</v>
      </c>
      <c r="AR185" s="543"/>
      <c r="AS185" s="547">
        <v>25</v>
      </c>
      <c r="AT185" s="548"/>
    </row>
    <row r="186" spans="2:46" s="5" customFormat="1" ht="15" customHeight="1" hidden="1">
      <c r="B186" s="544" t="s">
        <v>41</v>
      </c>
      <c r="C186" s="552"/>
      <c r="D186" s="552"/>
      <c r="E186" s="542">
        <f t="shared" si="55"/>
        <v>304</v>
      </c>
      <c r="F186" s="543"/>
      <c r="G186" s="547">
        <f>SUM(M186,S186,Y186,AE186,AK186,AQ186)</f>
        <v>166</v>
      </c>
      <c r="H186" s="543"/>
      <c r="I186" s="547">
        <f>SUM(O186,U186,AA186,AG186,AM186,AS186)</f>
        <v>138</v>
      </c>
      <c r="J186" s="548"/>
      <c r="K186" s="543">
        <f t="shared" si="60"/>
        <v>45</v>
      </c>
      <c r="L186" s="543"/>
      <c r="M186" s="547">
        <v>22</v>
      </c>
      <c r="N186" s="543"/>
      <c r="O186" s="547">
        <v>23</v>
      </c>
      <c r="P186" s="543"/>
      <c r="Q186" s="542">
        <f t="shared" si="56"/>
        <v>47</v>
      </c>
      <c r="R186" s="543"/>
      <c r="S186" s="547">
        <v>29</v>
      </c>
      <c r="T186" s="543"/>
      <c r="U186" s="547">
        <v>18</v>
      </c>
      <c r="V186" s="548"/>
      <c r="W186" s="542">
        <f t="shared" si="57"/>
        <v>58</v>
      </c>
      <c r="X186" s="543"/>
      <c r="Y186" s="547">
        <v>32</v>
      </c>
      <c r="Z186" s="543"/>
      <c r="AA186" s="547">
        <v>26</v>
      </c>
      <c r="AB186" s="548"/>
      <c r="AC186" s="542">
        <f t="shared" si="61"/>
        <v>52</v>
      </c>
      <c r="AD186" s="543"/>
      <c r="AE186" s="547">
        <v>29</v>
      </c>
      <c r="AF186" s="541"/>
      <c r="AG186" s="543">
        <v>23</v>
      </c>
      <c r="AH186" s="548"/>
      <c r="AI186" s="542">
        <f t="shared" si="58"/>
        <v>43</v>
      </c>
      <c r="AJ186" s="543"/>
      <c r="AK186" s="547">
        <v>25</v>
      </c>
      <c r="AL186" s="543"/>
      <c r="AM186" s="547">
        <v>18</v>
      </c>
      <c r="AN186" s="548"/>
      <c r="AO186" s="542">
        <f t="shared" si="59"/>
        <v>59</v>
      </c>
      <c r="AP186" s="543"/>
      <c r="AQ186" s="547">
        <v>29</v>
      </c>
      <c r="AR186" s="543"/>
      <c r="AS186" s="547">
        <v>30</v>
      </c>
      <c r="AT186" s="548"/>
    </row>
    <row r="187" spans="2:46" s="5" customFormat="1" ht="15" customHeight="1" hidden="1">
      <c r="B187" s="544" t="s">
        <v>42</v>
      </c>
      <c r="C187" s="552"/>
      <c r="D187" s="552"/>
      <c r="E187" s="542">
        <f t="shared" si="55"/>
        <v>322</v>
      </c>
      <c r="F187" s="543"/>
      <c r="G187" s="547">
        <f>SUM(M187,S187,Y187,AE187,AK187,AQ187)</f>
        <v>171</v>
      </c>
      <c r="H187" s="543"/>
      <c r="I187" s="547">
        <f>SUM(O187,U187,AA187,AG187,AM187,AS187)</f>
        <v>151</v>
      </c>
      <c r="J187" s="548"/>
      <c r="K187" s="543">
        <f t="shared" si="60"/>
        <v>53</v>
      </c>
      <c r="L187" s="543"/>
      <c r="M187" s="547">
        <v>25</v>
      </c>
      <c r="N187" s="543"/>
      <c r="O187" s="547">
        <v>28</v>
      </c>
      <c r="P187" s="543"/>
      <c r="Q187" s="542">
        <f t="shared" si="56"/>
        <v>53</v>
      </c>
      <c r="R187" s="543"/>
      <c r="S187" s="547">
        <v>32</v>
      </c>
      <c r="T187" s="543"/>
      <c r="U187" s="547">
        <v>21</v>
      </c>
      <c r="V187" s="548"/>
      <c r="W187" s="542">
        <f t="shared" si="57"/>
        <v>60</v>
      </c>
      <c r="X187" s="543"/>
      <c r="Y187" s="547">
        <v>35</v>
      </c>
      <c r="Z187" s="543"/>
      <c r="AA187" s="547">
        <v>25</v>
      </c>
      <c r="AB187" s="548"/>
      <c r="AC187" s="542">
        <f t="shared" si="61"/>
        <v>47</v>
      </c>
      <c r="AD187" s="543"/>
      <c r="AE187" s="547">
        <v>28</v>
      </c>
      <c r="AF187" s="541"/>
      <c r="AG187" s="543">
        <v>19</v>
      </c>
      <c r="AH187" s="548"/>
      <c r="AI187" s="542">
        <f t="shared" si="58"/>
        <v>60</v>
      </c>
      <c r="AJ187" s="543"/>
      <c r="AK187" s="547">
        <v>27</v>
      </c>
      <c r="AL187" s="543"/>
      <c r="AM187" s="547">
        <v>33</v>
      </c>
      <c r="AN187" s="548"/>
      <c r="AO187" s="542">
        <f t="shared" si="59"/>
        <v>49</v>
      </c>
      <c r="AP187" s="543"/>
      <c r="AQ187" s="547">
        <v>24</v>
      </c>
      <c r="AR187" s="543"/>
      <c r="AS187" s="547">
        <v>25</v>
      </c>
      <c r="AT187" s="548"/>
    </row>
    <row r="188" spans="2:46" s="5" customFormat="1" ht="15" customHeight="1" hidden="1">
      <c r="B188" s="536" t="s">
        <v>19</v>
      </c>
      <c r="C188" s="551"/>
      <c r="D188" s="551"/>
      <c r="E188" s="531">
        <f t="shared" si="55"/>
        <v>800</v>
      </c>
      <c r="F188" s="532"/>
      <c r="G188" s="539">
        <f>SUM(G189:H192)</f>
        <v>411</v>
      </c>
      <c r="H188" s="532"/>
      <c r="I188" s="539">
        <f>SUM(I189:J192)</f>
        <v>389</v>
      </c>
      <c r="J188" s="540"/>
      <c r="K188" s="532">
        <f t="shared" si="60"/>
        <v>131</v>
      </c>
      <c r="L188" s="532"/>
      <c r="M188" s="539">
        <f>SUM(M189:N192)</f>
        <v>65</v>
      </c>
      <c r="N188" s="532"/>
      <c r="O188" s="539">
        <f>SUM(O189:P192)</f>
        <v>66</v>
      </c>
      <c r="P188" s="532"/>
      <c r="Q188" s="531">
        <f t="shared" si="56"/>
        <v>150</v>
      </c>
      <c r="R188" s="532"/>
      <c r="S188" s="539">
        <f>SUM(S189:T192)</f>
        <v>78</v>
      </c>
      <c r="T188" s="532"/>
      <c r="U188" s="539">
        <f>SUM(U189:V192)</f>
        <v>72</v>
      </c>
      <c r="V188" s="540"/>
      <c r="W188" s="531">
        <f t="shared" si="57"/>
        <v>123</v>
      </c>
      <c r="X188" s="532"/>
      <c r="Y188" s="539">
        <f>SUM(Y189:Z192)</f>
        <v>68</v>
      </c>
      <c r="Z188" s="532"/>
      <c r="AA188" s="539">
        <f>SUM(AA189:AB192)</f>
        <v>55</v>
      </c>
      <c r="AB188" s="540"/>
      <c r="AC188" s="531">
        <f t="shared" si="61"/>
        <v>127</v>
      </c>
      <c r="AD188" s="532"/>
      <c r="AE188" s="539">
        <f>SUM(AE189:AF192)</f>
        <v>67</v>
      </c>
      <c r="AF188" s="530"/>
      <c r="AG188" s="532">
        <f>SUM(AG189:AH192)</f>
        <v>60</v>
      </c>
      <c r="AH188" s="540"/>
      <c r="AI188" s="531">
        <f t="shared" si="58"/>
        <v>129</v>
      </c>
      <c r="AJ188" s="532"/>
      <c r="AK188" s="539">
        <f>SUM(AK189:AL192)</f>
        <v>67</v>
      </c>
      <c r="AL188" s="532"/>
      <c r="AM188" s="539">
        <f>SUM(AM189:AN192)</f>
        <v>62</v>
      </c>
      <c r="AN188" s="540"/>
      <c r="AO188" s="531">
        <f t="shared" si="59"/>
        <v>140</v>
      </c>
      <c r="AP188" s="532"/>
      <c r="AQ188" s="539">
        <f>SUM(AQ189:AR192)</f>
        <v>66</v>
      </c>
      <c r="AR188" s="532"/>
      <c r="AS188" s="539">
        <f>SUM(AS189:AT192)</f>
        <v>74</v>
      </c>
      <c r="AT188" s="540"/>
    </row>
    <row r="189" spans="2:46" s="5" customFormat="1" ht="15" customHeight="1" hidden="1">
      <c r="B189" s="567" t="s">
        <v>65</v>
      </c>
      <c r="C189" s="568"/>
      <c r="D189" s="569"/>
      <c r="E189" s="542">
        <f t="shared" si="55"/>
        <v>405</v>
      </c>
      <c r="F189" s="543"/>
      <c r="G189" s="547">
        <f>SUM(M189,S189,Y189,AE189,AK189,AQ189)</f>
        <v>225</v>
      </c>
      <c r="H189" s="543"/>
      <c r="I189" s="547">
        <f>SUM(O189,U189,AA189,AG189,AM189,AS189)</f>
        <v>180</v>
      </c>
      <c r="J189" s="548"/>
      <c r="K189" s="562">
        <f t="shared" si="60"/>
        <v>61</v>
      </c>
      <c r="L189" s="560"/>
      <c r="M189" s="560">
        <v>31</v>
      </c>
      <c r="N189" s="560"/>
      <c r="O189" s="560">
        <v>30</v>
      </c>
      <c r="P189" s="561"/>
      <c r="Q189" s="565">
        <f t="shared" si="56"/>
        <v>82</v>
      </c>
      <c r="R189" s="566"/>
      <c r="S189" s="564">
        <v>46</v>
      </c>
      <c r="T189" s="564"/>
      <c r="U189" s="560">
        <v>36</v>
      </c>
      <c r="V189" s="561"/>
      <c r="W189" s="562">
        <f t="shared" si="57"/>
        <v>68</v>
      </c>
      <c r="X189" s="560"/>
      <c r="Y189" s="560">
        <v>39</v>
      </c>
      <c r="Z189" s="560"/>
      <c r="AA189" s="560">
        <v>29</v>
      </c>
      <c r="AB189" s="561"/>
      <c r="AC189" s="562">
        <f t="shared" si="61"/>
        <v>66</v>
      </c>
      <c r="AD189" s="560"/>
      <c r="AE189" s="560">
        <v>39</v>
      </c>
      <c r="AF189" s="560"/>
      <c r="AG189" s="563">
        <v>27</v>
      </c>
      <c r="AH189" s="561"/>
      <c r="AI189" s="562">
        <f t="shared" si="58"/>
        <v>59</v>
      </c>
      <c r="AJ189" s="560"/>
      <c r="AK189" s="560">
        <v>34</v>
      </c>
      <c r="AL189" s="560"/>
      <c r="AM189" s="560">
        <v>25</v>
      </c>
      <c r="AN189" s="561"/>
      <c r="AO189" s="562">
        <f t="shared" si="59"/>
        <v>69</v>
      </c>
      <c r="AP189" s="560"/>
      <c r="AQ189" s="559">
        <v>36</v>
      </c>
      <c r="AR189" s="559"/>
      <c r="AS189" s="560">
        <v>33</v>
      </c>
      <c r="AT189" s="561"/>
    </row>
    <row r="190" spans="2:46" s="5" customFormat="1" ht="15" customHeight="1" hidden="1">
      <c r="B190" s="544" t="s">
        <v>66</v>
      </c>
      <c r="C190" s="545"/>
      <c r="D190" s="546"/>
      <c r="E190" s="542">
        <f t="shared" si="55"/>
        <v>181</v>
      </c>
      <c r="F190" s="543"/>
      <c r="G190" s="547">
        <f>SUM(M190,S190,Y190,AE190,AK190,AQ190)</f>
        <v>80</v>
      </c>
      <c r="H190" s="543"/>
      <c r="I190" s="547">
        <f>SUM(O190,U190,AA190,AG190,AM190,AS190)</f>
        <v>101</v>
      </c>
      <c r="J190" s="548"/>
      <c r="K190" s="535">
        <f t="shared" si="60"/>
        <v>30</v>
      </c>
      <c r="L190" s="533"/>
      <c r="M190" s="533">
        <v>14</v>
      </c>
      <c r="N190" s="533"/>
      <c r="O190" s="533">
        <v>16</v>
      </c>
      <c r="P190" s="534"/>
      <c r="Q190" s="542">
        <f t="shared" si="56"/>
        <v>24</v>
      </c>
      <c r="R190" s="543"/>
      <c r="S190" s="533">
        <v>11</v>
      </c>
      <c r="T190" s="533"/>
      <c r="U190" s="533">
        <v>13</v>
      </c>
      <c r="V190" s="534"/>
      <c r="W190" s="535">
        <f t="shared" si="57"/>
        <v>25</v>
      </c>
      <c r="X190" s="533"/>
      <c r="Y190" s="533">
        <v>15</v>
      </c>
      <c r="Z190" s="533"/>
      <c r="AA190" s="533">
        <v>10</v>
      </c>
      <c r="AB190" s="534"/>
      <c r="AC190" s="535">
        <f t="shared" si="61"/>
        <v>34</v>
      </c>
      <c r="AD190" s="533"/>
      <c r="AE190" s="533">
        <v>12</v>
      </c>
      <c r="AF190" s="533"/>
      <c r="AG190" s="541">
        <v>22</v>
      </c>
      <c r="AH190" s="534"/>
      <c r="AI190" s="535">
        <f t="shared" si="58"/>
        <v>31</v>
      </c>
      <c r="AJ190" s="533"/>
      <c r="AK190" s="533">
        <v>13</v>
      </c>
      <c r="AL190" s="533"/>
      <c r="AM190" s="533">
        <v>18</v>
      </c>
      <c r="AN190" s="534"/>
      <c r="AO190" s="535">
        <f t="shared" si="59"/>
        <v>37</v>
      </c>
      <c r="AP190" s="533"/>
      <c r="AQ190" s="533">
        <v>15</v>
      </c>
      <c r="AR190" s="533"/>
      <c r="AS190" s="533">
        <v>22</v>
      </c>
      <c r="AT190" s="534"/>
    </row>
    <row r="191" spans="2:46" s="5" customFormat="1" ht="15" customHeight="1" hidden="1">
      <c r="B191" s="544" t="s">
        <v>67</v>
      </c>
      <c r="C191" s="545"/>
      <c r="D191" s="546"/>
      <c r="E191" s="542">
        <f t="shared" si="55"/>
        <v>136</v>
      </c>
      <c r="F191" s="543"/>
      <c r="G191" s="547">
        <f>SUM(M191,S191,Y191,AE191,AK191,AQ191)</f>
        <v>64</v>
      </c>
      <c r="H191" s="543"/>
      <c r="I191" s="547">
        <f>SUM(O191,U191,AA191,AG191,AM191,AS191)</f>
        <v>72</v>
      </c>
      <c r="J191" s="548"/>
      <c r="K191" s="535">
        <f t="shared" si="60"/>
        <v>25</v>
      </c>
      <c r="L191" s="533"/>
      <c r="M191" s="533">
        <v>12</v>
      </c>
      <c r="N191" s="533"/>
      <c r="O191" s="533">
        <v>13</v>
      </c>
      <c r="P191" s="534"/>
      <c r="Q191" s="542">
        <f t="shared" si="56"/>
        <v>30</v>
      </c>
      <c r="R191" s="543"/>
      <c r="S191" s="533">
        <v>14</v>
      </c>
      <c r="T191" s="533"/>
      <c r="U191" s="533">
        <v>16</v>
      </c>
      <c r="V191" s="534"/>
      <c r="W191" s="535">
        <f t="shared" si="57"/>
        <v>21</v>
      </c>
      <c r="X191" s="533"/>
      <c r="Y191" s="533">
        <v>9</v>
      </c>
      <c r="Z191" s="533"/>
      <c r="AA191" s="533">
        <v>12</v>
      </c>
      <c r="AB191" s="534"/>
      <c r="AC191" s="535">
        <f t="shared" si="61"/>
        <v>19</v>
      </c>
      <c r="AD191" s="533"/>
      <c r="AE191" s="533">
        <v>9</v>
      </c>
      <c r="AF191" s="533"/>
      <c r="AG191" s="541">
        <v>10</v>
      </c>
      <c r="AH191" s="534"/>
      <c r="AI191" s="535">
        <f t="shared" si="58"/>
        <v>20</v>
      </c>
      <c r="AJ191" s="533"/>
      <c r="AK191" s="533">
        <v>11</v>
      </c>
      <c r="AL191" s="533"/>
      <c r="AM191" s="533">
        <v>9</v>
      </c>
      <c r="AN191" s="534"/>
      <c r="AO191" s="535">
        <f t="shared" si="59"/>
        <v>21</v>
      </c>
      <c r="AP191" s="533"/>
      <c r="AQ191" s="533">
        <v>9</v>
      </c>
      <c r="AR191" s="533"/>
      <c r="AS191" s="533">
        <v>12</v>
      </c>
      <c r="AT191" s="534"/>
    </row>
    <row r="192" spans="2:46" s="5" customFormat="1" ht="15" customHeight="1" hidden="1">
      <c r="B192" s="536" t="s">
        <v>286</v>
      </c>
      <c r="C192" s="537"/>
      <c r="D192" s="538"/>
      <c r="E192" s="531">
        <f t="shared" si="55"/>
        <v>78</v>
      </c>
      <c r="F192" s="532"/>
      <c r="G192" s="539">
        <f>SUM(M192,S192,Y192,AE192,AK192,AQ192)</f>
        <v>42</v>
      </c>
      <c r="H192" s="532"/>
      <c r="I192" s="539">
        <f>SUM(O192,U192,AA192,AG192,AM192,AS192)</f>
        <v>36</v>
      </c>
      <c r="J192" s="540"/>
      <c r="K192" s="524">
        <f t="shared" si="60"/>
        <v>15</v>
      </c>
      <c r="L192" s="522"/>
      <c r="M192" s="522">
        <v>8</v>
      </c>
      <c r="N192" s="522"/>
      <c r="O192" s="522">
        <v>7</v>
      </c>
      <c r="P192" s="523"/>
      <c r="Q192" s="531">
        <f t="shared" si="56"/>
        <v>14</v>
      </c>
      <c r="R192" s="532"/>
      <c r="S192" s="522">
        <v>7</v>
      </c>
      <c r="T192" s="522"/>
      <c r="U192" s="522">
        <v>7</v>
      </c>
      <c r="V192" s="523"/>
      <c r="W192" s="524">
        <f t="shared" si="57"/>
        <v>9</v>
      </c>
      <c r="X192" s="522"/>
      <c r="Y192" s="522">
        <v>5</v>
      </c>
      <c r="Z192" s="522"/>
      <c r="AA192" s="522">
        <v>4</v>
      </c>
      <c r="AB192" s="523"/>
      <c r="AC192" s="524">
        <f t="shared" si="61"/>
        <v>8</v>
      </c>
      <c r="AD192" s="522"/>
      <c r="AE192" s="522">
        <v>7</v>
      </c>
      <c r="AF192" s="522"/>
      <c r="AG192" s="530">
        <v>1</v>
      </c>
      <c r="AH192" s="523"/>
      <c r="AI192" s="524">
        <f t="shared" si="58"/>
        <v>19</v>
      </c>
      <c r="AJ192" s="522"/>
      <c r="AK192" s="522">
        <v>9</v>
      </c>
      <c r="AL192" s="522"/>
      <c r="AM192" s="522">
        <v>10</v>
      </c>
      <c r="AN192" s="523"/>
      <c r="AO192" s="524">
        <f t="shared" si="59"/>
        <v>13</v>
      </c>
      <c r="AP192" s="522"/>
      <c r="AQ192" s="522">
        <v>6</v>
      </c>
      <c r="AR192" s="522"/>
      <c r="AS192" s="522">
        <v>7</v>
      </c>
      <c r="AT192" s="523"/>
    </row>
    <row r="193" spans="2:46" s="5" customFormat="1" ht="15" customHeight="1">
      <c r="B193" s="525" t="s">
        <v>112</v>
      </c>
      <c r="C193" s="526"/>
      <c r="D193" s="526"/>
      <c r="E193" s="555">
        <f>E194+E200+E207+E212</f>
        <v>5329</v>
      </c>
      <c r="F193" s="556"/>
      <c r="G193" s="553">
        <f>G194+G200+G207+G212</f>
        <v>2750</v>
      </c>
      <c r="H193" s="556"/>
      <c r="I193" s="553">
        <f>I194+I200+I207+I212</f>
        <v>2579</v>
      </c>
      <c r="J193" s="554"/>
      <c r="K193" s="556">
        <f>K194+K200+K207+K212</f>
        <v>877</v>
      </c>
      <c r="L193" s="556"/>
      <c r="M193" s="553">
        <f>M194+M200+M207+M212</f>
        <v>429</v>
      </c>
      <c r="N193" s="556"/>
      <c r="O193" s="553">
        <f>O194+O200+O207+O212</f>
        <v>448</v>
      </c>
      <c r="P193" s="556"/>
      <c r="Q193" s="555">
        <f>Q194+Q200+Q207+Q212</f>
        <v>887</v>
      </c>
      <c r="R193" s="556"/>
      <c r="S193" s="553">
        <f>S194+S200+S207+S212</f>
        <v>459</v>
      </c>
      <c r="T193" s="556"/>
      <c r="U193" s="553">
        <f>U194+U200+U207+U212</f>
        <v>428</v>
      </c>
      <c r="V193" s="554"/>
      <c r="W193" s="555">
        <f>W194+W200+W207+W212</f>
        <v>916</v>
      </c>
      <c r="X193" s="556"/>
      <c r="Y193" s="553">
        <f>Y194+Y200+Y207+Y212</f>
        <v>500</v>
      </c>
      <c r="Z193" s="556"/>
      <c r="AA193" s="553">
        <f>AA194+AA200+AA207+AA212</f>
        <v>416</v>
      </c>
      <c r="AB193" s="554"/>
      <c r="AC193" s="555">
        <f>AC194+AC200+AC207+AC212</f>
        <v>878</v>
      </c>
      <c r="AD193" s="556"/>
      <c r="AE193" s="553">
        <f>AE194+AE200+AE207+AE212</f>
        <v>462</v>
      </c>
      <c r="AF193" s="558"/>
      <c r="AG193" s="556">
        <f>AG194+AG200+AG207+AG212</f>
        <v>416</v>
      </c>
      <c r="AH193" s="554"/>
      <c r="AI193" s="555">
        <f>AI194+AI200+AI207+AI212</f>
        <v>885</v>
      </c>
      <c r="AJ193" s="556"/>
      <c r="AK193" s="553">
        <f>AK194+AK200+AK207+AK212</f>
        <v>449</v>
      </c>
      <c r="AL193" s="556"/>
      <c r="AM193" s="553">
        <f>AM194+AM200+AM207+AM212</f>
        <v>436</v>
      </c>
      <c r="AN193" s="554"/>
      <c r="AO193" s="555">
        <f>AO194+AO200+AO207+AO212</f>
        <v>886</v>
      </c>
      <c r="AP193" s="556"/>
      <c r="AQ193" s="553">
        <f>AQ194+AQ200+AQ207+AQ212</f>
        <v>451</v>
      </c>
      <c r="AR193" s="556"/>
      <c r="AS193" s="553">
        <f>AS194+AS200+AS207+AS212</f>
        <v>435</v>
      </c>
      <c r="AT193" s="554"/>
    </row>
    <row r="194" spans="2:46" s="5" customFormat="1" ht="15" customHeight="1">
      <c r="B194" s="544" t="s">
        <v>292</v>
      </c>
      <c r="C194" s="552"/>
      <c r="D194" s="557"/>
      <c r="E194" s="542">
        <f aca="true" t="shared" si="64" ref="E194:E216">SUM(G194:J194)</f>
        <v>1046</v>
      </c>
      <c r="F194" s="541"/>
      <c r="G194" s="547">
        <f>SUM(G195:H199)</f>
        <v>492</v>
      </c>
      <c r="H194" s="541"/>
      <c r="I194" s="547">
        <f>SUM(I195:J199)</f>
        <v>554</v>
      </c>
      <c r="J194" s="548"/>
      <c r="K194" s="542">
        <f>SUM(M194:P194)</f>
        <v>159</v>
      </c>
      <c r="L194" s="541"/>
      <c r="M194" s="547">
        <f>SUM(M195:N199)</f>
        <v>75</v>
      </c>
      <c r="N194" s="541"/>
      <c r="O194" s="547">
        <f>SUM(O195:P199)</f>
        <v>84</v>
      </c>
      <c r="P194" s="548"/>
      <c r="Q194" s="542">
        <f aca="true" t="shared" si="65" ref="Q194:Q216">SUM(S194:V194)</f>
        <v>183</v>
      </c>
      <c r="R194" s="541"/>
      <c r="S194" s="547">
        <f>SUM(S195:T199)</f>
        <v>93</v>
      </c>
      <c r="T194" s="541"/>
      <c r="U194" s="547">
        <f>SUM(U195:V199)</f>
        <v>90</v>
      </c>
      <c r="V194" s="548"/>
      <c r="W194" s="542">
        <f aca="true" t="shared" si="66" ref="W194:W216">SUM(Y194:AB194)</f>
        <v>167</v>
      </c>
      <c r="X194" s="541"/>
      <c r="Y194" s="547">
        <f>SUM(Y195:Z199)</f>
        <v>77</v>
      </c>
      <c r="Z194" s="541"/>
      <c r="AA194" s="547">
        <f>SUM(AA195:AB199)</f>
        <v>90</v>
      </c>
      <c r="AB194" s="548"/>
      <c r="AC194" s="542">
        <f>SUM(AE194:AH194)</f>
        <v>181</v>
      </c>
      <c r="AD194" s="541"/>
      <c r="AE194" s="547">
        <f>SUM(AE195:AF199)</f>
        <v>82</v>
      </c>
      <c r="AF194" s="541"/>
      <c r="AG194" s="543">
        <f>SUM(AG195:AH199)</f>
        <v>99</v>
      </c>
      <c r="AH194" s="548"/>
      <c r="AI194" s="542">
        <f aca="true" t="shared" si="67" ref="AI194:AI216">SUM(AK194:AN194)</f>
        <v>165</v>
      </c>
      <c r="AJ194" s="541"/>
      <c r="AK194" s="547">
        <f>SUM(AK195:AL199)</f>
        <v>78</v>
      </c>
      <c r="AL194" s="541"/>
      <c r="AM194" s="547">
        <f>SUM(AM195:AN199)</f>
        <v>87</v>
      </c>
      <c r="AN194" s="548"/>
      <c r="AO194" s="542">
        <f>SUM(AQ194:AT194)</f>
        <v>191</v>
      </c>
      <c r="AP194" s="541"/>
      <c r="AQ194" s="547">
        <f>SUM(AQ195:AR199)</f>
        <v>87</v>
      </c>
      <c r="AR194" s="541"/>
      <c r="AS194" s="543">
        <f>SUM(AS195:AT199)</f>
        <v>104</v>
      </c>
      <c r="AT194" s="548"/>
    </row>
    <row r="195" spans="2:46" s="5" customFormat="1" ht="15" customHeight="1" hidden="1">
      <c r="B195" s="544" t="s">
        <v>33</v>
      </c>
      <c r="C195" s="552"/>
      <c r="D195" s="552"/>
      <c r="E195" s="542">
        <f t="shared" si="64"/>
        <v>198</v>
      </c>
      <c r="F195" s="543"/>
      <c r="G195" s="547">
        <f>SUM(M195,S195,Y195,AE195,AK195,AQ195)</f>
        <v>91</v>
      </c>
      <c r="H195" s="543"/>
      <c r="I195" s="547">
        <f>SUM(O195,U195,AA195,AG195,AM195,AS195)</f>
        <v>107</v>
      </c>
      <c r="J195" s="548"/>
      <c r="K195" s="543">
        <f>SUM(M195:P195)</f>
        <v>34</v>
      </c>
      <c r="L195" s="543"/>
      <c r="M195" s="547">
        <v>13</v>
      </c>
      <c r="N195" s="543"/>
      <c r="O195" s="547">
        <v>21</v>
      </c>
      <c r="P195" s="543"/>
      <c r="Q195" s="542">
        <f t="shared" si="65"/>
        <v>30</v>
      </c>
      <c r="R195" s="543"/>
      <c r="S195" s="547">
        <v>15</v>
      </c>
      <c r="T195" s="543"/>
      <c r="U195" s="547">
        <v>15</v>
      </c>
      <c r="V195" s="548"/>
      <c r="W195" s="542">
        <f t="shared" si="66"/>
        <v>32</v>
      </c>
      <c r="X195" s="543"/>
      <c r="Y195" s="547">
        <v>15</v>
      </c>
      <c r="Z195" s="543"/>
      <c r="AA195" s="547">
        <v>17</v>
      </c>
      <c r="AB195" s="548"/>
      <c r="AC195" s="542">
        <f>SUM(AE195:AH195)</f>
        <v>32</v>
      </c>
      <c r="AD195" s="543"/>
      <c r="AE195" s="547">
        <v>15</v>
      </c>
      <c r="AF195" s="541"/>
      <c r="AG195" s="543">
        <v>17</v>
      </c>
      <c r="AH195" s="548"/>
      <c r="AI195" s="542">
        <f t="shared" si="67"/>
        <v>30</v>
      </c>
      <c r="AJ195" s="543"/>
      <c r="AK195" s="547">
        <v>16</v>
      </c>
      <c r="AL195" s="543"/>
      <c r="AM195" s="547">
        <v>14</v>
      </c>
      <c r="AN195" s="548"/>
      <c r="AO195" s="542">
        <v>33</v>
      </c>
      <c r="AP195" s="543"/>
      <c r="AQ195" s="547">
        <v>17</v>
      </c>
      <c r="AR195" s="543"/>
      <c r="AS195" s="547">
        <v>23</v>
      </c>
      <c r="AT195" s="548"/>
    </row>
    <row r="196" spans="2:46" s="5" customFormat="1" ht="15" customHeight="1" hidden="1">
      <c r="B196" s="544" t="s">
        <v>47</v>
      </c>
      <c r="C196" s="552"/>
      <c r="D196" s="552"/>
      <c r="E196" s="542">
        <f t="shared" si="64"/>
        <v>240</v>
      </c>
      <c r="F196" s="543"/>
      <c r="G196" s="547">
        <f>SUM(M196,S196,Y196,AE196,AK196,AQ196)</f>
        <v>109</v>
      </c>
      <c r="H196" s="543"/>
      <c r="I196" s="547">
        <f>SUM(O196,U196,AA196,AG196,AM196,AS196)</f>
        <v>131</v>
      </c>
      <c r="J196" s="548"/>
      <c r="K196" s="543">
        <f>SUM(M196:P196)</f>
        <v>35</v>
      </c>
      <c r="L196" s="543"/>
      <c r="M196" s="547">
        <v>18</v>
      </c>
      <c r="N196" s="543"/>
      <c r="O196" s="547">
        <v>17</v>
      </c>
      <c r="P196" s="543"/>
      <c r="Q196" s="542">
        <f t="shared" si="65"/>
        <v>38</v>
      </c>
      <c r="R196" s="543"/>
      <c r="S196" s="547">
        <v>22</v>
      </c>
      <c r="T196" s="543"/>
      <c r="U196" s="547">
        <v>16</v>
      </c>
      <c r="V196" s="548"/>
      <c r="W196" s="542">
        <f t="shared" si="66"/>
        <v>42</v>
      </c>
      <c r="X196" s="543"/>
      <c r="Y196" s="547">
        <v>17</v>
      </c>
      <c r="Z196" s="543"/>
      <c r="AA196" s="547">
        <v>25</v>
      </c>
      <c r="AB196" s="548"/>
      <c r="AC196" s="542">
        <f>SUM(AE196:AH196)</f>
        <v>43</v>
      </c>
      <c r="AD196" s="543"/>
      <c r="AE196" s="547">
        <v>20</v>
      </c>
      <c r="AF196" s="541"/>
      <c r="AG196" s="543">
        <v>23</v>
      </c>
      <c r="AH196" s="548"/>
      <c r="AI196" s="542">
        <f t="shared" si="67"/>
        <v>39</v>
      </c>
      <c r="AJ196" s="543"/>
      <c r="AK196" s="547">
        <v>17</v>
      </c>
      <c r="AL196" s="543"/>
      <c r="AM196" s="547">
        <v>22</v>
      </c>
      <c r="AN196" s="548"/>
      <c r="AO196" s="542">
        <v>43</v>
      </c>
      <c r="AP196" s="543"/>
      <c r="AQ196" s="547">
        <v>15</v>
      </c>
      <c r="AR196" s="543"/>
      <c r="AS196" s="547">
        <v>28</v>
      </c>
      <c r="AT196" s="548"/>
    </row>
    <row r="197" spans="2:46" s="5" customFormat="1" ht="15" customHeight="1" hidden="1">
      <c r="B197" s="544" t="s">
        <v>49</v>
      </c>
      <c r="C197" s="552"/>
      <c r="D197" s="552"/>
      <c r="E197" s="542">
        <f t="shared" si="64"/>
        <v>250</v>
      </c>
      <c r="F197" s="543"/>
      <c r="G197" s="547">
        <f>SUM(M197,S197,Y197,AE197,AK197,AQ197)</f>
        <v>123</v>
      </c>
      <c r="H197" s="543"/>
      <c r="I197" s="547">
        <f>SUM(O197,U197,AA197,AG197,AM197,AS197)</f>
        <v>127</v>
      </c>
      <c r="J197" s="548"/>
      <c r="K197" s="543">
        <v>47</v>
      </c>
      <c r="L197" s="543"/>
      <c r="M197" s="547">
        <v>19</v>
      </c>
      <c r="N197" s="543"/>
      <c r="O197" s="547">
        <v>21</v>
      </c>
      <c r="P197" s="543"/>
      <c r="Q197" s="542">
        <f t="shared" si="65"/>
        <v>46</v>
      </c>
      <c r="R197" s="543"/>
      <c r="S197" s="547">
        <v>23</v>
      </c>
      <c r="T197" s="543"/>
      <c r="U197" s="547">
        <v>23</v>
      </c>
      <c r="V197" s="548"/>
      <c r="W197" s="542">
        <f t="shared" si="66"/>
        <v>35</v>
      </c>
      <c r="X197" s="543"/>
      <c r="Y197" s="547">
        <v>19</v>
      </c>
      <c r="Z197" s="543"/>
      <c r="AA197" s="547">
        <v>16</v>
      </c>
      <c r="AB197" s="548"/>
      <c r="AC197" s="542">
        <v>43</v>
      </c>
      <c r="AD197" s="543"/>
      <c r="AE197" s="547">
        <v>17</v>
      </c>
      <c r="AF197" s="541"/>
      <c r="AG197" s="543">
        <v>22</v>
      </c>
      <c r="AH197" s="548"/>
      <c r="AI197" s="542">
        <f t="shared" si="67"/>
        <v>44</v>
      </c>
      <c r="AJ197" s="543"/>
      <c r="AK197" s="547">
        <v>18</v>
      </c>
      <c r="AL197" s="543"/>
      <c r="AM197" s="547">
        <v>26</v>
      </c>
      <c r="AN197" s="548"/>
      <c r="AO197" s="542">
        <f aca="true" t="shared" si="68" ref="AO197:AO216">SUM(AQ197:AT197)</f>
        <v>46</v>
      </c>
      <c r="AP197" s="543"/>
      <c r="AQ197" s="547">
        <v>27</v>
      </c>
      <c r="AR197" s="543"/>
      <c r="AS197" s="547">
        <v>19</v>
      </c>
      <c r="AT197" s="548"/>
    </row>
    <row r="198" spans="2:46" s="5" customFormat="1" ht="15" customHeight="1" hidden="1">
      <c r="B198" s="544" t="s">
        <v>48</v>
      </c>
      <c r="C198" s="552"/>
      <c r="D198" s="552"/>
      <c r="E198" s="542">
        <f t="shared" si="64"/>
        <v>192</v>
      </c>
      <c r="F198" s="543"/>
      <c r="G198" s="547">
        <f>SUM(M198,S198,Y198,AE198,AK198,AQ198)</f>
        <v>83</v>
      </c>
      <c r="H198" s="543"/>
      <c r="I198" s="547">
        <f>SUM(O198,U198,AA198,AG198,AM198,AS198)</f>
        <v>109</v>
      </c>
      <c r="J198" s="548"/>
      <c r="K198" s="543">
        <f aca="true" t="shared" si="69" ref="K198:K216">SUM(M198:P198)</f>
        <v>22</v>
      </c>
      <c r="L198" s="543"/>
      <c r="M198" s="547">
        <v>10</v>
      </c>
      <c r="N198" s="543"/>
      <c r="O198" s="547">
        <v>12</v>
      </c>
      <c r="P198" s="543"/>
      <c r="Q198" s="542">
        <f t="shared" si="65"/>
        <v>39</v>
      </c>
      <c r="R198" s="543"/>
      <c r="S198" s="547">
        <v>17</v>
      </c>
      <c r="T198" s="543"/>
      <c r="U198" s="547">
        <v>22</v>
      </c>
      <c r="V198" s="548"/>
      <c r="W198" s="542">
        <f t="shared" si="66"/>
        <v>31</v>
      </c>
      <c r="X198" s="543"/>
      <c r="Y198" s="547">
        <v>11</v>
      </c>
      <c r="Z198" s="543"/>
      <c r="AA198" s="547">
        <v>20</v>
      </c>
      <c r="AB198" s="548"/>
      <c r="AC198" s="542">
        <f aca="true" t="shared" si="70" ref="AC198:AC216">SUM(AE198:AH198)</f>
        <v>37</v>
      </c>
      <c r="AD198" s="543"/>
      <c r="AE198" s="547">
        <v>13</v>
      </c>
      <c r="AF198" s="541"/>
      <c r="AG198" s="543">
        <v>24</v>
      </c>
      <c r="AH198" s="548"/>
      <c r="AI198" s="542">
        <f t="shared" si="67"/>
        <v>28</v>
      </c>
      <c r="AJ198" s="543"/>
      <c r="AK198" s="547">
        <v>16</v>
      </c>
      <c r="AL198" s="543"/>
      <c r="AM198" s="547">
        <v>12</v>
      </c>
      <c r="AN198" s="548"/>
      <c r="AO198" s="542">
        <f t="shared" si="68"/>
        <v>35</v>
      </c>
      <c r="AP198" s="543"/>
      <c r="AQ198" s="547">
        <v>16</v>
      </c>
      <c r="AR198" s="543"/>
      <c r="AS198" s="547">
        <v>19</v>
      </c>
      <c r="AT198" s="548"/>
    </row>
    <row r="199" spans="2:46" s="5" customFormat="1" ht="15" customHeight="1" hidden="1">
      <c r="B199" s="544" t="s">
        <v>50</v>
      </c>
      <c r="C199" s="552"/>
      <c r="D199" s="552"/>
      <c r="E199" s="542">
        <f t="shared" si="64"/>
        <v>166</v>
      </c>
      <c r="F199" s="543"/>
      <c r="G199" s="547">
        <f>SUM(M199,S199,Y199,AE199,AK199,AQ199)</f>
        <v>86</v>
      </c>
      <c r="H199" s="543"/>
      <c r="I199" s="547">
        <f>SUM(O199,U199,AA199,AG199,AM199,AS199)</f>
        <v>80</v>
      </c>
      <c r="J199" s="548"/>
      <c r="K199" s="543">
        <f t="shared" si="69"/>
        <v>28</v>
      </c>
      <c r="L199" s="543"/>
      <c r="M199" s="547">
        <v>15</v>
      </c>
      <c r="N199" s="543"/>
      <c r="O199" s="547">
        <v>13</v>
      </c>
      <c r="P199" s="543"/>
      <c r="Q199" s="542">
        <f t="shared" si="65"/>
        <v>30</v>
      </c>
      <c r="R199" s="543"/>
      <c r="S199" s="547">
        <v>16</v>
      </c>
      <c r="T199" s="543"/>
      <c r="U199" s="547">
        <v>14</v>
      </c>
      <c r="V199" s="548"/>
      <c r="W199" s="542">
        <f t="shared" si="66"/>
        <v>27</v>
      </c>
      <c r="X199" s="543"/>
      <c r="Y199" s="547">
        <v>15</v>
      </c>
      <c r="Z199" s="543"/>
      <c r="AA199" s="547">
        <v>12</v>
      </c>
      <c r="AB199" s="548"/>
      <c r="AC199" s="542">
        <f t="shared" si="70"/>
        <v>30</v>
      </c>
      <c r="AD199" s="543"/>
      <c r="AE199" s="547">
        <v>17</v>
      </c>
      <c r="AF199" s="541"/>
      <c r="AG199" s="543">
        <v>13</v>
      </c>
      <c r="AH199" s="548"/>
      <c r="AI199" s="542">
        <f t="shared" si="67"/>
        <v>24</v>
      </c>
      <c r="AJ199" s="543"/>
      <c r="AK199" s="547">
        <v>11</v>
      </c>
      <c r="AL199" s="543"/>
      <c r="AM199" s="547">
        <v>13</v>
      </c>
      <c r="AN199" s="548"/>
      <c r="AO199" s="542">
        <f t="shared" si="68"/>
        <v>27</v>
      </c>
      <c r="AP199" s="543"/>
      <c r="AQ199" s="547">
        <v>12</v>
      </c>
      <c r="AR199" s="543"/>
      <c r="AS199" s="547">
        <v>15</v>
      </c>
      <c r="AT199" s="548"/>
    </row>
    <row r="200" spans="2:46" s="5" customFormat="1" ht="15" customHeight="1">
      <c r="B200" s="544" t="s">
        <v>288</v>
      </c>
      <c r="C200" s="552"/>
      <c r="D200" s="552"/>
      <c r="E200" s="542">
        <f t="shared" si="64"/>
        <v>1885</v>
      </c>
      <c r="F200" s="543"/>
      <c r="G200" s="547">
        <f>SUM(G201:H206)</f>
        <v>1013</v>
      </c>
      <c r="H200" s="543"/>
      <c r="I200" s="547">
        <f>SUM(I201:J206)</f>
        <v>872</v>
      </c>
      <c r="J200" s="548"/>
      <c r="K200" s="543">
        <f t="shared" si="69"/>
        <v>303</v>
      </c>
      <c r="L200" s="543"/>
      <c r="M200" s="547">
        <f>SUM(M201:N206)</f>
        <v>156</v>
      </c>
      <c r="N200" s="543"/>
      <c r="O200" s="547">
        <f>SUM(O201:P206)</f>
        <v>147</v>
      </c>
      <c r="P200" s="543"/>
      <c r="Q200" s="542">
        <f t="shared" si="65"/>
        <v>306</v>
      </c>
      <c r="R200" s="543"/>
      <c r="S200" s="547">
        <f>SUM(S201:T206)</f>
        <v>165</v>
      </c>
      <c r="T200" s="543"/>
      <c r="U200" s="547">
        <f>SUM(U201:V206)</f>
        <v>141</v>
      </c>
      <c r="V200" s="548"/>
      <c r="W200" s="542">
        <f t="shared" si="66"/>
        <v>339</v>
      </c>
      <c r="X200" s="543"/>
      <c r="Y200" s="547">
        <f>SUM(Y201:Z206)</f>
        <v>205</v>
      </c>
      <c r="Z200" s="543"/>
      <c r="AA200" s="547">
        <f>SUM(AA201:AB206)</f>
        <v>134</v>
      </c>
      <c r="AB200" s="548"/>
      <c r="AC200" s="542">
        <f t="shared" si="70"/>
        <v>289</v>
      </c>
      <c r="AD200" s="543"/>
      <c r="AE200" s="547">
        <f>SUM(AE201:AF206)</f>
        <v>155</v>
      </c>
      <c r="AF200" s="541"/>
      <c r="AG200" s="543">
        <f>SUM(AG201:AH206)</f>
        <v>134</v>
      </c>
      <c r="AH200" s="548"/>
      <c r="AI200" s="542">
        <f t="shared" si="67"/>
        <v>331</v>
      </c>
      <c r="AJ200" s="543"/>
      <c r="AK200" s="547">
        <f>SUM(AK201:AL206)</f>
        <v>163</v>
      </c>
      <c r="AL200" s="543"/>
      <c r="AM200" s="547">
        <f>SUM(AM201:AN206)</f>
        <v>168</v>
      </c>
      <c r="AN200" s="548"/>
      <c r="AO200" s="542">
        <f t="shared" si="68"/>
        <v>317</v>
      </c>
      <c r="AP200" s="543"/>
      <c r="AQ200" s="547">
        <f>SUM(AQ201:AR206)</f>
        <v>169</v>
      </c>
      <c r="AR200" s="543"/>
      <c r="AS200" s="547">
        <f>SUM(AS201:AT206)</f>
        <v>148</v>
      </c>
      <c r="AT200" s="548"/>
    </row>
    <row r="201" spans="2:46" s="5" customFormat="1" ht="15" customHeight="1" hidden="1">
      <c r="B201" s="544" t="s">
        <v>34</v>
      </c>
      <c r="C201" s="552"/>
      <c r="D201" s="552"/>
      <c r="E201" s="542">
        <f t="shared" si="64"/>
        <v>312</v>
      </c>
      <c r="F201" s="543"/>
      <c r="G201" s="547">
        <f aca="true" t="shared" si="71" ref="G201:G206">SUM(M201,S201,Y201,AE201,AK201,AQ201)</f>
        <v>164</v>
      </c>
      <c r="H201" s="543"/>
      <c r="I201" s="547">
        <f aca="true" t="shared" si="72" ref="I201:I206">SUM(O201,U201,AA201,AG201,AM201,AS201)</f>
        <v>148</v>
      </c>
      <c r="J201" s="548"/>
      <c r="K201" s="543">
        <f t="shared" si="69"/>
        <v>50</v>
      </c>
      <c r="L201" s="543"/>
      <c r="M201" s="547">
        <v>23</v>
      </c>
      <c r="N201" s="543"/>
      <c r="O201" s="547">
        <v>27</v>
      </c>
      <c r="P201" s="543"/>
      <c r="Q201" s="542">
        <f t="shared" si="65"/>
        <v>51</v>
      </c>
      <c r="R201" s="543"/>
      <c r="S201" s="547">
        <v>24</v>
      </c>
      <c r="T201" s="543"/>
      <c r="U201" s="547">
        <v>27</v>
      </c>
      <c r="V201" s="548"/>
      <c r="W201" s="542">
        <f t="shared" si="66"/>
        <v>69</v>
      </c>
      <c r="X201" s="543"/>
      <c r="Y201" s="547">
        <v>45</v>
      </c>
      <c r="Z201" s="543"/>
      <c r="AA201" s="547">
        <v>24</v>
      </c>
      <c r="AB201" s="548"/>
      <c r="AC201" s="542">
        <f t="shared" si="70"/>
        <v>45</v>
      </c>
      <c r="AD201" s="543"/>
      <c r="AE201" s="547">
        <v>24</v>
      </c>
      <c r="AF201" s="541"/>
      <c r="AG201" s="543">
        <v>21</v>
      </c>
      <c r="AH201" s="548"/>
      <c r="AI201" s="542">
        <f t="shared" si="67"/>
        <v>52</v>
      </c>
      <c r="AJ201" s="543"/>
      <c r="AK201" s="547">
        <v>27</v>
      </c>
      <c r="AL201" s="543"/>
      <c r="AM201" s="547">
        <v>25</v>
      </c>
      <c r="AN201" s="548"/>
      <c r="AO201" s="542">
        <f t="shared" si="68"/>
        <v>45</v>
      </c>
      <c r="AP201" s="543"/>
      <c r="AQ201" s="547">
        <v>21</v>
      </c>
      <c r="AR201" s="543"/>
      <c r="AS201" s="547">
        <v>24</v>
      </c>
      <c r="AT201" s="548"/>
    </row>
    <row r="202" spans="2:46" s="5" customFormat="1" ht="15" customHeight="1" hidden="1">
      <c r="B202" s="544" t="s">
        <v>35</v>
      </c>
      <c r="C202" s="552"/>
      <c r="D202" s="552"/>
      <c r="E202" s="542">
        <f t="shared" si="64"/>
        <v>336</v>
      </c>
      <c r="F202" s="543"/>
      <c r="G202" s="547">
        <f t="shared" si="71"/>
        <v>170</v>
      </c>
      <c r="H202" s="543"/>
      <c r="I202" s="547">
        <f t="shared" si="72"/>
        <v>166</v>
      </c>
      <c r="J202" s="548"/>
      <c r="K202" s="543">
        <f t="shared" si="69"/>
        <v>53</v>
      </c>
      <c r="L202" s="543"/>
      <c r="M202" s="547">
        <v>24</v>
      </c>
      <c r="N202" s="543"/>
      <c r="O202" s="547">
        <v>29</v>
      </c>
      <c r="P202" s="543"/>
      <c r="Q202" s="542">
        <f t="shared" si="65"/>
        <v>53</v>
      </c>
      <c r="R202" s="543"/>
      <c r="S202" s="547">
        <v>29</v>
      </c>
      <c r="T202" s="543"/>
      <c r="U202" s="547">
        <v>24</v>
      </c>
      <c r="V202" s="548"/>
      <c r="W202" s="542">
        <f t="shared" si="66"/>
        <v>64</v>
      </c>
      <c r="X202" s="543"/>
      <c r="Y202" s="547">
        <v>31</v>
      </c>
      <c r="Z202" s="543"/>
      <c r="AA202" s="547">
        <v>33</v>
      </c>
      <c r="AB202" s="548"/>
      <c r="AC202" s="542">
        <f t="shared" si="70"/>
        <v>43</v>
      </c>
      <c r="AD202" s="543"/>
      <c r="AE202" s="547">
        <v>25</v>
      </c>
      <c r="AF202" s="541"/>
      <c r="AG202" s="543">
        <v>18</v>
      </c>
      <c r="AH202" s="548"/>
      <c r="AI202" s="542">
        <f t="shared" si="67"/>
        <v>62</v>
      </c>
      <c r="AJ202" s="543"/>
      <c r="AK202" s="547">
        <v>27</v>
      </c>
      <c r="AL202" s="543"/>
      <c r="AM202" s="547">
        <v>35</v>
      </c>
      <c r="AN202" s="548"/>
      <c r="AO202" s="542">
        <f t="shared" si="68"/>
        <v>61</v>
      </c>
      <c r="AP202" s="543"/>
      <c r="AQ202" s="547">
        <v>34</v>
      </c>
      <c r="AR202" s="543"/>
      <c r="AS202" s="547">
        <v>27</v>
      </c>
      <c r="AT202" s="548"/>
    </row>
    <row r="203" spans="2:46" s="5" customFormat="1" ht="15" customHeight="1" hidden="1">
      <c r="B203" s="544" t="s">
        <v>36</v>
      </c>
      <c r="C203" s="552"/>
      <c r="D203" s="552"/>
      <c r="E203" s="542">
        <f t="shared" si="64"/>
        <v>504</v>
      </c>
      <c r="F203" s="543"/>
      <c r="G203" s="547">
        <f t="shared" si="71"/>
        <v>247</v>
      </c>
      <c r="H203" s="543"/>
      <c r="I203" s="547">
        <f t="shared" si="72"/>
        <v>257</v>
      </c>
      <c r="J203" s="548"/>
      <c r="K203" s="543">
        <f t="shared" si="69"/>
        <v>83</v>
      </c>
      <c r="L203" s="543"/>
      <c r="M203" s="547">
        <v>37</v>
      </c>
      <c r="N203" s="543"/>
      <c r="O203" s="547">
        <v>46</v>
      </c>
      <c r="P203" s="543"/>
      <c r="Q203" s="542">
        <f t="shared" si="65"/>
        <v>83</v>
      </c>
      <c r="R203" s="543"/>
      <c r="S203" s="547">
        <v>43</v>
      </c>
      <c r="T203" s="543"/>
      <c r="U203" s="547">
        <v>40</v>
      </c>
      <c r="V203" s="548"/>
      <c r="W203" s="542">
        <f t="shared" si="66"/>
        <v>75</v>
      </c>
      <c r="X203" s="543"/>
      <c r="Y203" s="547">
        <v>50</v>
      </c>
      <c r="Z203" s="543"/>
      <c r="AA203" s="547">
        <v>25</v>
      </c>
      <c r="AB203" s="548"/>
      <c r="AC203" s="542">
        <f t="shared" si="70"/>
        <v>81</v>
      </c>
      <c r="AD203" s="543"/>
      <c r="AE203" s="547">
        <v>36</v>
      </c>
      <c r="AF203" s="541"/>
      <c r="AG203" s="543">
        <v>45</v>
      </c>
      <c r="AH203" s="548"/>
      <c r="AI203" s="542">
        <f t="shared" si="67"/>
        <v>99</v>
      </c>
      <c r="AJ203" s="543"/>
      <c r="AK203" s="547">
        <v>38</v>
      </c>
      <c r="AL203" s="543"/>
      <c r="AM203" s="547">
        <v>61</v>
      </c>
      <c r="AN203" s="548"/>
      <c r="AO203" s="542">
        <f t="shared" si="68"/>
        <v>83</v>
      </c>
      <c r="AP203" s="543"/>
      <c r="AQ203" s="547">
        <v>43</v>
      </c>
      <c r="AR203" s="543"/>
      <c r="AS203" s="547">
        <v>40</v>
      </c>
      <c r="AT203" s="548"/>
    </row>
    <row r="204" spans="2:46" s="5" customFormat="1" ht="15" customHeight="1" hidden="1">
      <c r="B204" s="544" t="s">
        <v>37</v>
      </c>
      <c r="C204" s="552"/>
      <c r="D204" s="552"/>
      <c r="E204" s="542">
        <f t="shared" si="64"/>
        <v>126</v>
      </c>
      <c r="F204" s="543"/>
      <c r="G204" s="547">
        <f t="shared" si="71"/>
        <v>79</v>
      </c>
      <c r="H204" s="543"/>
      <c r="I204" s="547">
        <f t="shared" si="72"/>
        <v>47</v>
      </c>
      <c r="J204" s="548"/>
      <c r="K204" s="543">
        <f t="shared" si="69"/>
        <v>18</v>
      </c>
      <c r="L204" s="543"/>
      <c r="M204" s="547">
        <v>8</v>
      </c>
      <c r="N204" s="543"/>
      <c r="O204" s="547">
        <v>10</v>
      </c>
      <c r="P204" s="543"/>
      <c r="Q204" s="542">
        <f t="shared" si="65"/>
        <v>20</v>
      </c>
      <c r="R204" s="543"/>
      <c r="S204" s="547">
        <v>11</v>
      </c>
      <c r="T204" s="543"/>
      <c r="U204" s="547">
        <v>9</v>
      </c>
      <c r="V204" s="548"/>
      <c r="W204" s="542">
        <f t="shared" si="66"/>
        <v>24</v>
      </c>
      <c r="X204" s="543"/>
      <c r="Y204" s="547">
        <v>17</v>
      </c>
      <c r="Z204" s="543"/>
      <c r="AA204" s="547">
        <v>7</v>
      </c>
      <c r="AB204" s="548"/>
      <c r="AC204" s="542">
        <f t="shared" si="70"/>
        <v>18</v>
      </c>
      <c r="AD204" s="543"/>
      <c r="AE204" s="547">
        <v>13</v>
      </c>
      <c r="AF204" s="541"/>
      <c r="AG204" s="543">
        <v>5</v>
      </c>
      <c r="AH204" s="548"/>
      <c r="AI204" s="542">
        <f t="shared" si="67"/>
        <v>26</v>
      </c>
      <c r="AJ204" s="543"/>
      <c r="AK204" s="547">
        <v>17</v>
      </c>
      <c r="AL204" s="543"/>
      <c r="AM204" s="547">
        <v>9</v>
      </c>
      <c r="AN204" s="548"/>
      <c r="AO204" s="542">
        <f t="shared" si="68"/>
        <v>20</v>
      </c>
      <c r="AP204" s="543"/>
      <c r="AQ204" s="547">
        <v>13</v>
      </c>
      <c r="AR204" s="543"/>
      <c r="AS204" s="547">
        <v>7</v>
      </c>
      <c r="AT204" s="548"/>
    </row>
    <row r="205" spans="2:46" s="5" customFormat="1" ht="15" customHeight="1" hidden="1">
      <c r="B205" s="544" t="s">
        <v>38</v>
      </c>
      <c r="C205" s="552"/>
      <c r="D205" s="552"/>
      <c r="E205" s="542">
        <f t="shared" si="64"/>
        <v>476</v>
      </c>
      <c r="F205" s="543"/>
      <c r="G205" s="547">
        <f t="shared" si="71"/>
        <v>276</v>
      </c>
      <c r="H205" s="543"/>
      <c r="I205" s="547">
        <f t="shared" si="72"/>
        <v>200</v>
      </c>
      <c r="J205" s="548"/>
      <c r="K205" s="543">
        <f t="shared" si="69"/>
        <v>78</v>
      </c>
      <c r="L205" s="543"/>
      <c r="M205" s="547">
        <v>49</v>
      </c>
      <c r="N205" s="543"/>
      <c r="O205" s="547">
        <v>29</v>
      </c>
      <c r="P205" s="543"/>
      <c r="Q205" s="542">
        <f t="shared" si="65"/>
        <v>81</v>
      </c>
      <c r="R205" s="543"/>
      <c r="S205" s="547">
        <v>50</v>
      </c>
      <c r="T205" s="543"/>
      <c r="U205" s="547">
        <v>31</v>
      </c>
      <c r="V205" s="548"/>
      <c r="W205" s="542">
        <f t="shared" si="66"/>
        <v>88</v>
      </c>
      <c r="X205" s="543"/>
      <c r="Y205" s="547">
        <v>56</v>
      </c>
      <c r="Z205" s="543"/>
      <c r="AA205" s="547">
        <v>32</v>
      </c>
      <c r="AB205" s="548"/>
      <c r="AC205" s="542">
        <f t="shared" si="70"/>
        <v>80</v>
      </c>
      <c r="AD205" s="543"/>
      <c r="AE205" s="547">
        <v>43</v>
      </c>
      <c r="AF205" s="541"/>
      <c r="AG205" s="543">
        <v>37</v>
      </c>
      <c r="AH205" s="548"/>
      <c r="AI205" s="542">
        <f t="shared" si="67"/>
        <v>69</v>
      </c>
      <c r="AJ205" s="543"/>
      <c r="AK205" s="547">
        <v>37</v>
      </c>
      <c r="AL205" s="543"/>
      <c r="AM205" s="547">
        <v>32</v>
      </c>
      <c r="AN205" s="548"/>
      <c r="AO205" s="542">
        <f t="shared" si="68"/>
        <v>80</v>
      </c>
      <c r="AP205" s="543"/>
      <c r="AQ205" s="547">
        <v>41</v>
      </c>
      <c r="AR205" s="543"/>
      <c r="AS205" s="547">
        <v>39</v>
      </c>
      <c r="AT205" s="548"/>
    </row>
    <row r="206" spans="2:46" s="5" customFormat="1" ht="15" customHeight="1" hidden="1">
      <c r="B206" s="544" t="s">
        <v>52</v>
      </c>
      <c r="C206" s="552"/>
      <c r="D206" s="552"/>
      <c r="E206" s="542">
        <f t="shared" si="64"/>
        <v>131</v>
      </c>
      <c r="F206" s="543"/>
      <c r="G206" s="547">
        <f t="shared" si="71"/>
        <v>77</v>
      </c>
      <c r="H206" s="543"/>
      <c r="I206" s="547">
        <f t="shared" si="72"/>
        <v>54</v>
      </c>
      <c r="J206" s="548"/>
      <c r="K206" s="543">
        <f t="shared" si="69"/>
        <v>21</v>
      </c>
      <c r="L206" s="543"/>
      <c r="M206" s="547">
        <v>15</v>
      </c>
      <c r="N206" s="543"/>
      <c r="O206" s="547">
        <v>6</v>
      </c>
      <c r="P206" s="543"/>
      <c r="Q206" s="542">
        <f t="shared" si="65"/>
        <v>18</v>
      </c>
      <c r="R206" s="543"/>
      <c r="S206" s="547">
        <v>8</v>
      </c>
      <c r="T206" s="543"/>
      <c r="U206" s="547">
        <v>10</v>
      </c>
      <c r="V206" s="548"/>
      <c r="W206" s="542">
        <f t="shared" si="66"/>
        <v>19</v>
      </c>
      <c r="X206" s="543"/>
      <c r="Y206" s="547">
        <v>6</v>
      </c>
      <c r="Z206" s="543"/>
      <c r="AA206" s="547">
        <v>13</v>
      </c>
      <c r="AB206" s="548"/>
      <c r="AC206" s="542">
        <f t="shared" si="70"/>
        <v>22</v>
      </c>
      <c r="AD206" s="543"/>
      <c r="AE206" s="547">
        <v>14</v>
      </c>
      <c r="AF206" s="541"/>
      <c r="AG206" s="543">
        <v>8</v>
      </c>
      <c r="AH206" s="548"/>
      <c r="AI206" s="542">
        <f t="shared" si="67"/>
        <v>23</v>
      </c>
      <c r="AJ206" s="543"/>
      <c r="AK206" s="547">
        <v>17</v>
      </c>
      <c r="AL206" s="543"/>
      <c r="AM206" s="547">
        <v>6</v>
      </c>
      <c r="AN206" s="548"/>
      <c r="AO206" s="542">
        <f t="shared" si="68"/>
        <v>28</v>
      </c>
      <c r="AP206" s="543"/>
      <c r="AQ206" s="547">
        <v>17</v>
      </c>
      <c r="AR206" s="543"/>
      <c r="AS206" s="547">
        <v>11</v>
      </c>
      <c r="AT206" s="548"/>
    </row>
    <row r="207" spans="2:46" s="5" customFormat="1" ht="15" customHeight="1">
      <c r="B207" s="544" t="s">
        <v>291</v>
      </c>
      <c r="C207" s="552"/>
      <c r="D207" s="552"/>
      <c r="E207" s="542">
        <f t="shared" si="64"/>
        <v>1588</v>
      </c>
      <c r="F207" s="543"/>
      <c r="G207" s="547">
        <f>SUM(G208:H211)</f>
        <v>829</v>
      </c>
      <c r="H207" s="543"/>
      <c r="I207" s="547">
        <f>SUM(I208:J211)</f>
        <v>759</v>
      </c>
      <c r="J207" s="548"/>
      <c r="K207" s="543">
        <f t="shared" si="69"/>
        <v>266</v>
      </c>
      <c r="L207" s="543"/>
      <c r="M207" s="547">
        <f>SUM(M208:N211)</f>
        <v>127</v>
      </c>
      <c r="N207" s="543"/>
      <c r="O207" s="547">
        <f>SUM(O208:P211)</f>
        <v>139</v>
      </c>
      <c r="P207" s="543"/>
      <c r="Q207" s="542">
        <f t="shared" si="65"/>
        <v>266</v>
      </c>
      <c r="R207" s="543"/>
      <c r="S207" s="547">
        <f>SUM(S208:T211)</f>
        <v>136</v>
      </c>
      <c r="T207" s="543"/>
      <c r="U207" s="547">
        <f>SUM(U208:V211)</f>
        <v>130</v>
      </c>
      <c r="V207" s="548"/>
      <c r="W207" s="542">
        <f t="shared" si="66"/>
        <v>259</v>
      </c>
      <c r="X207" s="543"/>
      <c r="Y207" s="547">
        <f>SUM(Y208:Z211)</f>
        <v>141</v>
      </c>
      <c r="Z207" s="543"/>
      <c r="AA207" s="547">
        <f>SUM(AA208:AB211)</f>
        <v>118</v>
      </c>
      <c r="AB207" s="548"/>
      <c r="AC207" s="542">
        <f t="shared" si="70"/>
        <v>286</v>
      </c>
      <c r="AD207" s="543"/>
      <c r="AE207" s="547">
        <f>SUM(AE208:AF211)</f>
        <v>157</v>
      </c>
      <c r="AF207" s="541"/>
      <c r="AG207" s="543">
        <f>SUM(AG208:AH211)</f>
        <v>129</v>
      </c>
      <c r="AH207" s="548"/>
      <c r="AI207" s="542">
        <f t="shared" si="67"/>
        <v>262</v>
      </c>
      <c r="AJ207" s="543"/>
      <c r="AK207" s="547">
        <f>SUM(AK208:AL211)</f>
        <v>141</v>
      </c>
      <c r="AL207" s="543"/>
      <c r="AM207" s="547">
        <f>SUM(AM208:AN211)</f>
        <v>121</v>
      </c>
      <c r="AN207" s="548"/>
      <c r="AO207" s="542">
        <f t="shared" si="68"/>
        <v>249</v>
      </c>
      <c r="AP207" s="543"/>
      <c r="AQ207" s="547">
        <f>SUM(AQ208:AR211)</f>
        <v>127</v>
      </c>
      <c r="AR207" s="543"/>
      <c r="AS207" s="547">
        <f>SUM(AS208:AT211)</f>
        <v>122</v>
      </c>
      <c r="AT207" s="548"/>
    </row>
    <row r="208" spans="2:46" s="5" customFormat="1" ht="15" customHeight="1" hidden="1">
      <c r="B208" s="544" t="s">
        <v>39</v>
      </c>
      <c r="C208" s="552"/>
      <c r="D208" s="552"/>
      <c r="E208" s="542">
        <f t="shared" si="64"/>
        <v>584</v>
      </c>
      <c r="F208" s="543"/>
      <c r="G208" s="547">
        <f>SUM(M208,S208,Y208,AE208,AK208,AQ208)</f>
        <v>303</v>
      </c>
      <c r="H208" s="543"/>
      <c r="I208" s="547">
        <f>SUM(O208,U208,AA208,AG208,AM208,AS208)</f>
        <v>281</v>
      </c>
      <c r="J208" s="548"/>
      <c r="K208" s="543">
        <f t="shared" si="69"/>
        <v>93</v>
      </c>
      <c r="L208" s="543"/>
      <c r="M208" s="547">
        <v>44</v>
      </c>
      <c r="N208" s="543"/>
      <c r="O208" s="547">
        <v>49</v>
      </c>
      <c r="P208" s="543"/>
      <c r="Q208" s="542">
        <f t="shared" si="65"/>
        <v>99</v>
      </c>
      <c r="R208" s="543"/>
      <c r="S208" s="547">
        <v>56</v>
      </c>
      <c r="T208" s="543"/>
      <c r="U208" s="547">
        <v>43</v>
      </c>
      <c r="V208" s="548"/>
      <c r="W208" s="542">
        <f t="shared" si="66"/>
        <v>97</v>
      </c>
      <c r="X208" s="543"/>
      <c r="Y208" s="547">
        <v>43</v>
      </c>
      <c r="Z208" s="543"/>
      <c r="AA208" s="547">
        <v>54</v>
      </c>
      <c r="AB208" s="548"/>
      <c r="AC208" s="542">
        <f t="shared" si="70"/>
        <v>107</v>
      </c>
      <c r="AD208" s="543"/>
      <c r="AE208" s="547">
        <v>58</v>
      </c>
      <c r="AF208" s="541"/>
      <c r="AG208" s="543">
        <v>49</v>
      </c>
      <c r="AH208" s="548"/>
      <c r="AI208" s="542">
        <f t="shared" si="67"/>
        <v>101</v>
      </c>
      <c r="AJ208" s="543"/>
      <c r="AK208" s="547">
        <v>56</v>
      </c>
      <c r="AL208" s="543"/>
      <c r="AM208" s="547">
        <v>45</v>
      </c>
      <c r="AN208" s="548"/>
      <c r="AO208" s="542">
        <f t="shared" si="68"/>
        <v>87</v>
      </c>
      <c r="AP208" s="543"/>
      <c r="AQ208" s="547">
        <v>46</v>
      </c>
      <c r="AR208" s="543"/>
      <c r="AS208" s="547">
        <v>41</v>
      </c>
      <c r="AT208" s="548"/>
    </row>
    <row r="209" spans="2:46" s="5" customFormat="1" ht="15" customHeight="1" hidden="1">
      <c r="B209" s="544" t="s">
        <v>40</v>
      </c>
      <c r="C209" s="552"/>
      <c r="D209" s="552"/>
      <c r="E209" s="542">
        <f t="shared" si="64"/>
        <v>372</v>
      </c>
      <c r="F209" s="543"/>
      <c r="G209" s="547">
        <f>SUM(M209,S209,Y209,AE209,AK209,AQ209)</f>
        <v>184</v>
      </c>
      <c r="H209" s="543"/>
      <c r="I209" s="547">
        <f>SUM(O209,U209,AA209,AG209,AM209,AS209)</f>
        <v>188</v>
      </c>
      <c r="J209" s="548"/>
      <c r="K209" s="543">
        <f t="shared" si="69"/>
        <v>62</v>
      </c>
      <c r="L209" s="543"/>
      <c r="M209" s="547">
        <v>28</v>
      </c>
      <c r="N209" s="543"/>
      <c r="O209" s="547">
        <v>34</v>
      </c>
      <c r="P209" s="543"/>
      <c r="Q209" s="542">
        <f t="shared" si="65"/>
        <v>68</v>
      </c>
      <c r="R209" s="543"/>
      <c r="S209" s="547">
        <v>32</v>
      </c>
      <c r="T209" s="543"/>
      <c r="U209" s="547">
        <v>36</v>
      </c>
      <c r="V209" s="548"/>
      <c r="W209" s="542">
        <f t="shared" si="66"/>
        <v>62</v>
      </c>
      <c r="X209" s="543"/>
      <c r="Y209" s="547">
        <v>36</v>
      </c>
      <c r="Z209" s="543"/>
      <c r="AA209" s="547">
        <v>26</v>
      </c>
      <c r="AB209" s="548"/>
      <c r="AC209" s="542">
        <f t="shared" si="70"/>
        <v>60</v>
      </c>
      <c r="AD209" s="543"/>
      <c r="AE209" s="547">
        <v>31</v>
      </c>
      <c r="AF209" s="541"/>
      <c r="AG209" s="543">
        <v>29</v>
      </c>
      <c r="AH209" s="548"/>
      <c r="AI209" s="542">
        <f t="shared" si="67"/>
        <v>61</v>
      </c>
      <c r="AJ209" s="543"/>
      <c r="AK209" s="547">
        <v>28</v>
      </c>
      <c r="AL209" s="543"/>
      <c r="AM209" s="547">
        <v>33</v>
      </c>
      <c r="AN209" s="548"/>
      <c r="AO209" s="542">
        <f t="shared" si="68"/>
        <v>59</v>
      </c>
      <c r="AP209" s="543"/>
      <c r="AQ209" s="547">
        <v>29</v>
      </c>
      <c r="AR209" s="543"/>
      <c r="AS209" s="547">
        <v>30</v>
      </c>
      <c r="AT209" s="548"/>
    </row>
    <row r="210" spans="2:46" s="5" customFormat="1" ht="15" customHeight="1" hidden="1">
      <c r="B210" s="544" t="s">
        <v>41</v>
      </c>
      <c r="C210" s="552"/>
      <c r="D210" s="552"/>
      <c r="E210" s="542">
        <f t="shared" si="64"/>
        <v>297</v>
      </c>
      <c r="F210" s="543"/>
      <c r="G210" s="547">
        <f>SUM(M210,S210,Y210,AE210,AK210,AQ210)</f>
        <v>169</v>
      </c>
      <c r="H210" s="543"/>
      <c r="I210" s="547">
        <f>SUM(O210,U210,AA210,AG210,AM210,AS210)</f>
        <v>128</v>
      </c>
      <c r="J210" s="548"/>
      <c r="K210" s="543">
        <f t="shared" si="69"/>
        <v>51</v>
      </c>
      <c r="L210" s="543"/>
      <c r="M210" s="547">
        <v>31</v>
      </c>
      <c r="N210" s="543"/>
      <c r="O210" s="547">
        <v>20</v>
      </c>
      <c r="P210" s="543"/>
      <c r="Q210" s="542">
        <f t="shared" si="65"/>
        <v>46</v>
      </c>
      <c r="R210" s="543"/>
      <c r="S210" s="547">
        <v>23</v>
      </c>
      <c r="T210" s="543"/>
      <c r="U210" s="547">
        <v>23</v>
      </c>
      <c r="V210" s="548"/>
      <c r="W210" s="542">
        <f t="shared" si="66"/>
        <v>46</v>
      </c>
      <c r="X210" s="543"/>
      <c r="Y210" s="547">
        <v>29</v>
      </c>
      <c r="Z210" s="543"/>
      <c r="AA210" s="547">
        <v>17</v>
      </c>
      <c r="AB210" s="548"/>
      <c r="AC210" s="542">
        <f t="shared" si="70"/>
        <v>58</v>
      </c>
      <c r="AD210" s="543"/>
      <c r="AE210" s="547">
        <v>32</v>
      </c>
      <c r="AF210" s="541"/>
      <c r="AG210" s="543">
        <v>26</v>
      </c>
      <c r="AH210" s="548"/>
      <c r="AI210" s="542">
        <f t="shared" si="67"/>
        <v>53</v>
      </c>
      <c r="AJ210" s="543"/>
      <c r="AK210" s="547">
        <v>29</v>
      </c>
      <c r="AL210" s="543"/>
      <c r="AM210" s="547">
        <v>24</v>
      </c>
      <c r="AN210" s="548"/>
      <c r="AO210" s="542">
        <f t="shared" si="68"/>
        <v>43</v>
      </c>
      <c r="AP210" s="543"/>
      <c r="AQ210" s="547">
        <v>25</v>
      </c>
      <c r="AR210" s="543"/>
      <c r="AS210" s="547">
        <v>18</v>
      </c>
      <c r="AT210" s="548"/>
    </row>
    <row r="211" spans="2:46" s="5" customFormat="1" ht="15" customHeight="1" hidden="1">
      <c r="B211" s="544" t="s">
        <v>42</v>
      </c>
      <c r="C211" s="552"/>
      <c r="D211" s="552"/>
      <c r="E211" s="542">
        <f t="shared" si="64"/>
        <v>335</v>
      </c>
      <c r="F211" s="543"/>
      <c r="G211" s="547">
        <f>SUM(M211,S211,Y211,AE211,AK211,AQ211)</f>
        <v>173</v>
      </c>
      <c r="H211" s="543"/>
      <c r="I211" s="547">
        <f>SUM(O211,U211,AA211,AG211,AM211,AS211)</f>
        <v>162</v>
      </c>
      <c r="J211" s="548"/>
      <c r="K211" s="543">
        <f t="shared" si="69"/>
        <v>60</v>
      </c>
      <c r="L211" s="543"/>
      <c r="M211" s="547">
        <v>24</v>
      </c>
      <c r="N211" s="543"/>
      <c r="O211" s="547">
        <v>36</v>
      </c>
      <c r="P211" s="543"/>
      <c r="Q211" s="542">
        <f t="shared" si="65"/>
        <v>53</v>
      </c>
      <c r="R211" s="543"/>
      <c r="S211" s="547">
        <v>25</v>
      </c>
      <c r="T211" s="543"/>
      <c r="U211" s="547">
        <v>28</v>
      </c>
      <c r="V211" s="548"/>
      <c r="W211" s="542">
        <f t="shared" si="66"/>
        <v>54</v>
      </c>
      <c r="X211" s="543"/>
      <c r="Y211" s="547">
        <v>33</v>
      </c>
      <c r="Z211" s="543"/>
      <c r="AA211" s="547">
        <v>21</v>
      </c>
      <c r="AB211" s="548"/>
      <c r="AC211" s="542">
        <f t="shared" si="70"/>
        <v>61</v>
      </c>
      <c r="AD211" s="543"/>
      <c r="AE211" s="547">
        <v>36</v>
      </c>
      <c r="AF211" s="541"/>
      <c r="AG211" s="543">
        <v>25</v>
      </c>
      <c r="AH211" s="548"/>
      <c r="AI211" s="542">
        <f t="shared" si="67"/>
        <v>47</v>
      </c>
      <c r="AJ211" s="543"/>
      <c r="AK211" s="547">
        <v>28</v>
      </c>
      <c r="AL211" s="543"/>
      <c r="AM211" s="547">
        <v>19</v>
      </c>
      <c r="AN211" s="548"/>
      <c r="AO211" s="542">
        <f t="shared" si="68"/>
        <v>60</v>
      </c>
      <c r="AP211" s="543"/>
      <c r="AQ211" s="547">
        <v>27</v>
      </c>
      <c r="AR211" s="543"/>
      <c r="AS211" s="547">
        <v>33</v>
      </c>
      <c r="AT211" s="548"/>
    </row>
    <row r="212" spans="2:46" s="5" customFormat="1" ht="15" customHeight="1">
      <c r="B212" s="544" t="s">
        <v>19</v>
      </c>
      <c r="C212" s="552"/>
      <c r="D212" s="552"/>
      <c r="E212" s="542">
        <f t="shared" si="64"/>
        <v>810</v>
      </c>
      <c r="F212" s="543"/>
      <c r="G212" s="547">
        <f>SUM(G213:H216)</f>
        <v>416</v>
      </c>
      <c r="H212" s="543"/>
      <c r="I212" s="547">
        <f>SUM(I213:J216)</f>
        <v>394</v>
      </c>
      <c r="J212" s="548"/>
      <c r="K212" s="543">
        <f t="shared" si="69"/>
        <v>149</v>
      </c>
      <c r="L212" s="543"/>
      <c r="M212" s="547">
        <f>SUM(M213:N216)</f>
        <v>71</v>
      </c>
      <c r="N212" s="543"/>
      <c r="O212" s="547">
        <f>SUM(O213:P216)</f>
        <v>78</v>
      </c>
      <c r="P212" s="543"/>
      <c r="Q212" s="542">
        <f t="shared" si="65"/>
        <v>132</v>
      </c>
      <c r="R212" s="543"/>
      <c r="S212" s="547">
        <f>SUM(S213:T216)</f>
        <v>65</v>
      </c>
      <c r="T212" s="543"/>
      <c r="U212" s="547">
        <f>SUM(U213:V216)</f>
        <v>67</v>
      </c>
      <c r="V212" s="548"/>
      <c r="W212" s="542">
        <f t="shared" si="66"/>
        <v>151</v>
      </c>
      <c r="X212" s="543"/>
      <c r="Y212" s="547">
        <f>SUM(Y213:Z216)</f>
        <v>77</v>
      </c>
      <c r="Z212" s="543"/>
      <c r="AA212" s="547">
        <f>SUM(AA213:AB216)</f>
        <v>74</v>
      </c>
      <c r="AB212" s="548"/>
      <c r="AC212" s="542">
        <f t="shared" si="70"/>
        <v>122</v>
      </c>
      <c r="AD212" s="543"/>
      <c r="AE212" s="547">
        <f>SUM(AE213:AF216)</f>
        <v>68</v>
      </c>
      <c r="AF212" s="541"/>
      <c r="AG212" s="543">
        <f>SUM(AG213:AH216)</f>
        <v>54</v>
      </c>
      <c r="AH212" s="548"/>
      <c r="AI212" s="542">
        <f t="shared" si="67"/>
        <v>127</v>
      </c>
      <c r="AJ212" s="543"/>
      <c r="AK212" s="547">
        <f>SUM(AK213:AL216)</f>
        <v>67</v>
      </c>
      <c r="AL212" s="543"/>
      <c r="AM212" s="547">
        <f>SUM(AM213:AN216)</f>
        <v>60</v>
      </c>
      <c r="AN212" s="548"/>
      <c r="AO212" s="542">
        <f t="shared" si="68"/>
        <v>129</v>
      </c>
      <c r="AP212" s="543"/>
      <c r="AQ212" s="547">
        <f>SUM(AQ213:AR216)</f>
        <v>68</v>
      </c>
      <c r="AR212" s="543"/>
      <c r="AS212" s="547">
        <f>SUM(AS213:AT216)</f>
        <v>61</v>
      </c>
      <c r="AT212" s="548"/>
    </row>
    <row r="213" spans="2:46" s="5" customFormat="1" ht="15" customHeight="1" hidden="1">
      <c r="B213" s="544" t="s">
        <v>65</v>
      </c>
      <c r="C213" s="545"/>
      <c r="D213" s="546"/>
      <c r="E213" s="542">
        <f t="shared" si="64"/>
        <v>405</v>
      </c>
      <c r="F213" s="543"/>
      <c r="G213" s="547">
        <f>SUM(M213,S213,Y213,AE213,AK213,AQ213)</f>
        <v>221</v>
      </c>
      <c r="H213" s="543"/>
      <c r="I213" s="547">
        <f>SUM(O213,U213,AA213,AG213,AM213,AS213)</f>
        <v>184</v>
      </c>
      <c r="J213" s="548"/>
      <c r="K213" s="535">
        <f t="shared" si="69"/>
        <v>72</v>
      </c>
      <c r="L213" s="533"/>
      <c r="M213" s="533">
        <v>33</v>
      </c>
      <c r="N213" s="533"/>
      <c r="O213" s="533">
        <v>39</v>
      </c>
      <c r="P213" s="534"/>
      <c r="Q213" s="542">
        <f t="shared" si="65"/>
        <v>61</v>
      </c>
      <c r="R213" s="543"/>
      <c r="S213" s="550">
        <v>31</v>
      </c>
      <c r="T213" s="550"/>
      <c r="U213" s="533">
        <v>30</v>
      </c>
      <c r="V213" s="534"/>
      <c r="W213" s="535">
        <f t="shared" si="66"/>
        <v>82</v>
      </c>
      <c r="X213" s="533"/>
      <c r="Y213" s="533">
        <v>45</v>
      </c>
      <c r="Z213" s="533"/>
      <c r="AA213" s="533">
        <v>37</v>
      </c>
      <c r="AB213" s="534"/>
      <c r="AC213" s="535">
        <f t="shared" si="70"/>
        <v>67</v>
      </c>
      <c r="AD213" s="533"/>
      <c r="AE213" s="533">
        <v>39</v>
      </c>
      <c r="AF213" s="533"/>
      <c r="AG213" s="541">
        <v>28</v>
      </c>
      <c r="AH213" s="534"/>
      <c r="AI213" s="535">
        <f t="shared" si="67"/>
        <v>65</v>
      </c>
      <c r="AJ213" s="533"/>
      <c r="AK213" s="533">
        <v>39</v>
      </c>
      <c r="AL213" s="533"/>
      <c r="AM213" s="533">
        <v>26</v>
      </c>
      <c r="AN213" s="534"/>
      <c r="AO213" s="535">
        <f t="shared" si="68"/>
        <v>58</v>
      </c>
      <c r="AP213" s="533"/>
      <c r="AQ213" s="549">
        <v>34</v>
      </c>
      <c r="AR213" s="549"/>
      <c r="AS213" s="533">
        <v>24</v>
      </c>
      <c r="AT213" s="534"/>
    </row>
    <row r="214" spans="2:46" s="5" customFormat="1" ht="15" customHeight="1" hidden="1">
      <c r="B214" s="544" t="s">
        <v>66</v>
      </c>
      <c r="C214" s="545"/>
      <c r="D214" s="546"/>
      <c r="E214" s="542">
        <f t="shared" si="64"/>
        <v>174</v>
      </c>
      <c r="F214" s="543"/>
      <c r="G214" s="547">
        <f>SUM(M214,S214,Y214,AE214,AK214,AQ214)</f>
        <v>78</v>
      </c>
      <c r="H214" s="543"/>
      <c r="I214" s="547">
        <f>SUM(O214,U214,AA214,AG214,AM214,AS214)</f>
        <v>96</v>
      </c>
      <c r="J214" s="548"/>
      <c r="K214" s="535">
        <f t="shared" si="69"/>
        <v>27</v>
      </c>
      <c r="L214" s="533"/>
      <c r="M214" s="533">
        <v>12</v>
      </c>
      <c r="N214" s="533"/>
      <c r="O214" s="533">
        <v>15</v>
      </c>
      <c r="P214" s="534"/>
      <c r="Q214" s="542">
        <f t="shared" si="65"/>
        <v>31</v>
      </c>
      <c r="R214" s="543"/>
      <c r="S214" s="533">
        <v>14</v>
      </c>
      <c r="T214" s="533"/>
      <c r="U214" s="533">
        <v>17</v>
      </c>
      <c r="V214" s="534"/>
      <c r="W214" s="535">
        <f t="shared" si="66"/>
        <v>24</v>
      </c>
      <c r="X214" s="533"/>
      <c r="Y214" s="533">
        <v>11</v>
      </c>
      <c r="Z214" s="533"/>
      <c r="AA214" s="533">
        <v>13</v>
      </c>
      <c r="AB214" s="534"/>
      <c r="AC214" s="535">
        <f t="shared" si="70"/>
        <v>26</v>
      </c>
      <c r="AD214" s="533"/>
      <c r="AE214" s="533">
        <v>15</v>
      </c>
      <c r="AF214" s="533"/>
      <c r="AG214" s="541">
        <v>11</v>
      </c>
      <c r="AH214" s="534"/>
      <c r="AI214" s="535">
        <f t="shared" si="67"/>
        <v>34</v>
      </c>
      <c r="AJ214" s="533"/>
      <c r="AK214" s="533">
        <v>12</v>
      </c>
      <c r="AL214" s="533"/>
      <c r="AM214" s="533">
        <v>22</v>
      </c>
      <c r="AN214" s="534"/>
      <c r="AO214" s="535">
        <f t="shared" si="68"/>
        <v>32</v>
      </c>
      <c r="AP214" s="533"/>
      <c r="AQ214" s="533">
        <v>14</v>
      </c>
      <c r="AR214" s="533"/>
      <c r="AS214" s="533">
        <v>18</v>
      </c>
      <c r="AT214" s="534"/>
    </row>
    <row r="215" spans="2:46" s="5" customFormat="1" ht="15" customHeight="1" hidden="1">
      <c r="B215" s="544" t="s">
        <v>67</v>
      </c>
      <c r="C215" s="545"/>
      <c r="D215" s="546"/>
      <c r="E215" s="542">
        <f t="shared" si="64"/>
        <v>141</v>
      </c>
      <c r="F215" s="543"/>
      <c r="G215" s="547">
        <f>SUM(M215,S215,Y215,AE215,AK215,AQ215)</f>
        <v>67</v>
      </c>
      <c r="H215" s="543"/>
      <c r="I215" s="547">
        <f>SUM(O215,U215,AA215,AG215,AM215,AS215)</f>
        <v>74</v>
      </c>
      <c r="J215" s="548"/>
      <c r="K215" s="535">
        <f t="shared" si="69"/>
        <v>27</v>
      </c>
      <c r="L215" s="533"/>
      <c r="M215" s="533">
        <v>12</v>
      </c>
      <c r="N215" s="533"/>
      <c r="O215" s="533">
        <v>15</v>
      </c>
      <c r="P215" s="534"/>
      <c r="Q215" s="542">
        <f t="shared" si="65"/>
        <v>25</v>
      </c>
      <c r="R215" s="543"/>
      <c r="S215" s="533">
        <v>12</v>
      </c>
      <c r="T215" s="533"/>
      <c r="U215" s="533">
        <v>13</v>
      </c>
      <c r="V215" s="534"/>
      <c r="W215" s="535">
        <f t="shared" si="66"/>
        <v>30</v>
      </c>
      <c r="X215" s="533"/>
      <c r="Y215" s="533">
        <v>14</v>
      </c>
      <c r="Z215" s="533"/>
      <c r="AA215" s="533">
        <v>16</v>
      </c>
      <c r="AB215" s="534"/>
      <c r="AC215" s="535">
        <f t="shared" si="70"/>
        <v>20</v>
      </c>
      <c r="AD215" s="533"/>
      <c r="AE215" s="533">
        <v>9</v>
      </c>
      <c r="AF215" s="533"/>
      <c r="AG215" s="541">
        <v>11</v>
      </c>
      <c r="AH215" s="534"/>
      <c r="AI215" s="535">
        <f t="shared" si="67"/>
        <v>19</v>
      </c>
      <c r="AJ215" s="533"/>
      <c r="AK215" s="533">
        <v>9</v>
      </c>
      <c r="AL215" s="533"/>
      <c r="AM215" s="533">
        <v>10</v>
      </c>
      <c r="AN215" s="534"/>
      <c r="AO215" s="535">
        <f t="shared" si="68"/>
        <v>20</v>
      </c>
      <c r="AP215" s="533"/>
      <c r="AQ215" s="533">
        <v>11</v>
      </c>
      <c r="AR215" s="533"/>
      <c r="AS215" s="533">
        <v>9</v>
      </c>
      <c r="AT215" s="534"/>
    </row>
    <row r="216" spans="2:46" s="5" customFormat="1" ht="15" customHeight="1" hidden="1">
      <c r="B216" s="536" t="s">
        <v>286</v>
      </c>
      <c r="C216" s="537"/>
      <c r="D216" s="538"/>
      <c r="E216" s="531">
        <f t="shared" si="64"/>
        <v>90</v>
      </c>
      <c r="F216" s="532"/>
      <c r="G216" s="539">
        <f>SUM(M216,S216,Y216,AE216,AK216,AQ216)</f>
        <v>50</v>
      </c>
      <c r="H216" s="532"/>
      <c r="I216" s="539">
        <f>SUM(O216,U216,AA216,AG216,AM216,AS216)</f>
        <v>40</v>
      </c>
      <c r="J216" s="540"/>
      <c r="K216" s="524">
        <f t="shared" si="69"/>
        <v>23</v>
      </c>
      <c r="L216" s="522"/>
      <c r="M216" s="522">
        <v>14</v>
      </c>
      <c r="N216" s="522"/>
      <c r="O216" s="522">
        <v>9</v>
      </c>
      <c r="P216" s="523"/>
      <c r="Q216" s="531">
        <f t="shared" si="65"/>
        <v>15</v>
      </c>
      <c r="R216" s="532"/>
      <c r="S216" s="522">
        <v>8</v>
      </c>
      <c r="T216" s="522"/>
      <c r="U216" s="522">
        <v>7</v>
      </c>
      <c r="V216" s="523"/>
      <c r="W216" s="524">
        <f t="shared" si="66"/>
        <v>15</v>
      </c>
      <c r="X216" s="522"/>
      <c r="Y216" s="522">
        <v>7</v>
      </c>
      <c r="Z216" s="522"/>
      <c r="AA216" s="522">
        <v>8</v>
      </c>
      <c r="AB216" s="523"/>
      <c r="AC216" s="524">
        <f t="shared" si="70"/>
        <v>9</v>
      </c>
      <c r="AD216" s="522"/>
      <c r="AE216" s="522">
        <v>5</v>
      </c>
      <c r="AF216" s="522"/>
      <c r="AG216" s="530">
        <v>4</v>
      </c>
      <c r="AH216" s="523"/>
      <c r="AI216" s="524">
        <f t="shared" si="67"/>
        <v>9</v>
      </c>
      <c r="AJ216" s="522"/>
      <c r="AK216" s="522">
        <v>7</v>
      </c>
      <c r="AL216" s="522"/>
      <c r="AM216" s="522">
        <v>2</v>
      </c>
      <c r="AN216" s="523"/>
      <c r="AO216" s="524">
        <f t="shared" si="68"/>
        <v>19</v>
      </c>
      <c r="AP216" s="522"/>
      <c r="AQ216" s="522">
        <v>9</v>
      </c>
      <c r="AR216" s="522"/>
      <c r="AS216" s="522">
        <v>10</v>
      </c>
      <c r="AT216" s="523"/>
    </row>
    <row r="217" spans="2:46" s="5" customFormat="1" ht="15" customHeight="1">
      <c r="B217" s="525" t="s">
        <v>111</v>
      </c>
      <c r="C217" s="526"/>
      <c r="D217" s="526"/>
      <c r="E217" s="555">
        <f>E218+E224+E231+E236</f>
        <v>5277</v>
      </c>
      <c r="F217" s="556"/>
      <c r="G217" s="553">
        <f>G218+G224+G231+G236</f>
        <v>2720</v>
      </c>
      <c r="H217" s="556"/>
      <c r="I217" s="553">
        <f>I218+I224+I231+I236</f>
        <v>2557</v>
      </c>
      <c r="J217" s="554"/>
      <c r="K217" s="556">
        <f>K218+K224+K231+K236</f>
        <v>819</v>
      </c>
      <c r="L217" s="556"/>
      <c r="M217" s="553">
        <f>M218+M224+M231+M236</f>
        <v>417</v>
      </c>
      <c r="N217" s="556"/>
      <c r="O217" s="553">
        <f>O218+O224+O231+O236</f>
        <v>402</v>
      </c>
      <c r="P217" s="556"/>
      <c r="Q217" s="555">
        <f>Q218+Q224+Q231+Q236</f>
        <v>885</v>
      </c>
      <c r="R217" s="556"/>
      <c r="S217" s="553">
        <f>S218+S224+S231+S236</f>
        <v>435</v>
      </c>
      <c r="T217" s="556"/>
      <c r="U217" s="553">
        <f>U218+U224+U231+U236</f>
        <v>450</v>
      </c>
      <c r="V217" s="554"/>
      <c r="W217" s="555">
        <f>W218+W224+W231+W236</f>
        <v>895</v>
      </c>
      <c r="X217" s="556"/>
      <c r="Y217" s="553">
        <f>Y218+Y224+Y231+Y236</f>
        <v>460</v>
      </c>
      <c r="Z217" s="556"/>
      <c r="AA217" s="553">
        <f>AA218+AA224+AA231+AA236</f>
        <v>435</v>
      </c>
      <c r="AB217" s="554"/>
      <c r="AC217" s="555">
        <f>AC218+AC224+AC231+AC236</f>
        <v>916</v>
      </c>
      <c r="AD217" s="556"/>
      <c r="AE217" s="553">
        <f>AE218+AE224+AE231+AE236</f>
        <v>500</v>
      </c>
      <c r="AF217" s="558"/>
      <c r="AG217" s="556">
        <f>AG218+AG224+AG231+AG236</f>
        <v>416</v>
      </c>
      <c r="AH217" s="554"/>
      <c r="AI217" s="555">
        <f>AI218+AI224+AI231+AI236</f>
        <v>877</v>
      </c>
      <c r="AJ217" s="556"/>
      <c r="AK217" s="553">
        <f>AK218+AK224+AK231+AK236</f>
        <v>460</v>
      </c>
      <c r="AL217" s="556"/>
      <c r="AM217" s="553">
        <f>AM218+AM224+AM231+AM236</f>
        <v>417</v>
      </c>
      <c r="AN217" s="554"/>
      <c r="AO217" s="555">
        <f>AO218+AO224+AO231+AO236</f>
        <v>885</v>
      </c>
      <c r="AP217" s="556"/>
      <c r="AQ217" s="553">
        <f>AQ218+AQ224+AQ231+AQ236</f>
        <v>448</v>
      </c>
      <c r="AR217" s="556"/>
      <c r="AS217" s="553">
        <f>AS218+AS224+AS231+AS236</f>
        <v>437</v>
      </c>
      <c r="AT217" s="554"/>
    </row>
    <row r="218" spans="2:46" s="5" customFormat="1" ht="15" customHeight="1">
      <c r="B218" s="544" t="s">
        <v>15</v>
      </c>
      <c r="C218" s="552"/>
      <c r="D218" s="557"/>
      <c r="E218" s="542">
        <f aca="true" t="shared" si="73" ref="E218:E240">SUM(G218:J218)</f>
        <v>1032</v>
      </c>
      <c r="F218" s="541"/>
      <c r="G218" s="547">
        <f>SUM(G219:H223)</f>
        <v>494</v>
      </c>
      <c r="H218" s="541"/>
      <c r="I218" s="547">
        <f>SUM(I219:J223)</f>
        <v>538</v>
      </c>
      <c r="J218" s="548"/>
      <c r="K218" s="542">
        <f aca="true" t="shared" si="74" ref="K218:K240">SUM(M218:P218)</f>
        <v>174</v>
      </c>
      <c r="L218" s="541"/>
      <c r="M218" s="547">
        <f>SUM(M219:N223)</f>
        <v>88</v>
      </c>
      <c r="N218" s="541"/>
      <c r="O218" s="547">
        <f>SUM(O219:P223)</f>
        <v>86</v>
      </c>
      <c r="P218" s="548"/>
      <c r="Q218" s="542">
        <f aca="true" t="shared" si="75" ref="Q218:Q240">SUM(S218:V218)</f>
        <v>159</v>
      </c>
      <c r="R218" s="541"/>
      <c r="S218" s="547">
        <f>SUM(S219:T223)</f>
        <v>74</v>
      </c>
      <c r="T218" s="541"/>
      <c r="U218" s="547">
        <f>SUM(U219:V223)</f>
        <v>85</v>
      </c>
      <c r="V218" s="548"/>
      <c r="W218" s="542">
        <f aca="true" t="shared" si="76" ref="W218:W240">SUM(Y218:AB218)</f>
        <v>187</v>
      </c>
      <c r="X218" s="541"/>
      <c r="Y218" s="547">
        <f>SUM(Y219:Z223)</f>
        <v>95</v>
      </c>
      <c r="Z218" s="541"/>
      <c r="AA218" s="547">
        <f>SUM(AA219:AB223)</f>
        <v>92</v>
      </c>
      <c r="AB218" s="548"/>
      <c r="AC218" s="542">
        <f aca="true" t="shared" si="77" ref="AC218:AC240">SUM(AE218:AH218)</f>
        <v>165</v>
      </c>
      <c r="AD218" s="541"/>
      <c r="AE218" s="547">
        <f>SUM(AE219:AF223)</f>
        <v>75</v>
      </c>
      <c r="AF218" s="541"/>
      <c r="AG218" s="543">
        <f>SUM(AG219:AH223)</f>
        <v>90</v>
      </c>
      <c r="AH218" s="548"/>
      <c r="AI218" s="542">
        <f aca="true" t="shared" si="78" ref="AI218:AI240">SUM(AK218:AN218)</f>
        <v>181</v>
      </c>
      <c r="AJ218" s="541"/>
      <c r="AK218" s="547">
        <f>SUM(AK219:AL223)</f>
        <v>83</v>
      </c>
      <c r="AL218" s="541"/>
      <c r="AM218" s="547">
        <f>SUM(AM219:AN223)</f>
        <v>98</v>
      </c>
      <c r="AN218" s="548"/>
      <c r="AO218" s="542">
        <f aca="true" t="shared" si="79" ref="AO218:AO240">SUM(AQ218:AT218)</f>
        <v>166</v>
      </c>
      <c r="AP218" s="541"/>
      <c r="AQ218" s="547">
        <f>SUM(AQ219:AR223)</f>
        <v>79</v>
      </c>
      <c r="AR218" s="541"/>
      <c r="AS218" s="543">
        <f>SUM(AS219:AT223)</f>
        <v>87</v>
      </c>
      <c r="AT218" s="548"/>
    </row>
    <row r="219" spans="2:46" s="5" customFormat="1" ht="15" customHeight="1" hidden="1">
      <c r="B219" s="544" t="s">
        <v>33</v>
      </c>
      <c r="C219" s="552"/>
      <c r="D219" s="552"/>
      <c r="E219" s="542">
        <f t="shared" si="73"/>
        <v>189</v>
      </c>
      <c r="F219" s="543"/>
      <c r="G219" s="547">
        <f>SUM(M219,S219,Y219,AE219,AK219,AQ219)</f>
        <v>91</v>
      </c>
      <c r="H219" s="543"/>
      <c r="I219" s="547">
        <f>SUM(O219,U219,AA219,AG219,AM219,AS219)</f>
        <v>98</v>
      </c>
      <c r="J219" s="548"/>
      <c r="K219" s="543">
        <f t="shared" si="74"/>
        <v>31</v>
      </c>
      <c r="L219" s="543"/>
      <c r="M219" s="547">
        <v>16</v>
      </c>
      <c r="N219" s="543"/>
      <c r="O219" s="547">
        <v>15</v>
      </c>
      <c r="P219" s="543"/>
      <c r="Q219" s="542">
        <f t="shared" si="75"/>
        <v>34</v>
      </c>
      <c r="R219" s="543"/>
      <c r="S219" s="547">
        <v>13</v>
      </c>
      <c r="T219" s="543"/>
      <c r="U219" s="547">
        <v>21</v>
      </c>
      <c r="V219" s="548"/>
      <c r="W219" s="542">
        <f t="shared" si="76"/>
        <v>31</v>
      </c>
      <c r="X219" s="543"/>
      <c r="Y219" s="547">
        <v>16</v>
      </c>
      <c r="Z219" s="543"/>
      <c r="AA219" s="547">
        <v>15</v>
      </c>
      <c r="AB219" s="548"/>
      <c r="AC219" s="542">
        <f t="shared" si="77"/>
        <v>31</v>
      </c>
      <c r="AD219" s="543"/>
      <c r="AE219" s="547">
        <v>15</v>
      </c>
      <c r="AF219" s="541"/>
      <c r="AG219" s="543">
        <v>16</v>
      </c>
      <c r="AH219" s="548"/>
      <c r="AI219" s="542">
        <f t="shared" si="78"/>
        <v>32</v>
      </c>
      <c r="AJ219" s="543"/>
      <c r="AK219" s="547">
        <v>15</v>
      </c>
      <c r="AL219" s="543"/>
      <c r="AM219" s="547">
        <v>17</v>
      </c>
      <c r="AN219" s="548"/>
      <c r="AO219" s="542">
        <f t="shared" si="79"/>
        <v>30</v>
      </c>
      <c r="AP219" s="543"/>
      <c r="AQ219" s="547">
        <v>16</v>
      </c>
      <c r="AR219" s="543"/>
      <c r="AS219" s="547">
        <v>14</v>
      </c>
      <c r="AT219" s="548"/>
    </row>
    <row r="220" spans="2:46" s="5" customFormat="1" ht="15" customHeight="1" hidden="1">
      <c r="B220" s="544" t="s">
        <v>47</v>
      </c>
      <c r="C220" s="552"/>
      <c r="D220" s="552"/>
      <c r="E220" s="542">
        <f t="shared" si="73"/>
        <v>258</v>
      </c>
      <c r="F220" s="543"/>
      <c r="G220" s="547">
        <f>SUM(M220,S220,Y220,AE220,AK220,AQ220)</f>
        <v>129</v>
      </c>
      <c r="H220" s="543"/>
      <c r="I220" s="547">
        <f>SUM(O220,U220,AA220,AG220,AM220,AS220)</f>
        <v>129</v>
      </c>
      <c r="J220" s="548"/>
      <c r="K220" s="543">
        <f t="shared" si="74"/>
        <v>55</v>
      </c>
      <c r="L220" s="543"/>
      <c r="M220" s="547">
        <v>31</v>
      </c>
      <c r="N220" s="543"/>
      <c r="O220" s="547">
        <v>24</v>
      </c>
      <c r="P220" s="543"/>
      <c r="Q220" s="542">
        <f t="shared" si="75"/>
        <v>35</v>
      </c>
      <c r="R220" s="543"/>
      <c r="S220" s="547">
        <v>18</v>
      </c>
      <c r="T220" s="543"/>
      <c r="U220" s="547">
        <v>17</v>
      </c>
      <c r="V220" s="548"/>
      <c r="W220" s="542">
        <f t="shared" si="76"/>
        <v>41</v>
      </c>
      <c r="X220" s="543"/>
      <c r="Y220" s="547">
        <v>24</v>
      </c>
      <c r="Z220" s="543"/>
      <c r="AA220" s="547">
        <v>17</v>
      </c>
      <c r="AB220" s="548"/>
      <c r="AC220" s="542">
        <f t="shared" si="77"/>
        <v>43</v>
      </c>
      <c r="AD220" s="543"/>
      <c r="AE220" s="547">
        <v>17</v>
      </c>
      <c r="AF220" s="541"/>
      <c r="AG220" s="543">
        <v>26</v>
      </c>
      <c r="AH220" s="548"/>
      <c r="AI220" s="542">
        <f t="shared" si="78"/>
        <v>44</v>
      </c>
      <c r="AJ220" s="543"/>
      <c r="AK220" s="547">
        <v>21</v>
      </c>
      <c r="AL220" s="543"/>
      <c r="AM220" s="547">
        <v>23</v>
      </c>
      <c r="AN220" s="548"/>
      <c r="AO220" s="542">
        <f t="shared" si="79"/>
        <v>40</v>
      </c>
      <c r="AP220" s="543"/>
      <c r="AQ220" s="547">
        <v>18</v>
      </c>
      <c r="AR220" s="543"/>
      <c r="AS220" s="547">
        <v>22</v>
      </c>
      <c r="AT220" s="548"/>
    </row>
    <row r="221" spans="2:46" s="5" customFormat="1" ht="15" customHeight="1" hidden="1">
      <c r="B221" s="544" t="s">
        <v>49</v>
      </c>
      <c r="C221" s="552"/>
      <c r="D221" s="552"/>
      <c r="E221" s="542">
        <f t="shared" si="73"/>
        <v>233</v>
      </c>
      <c r="F221" s="543"/>
      <c r="G221" s="547">
        <f>SUM(M221,S221,Y221,AE221,AK221,AQ221)</f>
        <v>109</v>
      </c>
      <c r="H221" s="543"/>
      <c r="I221" s="547">
        <f>SUM(O221,U221,AA221,AG221,AM221,AS221)</f>
        <v>124</v>
      </c>
      <c r="J221" s="548"/>
      <c r="K221" s="543">
        <f t="shared" si="74"/>
        <v>30</v>
      </c>
      <c r="L221" s="543"/>
      <c r="M221" s="547">
        <v>15</v>
      </c>
      <c r="N221" s="543"/>
      <c r="O221" s="547">
        <v>15</v>
      </c>
      <c r="P221" s="543"/>
      <c r="Q221" s="542">
        <f t="shared" si="75"/>
        <v>40</v>
      </c>
      <c r="R221" s="543"/>
      <c r="S221" s="547">
        <v>19</v>
      </c>
      <c r="T221" s="543"/>
      <c r="U221" s="547">
        <v>21</v>
      </c>
      <c r="V221" s="548"/>
      <c r="W221" s="542">
        <f t="shared" si="76"/>
        <v>46</v>
      </c>
      <c r="X221" s="543"/>
      <c r="Y221" s="547">
        <v>22</v>
      </c>
      <c r="Z221" s="543"/>
      <c r="AA221" s="547">
        <v>24</v>
      </c>
      <c r="AB221" s="548"/>
      <c r="AC221" s="542">
        <f t="shared" si="77"/>
        <v>34</v>
      </c>
      <c r="AD221" s="543"/>
      <c r="AE221" s="547">
        <v>18</v>
      </c>
      <c r="AF221" s="541"/>
      <c r="AG221" s="543">
        <v>16</v>
      </c>
      <c r="AH221" s="548"/>
      <c r="AI221" s="542">
        <f t="shared" si="78"/>
        <v>39</v>
      </c>
      <c r="AJ221" s="543"/>
      <c r="AK221" s="547">
        <v>17</v>
      </c>
      <c r="AL221" s="543"/>
      <c r="AM221" s="547">
        <v>22</v>
      </c>
      <c r="AN221" s="548"/>
      <c r="AO221" s="542">
        <f t="shared" si="79"/>
        <v>44</v>
      </c>
      <c r="AP221" s="543"/>
      <c r="AQ221" s="547">
        <v>18</v>
      </c>
      <c r="AR221" s="543"/>
      <c r="AS221" s="547">
        <v>26</v>
      </c>
      <c r="AT221" s="548"/>
    </row>
    <row r="222" spans="2:46" s="5" customFormat="1" ht="15" customHeight="1" hidden="1">
      <c r="B222" s="544" t="s">
        <v>48</v>
      </c>
      <c r="C222" s="552"/>
      <c r="D222" s="552"/>
      <c r="E222" s="542">
        <f t="shared" si="73"/>
        <v>181</v>
      </c>
      <c r="F222" s="543"/>
      <c r="G222" s="547">
        <f>SUM(M222,S222,Y222,AE222,AK222,AQ222)</f>
        <v>79</v>
      </c>
      <c r="H222" s="543"/>
      <c r="I222" s="547">
        <f>SUM(O222,U222,AA222,AG222,AM222,AS222)</f>
        <v>102</v>
      </c>
      <c r="J222" s="548"/>
      <c r="K222" s="543">
        <f t="shared" si="74"/>
        <v>27</v>
      </c>
      <c r="L222" s="543"/>
      <c r="M222" s="547">
        <v>14</v>
      </c>
      <c r="N222" s="543"/>
      <c r="O222" s="547">
        <v>13</v>
      </c>
      <c r="P222" s="543"/>
      <c r="Q222" s="542">
        <f t="shared" si="75"/>
        <v>21</v>
      </c>
      <c r="R222" s="543"/>
      <c r="S222" s="547">
        <v>9</v>
      </c>
      <c r="T222" s="543"/>
      <c r="U222" s="547">
        <v>12</v>
      </c>
      <c r="V222" s="548"/>
      <c r="W222" s="542">
        <f t="shared" si="76"/>
        <v>39</v>
      </c>
      <c r="X222" s="543"/>
      <c r="Y222" s="547">
        <v>17</v>
      </c>
      <c r="Z222" s="543"/>
      <c r="AA222" s="547">
        <v>22</v>
      </c>
      <c r="AB222" s="548"/>
      <c r="AC222" s="542">
        <f t="shared" si="77"/>
        <v>30</v>
      </c>
      <c r="AD222" s="543"/>
      <c r="AE222" s="547">
        <v>10</v>
      </c>
      <c r="AF222" s="541"/>
      <c r="AG222" s="543">
        <v>20</v>
      </c>
      <c r="AH222" s="548"/>
      <c r="AI222" s="542">
        <f t="shared" si="78"/>
        <v>36</v>
      </c>
      <c r="AJ222" s="543"/>
      <c r="AK222" s="547">
        <v>13</v>
      </c>
      <c r="AL222" s="543"/>
      <c r="AM222" s="547">
        <v>23</v>
      </c>
      <c r="AN222" s="548"/>
      <c r="AO222" s="542">
        <f t="shared" si="79"/>
        <v>28</v>
      </c>
      <c r="AP222" s="543"/>
      <c r="AQ222" s="547">
        <v>16</v>
      </c>
      <c r="AR222" s="543"/>
      <c r="AS222" s="547">
        <v>12</v>
      </c>
      <c r="AT222" s="548"/>
    </row>
    <row r="223" spans="2:46" s="5" customFormat="1" ht="15" customHeight="1" hidden="1">
      <c r="B223" s="544" t="s">
        <v>50</v>
      </c>
      <c r="C223" s="552"/>
      <c r="D223" s="552"/>
      <c r="E223" s="542">
        <f t="shared" si="73"/>
        <v>171</v>
      </c>
      <c r="F223" s="543"/>
      <c r="G223" s="547">
        <f>SUM(M223,S223,Y223,AE223,AK223,AQ223)</f>
        <v>86</v>
      </c>
      <c r="H223" s="543"/>
      <c r="I223" s="547">
        <f>SUM(O223,U223,AA223,AG223,AM223,AS223)</f>
        <v>85</v>
      </c>
      <c r="J223" s="548"/>
      <c r="K223" s="543">
        <f t="shared" si="74"/>
        <v>31</v>
      </c>
      <c r="L223" s="543"/>
      <c r="M223" s="547">
        <v>12</v>
      </c>
      <c r="N223" s="543"/>
      <c r="O223" s="547">
        <v>19</v>
      </c>
      <c r="P223" s="543"/>
      <c r="Q223" s="542">
        <f t="shared" si="75"/>
        <v>29</v>
      </c>
      <c r="R223" s="543"/>
      <c r="S223" s="547">
        <v>15</v>
      </c>
      <c r="T223" s="543"/>
      <c r="U223" s="547">
        <v>14</v>
      </c>
      <c r="V223" s="548"/>
      <c r="W223" s="542">
        <f t="shared" si="76"/>
        <v>30</v>
      </c>
      <c r="X223" s="543"/>
      <c r="Y223" s="547">
        <v>16</v>
      </c>
      <c r="Z223" s="543"/>
      <c r="AA223" s="547">
        <v>14</v>
      </c>
      <c r="AB223" s="548"/>
      <c r="AC223" s="542">
        <f t="shared" si="77"/>
        <v>27</v>
      </c>
      <c r="AD223" s="543"/>
      <c r="AE223" s="547">
        <v>15</v>
      </c>
      <c r="AF223" s="541"/>
      <c r="AG223" s="543">
        <v>12</v>
      </c>
      <c r="AH223" s="548"/>
      <c r="AI223" s="542">
        <f t="shared" si="78"/>
        <v>30</v>
      </c>
      <c r="AJ223" s="543"/>
      <c r="AK223" s="547">
        <v>17</v>
      </c>
      <c r="AL223" s="543"/>
      <c r="AM223" s="547">
        <v>13</v>
      </c>
      <c r="AN223" s="548"/>
      <c r="AO223" s="542">
        <f t="shared" si="79"/>
        <v>24</v>
      </c>
      <c r="AP223" s="543"/>
      <c r="AQ223" s="547">
        <v>11</v>
      </c>
      <c r="AR223" s="543"/>
      <c r="AS223" s="547">
        <v>13</v>
      </c>
      <c r="AT223" s="548"/>
    </row>
    <row r="224" spans="2:46" s="5" customFormat="1" ht="15" customHeight="1">
      <c r="B224" s="544" t="s">
        <v>290</v>
      </c>
      <c r="C224" s="552"/>
      <c r="D224" s="552"/>
      <c r="E224" s="542">
        <f t="shared" si="73"/>
        <v>1869</v>
      </c>
      <c r="F224" s="543"/>
      <c r="G224" s="547">
        <f>SUM(G225:H230)</f>
        <v>990</v>
      </c>
      <c r="H224" s="543"/>
      <c r="I224" s="547">
        <f>SUM(I225:J230)</f>
        <v>879</v>
      </c>
      <c r="J224" s="548"/>
      <c r="K224" s="543">
        <f t="shared" si="74"/>
        <v>295</v>
      </c>
      <c r="L224" s="543"/>
      <c r="M224" s="547">
        <f>SUM(M225:N230)</f>
        <v>143</v>
      </c>
      <c r="N224" s="543"/>
      <c r="O224" s="547">
        <f>SUM(O225:P230)</f>
        <v>152</v>
      </c>
      <c r="P224" s="543"/>
      <c r="Q224" s="542">
        <f t="shared" si="75"/>
        <v>306</v>
      </c>
      <c r="R224" s="543"/>
      <c r="S224" s="547">
        <f>SUM(S225:T230)</f>
        <v>158</v>
      </c>
      <c r="T224" s="543"/>
      <c r="U224" s="547">
        <f>SUM(U225:V230)</f>
        <v>148</v>
      </c>
      <c r="V224" s="548"/>
      <c r="W224" s="542">
        <f t="shared" si="76"/>
        <v>306</v>
      </c>
      <c r="X224" s="543"/>
      <c r="Y224" s="547">
        <f>SUM(Y225:Z230)</f>
        <v>165</v>
      </c>
      <c r="Z224" s="543"/>
      <c r="AA224" s="547">
        <f>SUM(AA225:AB230)</f>
        <v>141</v>
      </c>
      <c r="AB224" s="548"/>
      <c r="AC224" s="542">
        <f t="shared" si="77"/>
        <v>339</v>
      </c>
      <c r="AD224" s="543"/>
      <c r="AE224" s="547">
        <f>SUM(AE225:AF230)</f>
        <v>205</v>
      </c>
      <c r="AF224" s="541"/>
      <c r="AG224" s="543">
        <f>SUM(AG225:AH230)</f>
        <v>134</v>
      </c>
      <c r="AH224" s="548"/>
      <c r="AI224" s="542">
        <f t="shared" si="78"/>
        <v>291</v>
      </c>
      <c r="AJ224" s="543"/>
      <c r="AK224" s="547">
        <f>SUM(AK225:AL230)</f>
        <v>156</v>
      </c>
      <c r="AL224" s="543"/>
      <c r="AM224" s="547">
        <f>SUM(AM225:AN230)</f>
        <v>135</v>
      </c>
      <c r="AN224" s="548"/>
      <c r="AO224" s="542">
        <f t="shared" si="79"/>
        <v>332</v>
      </c>
      <c r="AP224" s="543"/>
      <c r="AQ224" s="547">
        <f>SUM(AQ225:AR230)</f>
        <v>163</v>
      </c>
      <c r="AR224" s="543"/>
      <c r="AS224" s="547">
        <f>SUM(AS225:AT230)</f>
        <v>169</v>
      </c>
      <c r="AT224" s="548"/>
    </row>
    <row r="225" spans="2:46" s="5" customFormat="1" ht="15" customHeight="1" hidden="1">
      <c r="B225" s="544" t="s">
        <v>34</v>
      </c>
      <c r="C225" s="552"/>
      <c r="D225" s="552"/>
      <c r="E225" s="542">
        <f t="shared" si="73"/>
        <v>320</v>
      </c>
      <c r="F225" s="543"/>
      <c r="G225" s="547">
        <f aca="true" t="shared" si="80" ref="G225:G230">SUM(M225,S225,Y225,AE225,AK225,AQ225)</f>
        <v>165</v>
      </c>
      <c r="H225" s="543"/>
      <c r="I225" s="547">
        <f aca="true" t="shared" si="81" ref="I225:I230">SUM(O225,U225,AA225,AG225,AM225,AS225)</f>
        <v>155</v>
      </c>
      <c r="J225" s="548"/>
      <c r="K225" s="543">
        <f t="shared" si="74"/>
        <v>49</v>
      </c>
      <c r="L225" s="543"/>
      <c r="M225" s="547">
        <v>19</v>
      </c>
      <c r="N225" s="543"/>
      <c r="O225" s="547">
        <v>30</v>
      </c>
      <c r="P225" s="543"/>
      <c r="Q225" s="542">
        <f t="shared" si="75"/>
        <v>50</v>
      </c>
      <c r="R225" s="543"/>
      <c r="S225" s="547">
        <v>23</v>
      </c>
      <c r="T225" s="543"/>
      <c r="U225" s="547">
        <v>27</v>
      </c>
      <c r="V225" s="548"/>
      <c r="W225" s="542">
        <f t="shared" si="76"/>
        <v>53</v>
      </c>
      <c r="X225" s="543"/>
      <c r="Y225" s="547">
        <v>25</v>
      </c>
      <c r="Z225" s="543"/>
      <c r="AA225" s="547">
        <v>28</v>
      </c>
      <c r="AB225" s="548"/>
      <c r="AC225" s="542">
        <f t="shared" si="77"/>
        <v>69</v>
      </c>
      <c r="AD225" s="543"/>
      <c r="AE225" s="547">
        <v>45</v>
      </c>
      <c r="AF225" s="541"/>
      <c r="AG225" s="543">
        <v>24</v>
      </c>
      <c r="AH225" s="548"/>
      <c r="AI225" s="542">
        <f t="shared" si="78"/>
        <v>46</v>
      </c>
      <c r="AJ225" s="543"/>
      <c r="AK225" s="547">
        <v>25</v>
      </c>
      <c r="AL225" s="543"/>
      <c r="AM225" s="547">
        <v>21</v>
      </c>
      <c r="AN225" s="548"/>
      <c r="AO225" s="542">
        <f t="shared" si="79"/>
        <v>53</v>
      </c>
      <c r="AP225" s="543"/>
      <c r="AQ225" s="547">
        <v>28</v>
      </c>
      <c r="AR225" s="543"/>
      <c r="AS225" s="547">
        <v>25</v>
      </c>
      <c r="AT225" s="548"/>
    </row>
    <row r="226" spans="2:46" s="5" customFormat="1" ht="15" customHeight="1" hidden="1">
      <c r="B226" s="544" t="s">
        <v>35</v>
      </c>
      <c r="C226" s="552"/>
      <c r="D226" s="552"/>
      <c r="E226" s="542">
        <f t="shared" si="73"/>
        <v>324</v>
      </c>
      <c r="F226" s="543"/>
      <c r="G226" s="547">
        <f t="shared" si="80"/>
        <v>164</v>
      </c>
      <c r="H226" s="543"/>
      <c r="I226" s="547">
        <f t="shared" si="81"/>
        <v>160</v>
      </c>
      <c r="J226" s="548"/>
      <c r="K226" s="543">
        <f t="shared" si="74"/>
        <v>50</v>
      </c>
      <c r="L226" s="543"/>
      <c r="M226" s="547">
        <v>28</v>
      </c>
      <c r="N226" s="543"/>
      <c r="O226" s="547">
        <v>22</v>
      </c>
      <c r="P226" s="543"/>
      <c r="Q226" s="542">
        <f t="shared" si="75"/>
        <v>54</v>
      </c>
      <c r="R226" s="543"/>
      <c r="S226" s="547">
        <v>25</v>
      </c>
      <c r="T226" s="543"/>
      <c r="U226" s="547">
        <v>29</v>
      </c>
      <c r="V226" s="548"/>
      <c r="W226" s="542">
        <f t="shared" si="76"/>
        <v>51</v>
      </c>
      <c r="X226" s="543"/>
      <c r="Y226" s="547">
        <v>28</v>
      </c>
      <c r="Z226" s="543"/>
      <c r="AA226" s="547">
        <v>23</v>
      </c>
      <c r="AB226" s="548"/>
      <c r="AC226" s="542">
        <f t="shared" si="77"/>
        <v>63</v>
      </c>
      <c r="AD226" s="543"/>
      <c r="AE226" s="547">
        <v>31</v>
      </c>
      <c r="AF226" s="541"/>
      <c r="AG226" s="543">
        <v>32</v>
      </c>
      <c r="AH226" s="548"/>
      <c r="AI226" s="542">
        <f t="shared" si="78"/>
        <v>43</v>
      </c>
      <c r="AJ226" s="543"/>
      <c r="AK226" s="547">
        <v>25</v>
      </c>
      <c r="AL226" s="543"/>
      <c r="AM226" s="547">
        <v>18</v>
      </c>
      <c r="AN226" s="548"/>
      <c r="AO226" s="542">
        <f t="shared" si="79"/>
        <v>63</v>
      </c>
      <c r="AP226" s="543"/>
      <c r="AQ226" s="547">
        <v>27</v>
      </c>
      <c r="AR226" s="543"/>
      <c r="AS226" s="547">
        <v>36</v>
      </c>
      <c r="AT226" s="548"/>
    </row>
    <row r="227" spans="2:46" s="5" customFormat="1" ht="15" customHeight="1" hidden="1">
      <c r="B227" s="544" t="s">
        <v>36</v>
      </c>
      <c r="C227" s="552"/>
      <c r="D227" s="552"/>
      <c r="E227" s="542">
        <f t="shared" si="73"/>
        <v>491</v>
      </c>
      <c r="F227" s="543"/>
      <c r="G227" s="547">
        <f t="shared" si="80"/>
        <v>238</v>
      </c>
      <c r="H227" s="543"/>
      <c r="I227" s="547">
        <f t="shared" si="81"/>
        <v>253</v>
      </c>
      <c r="J227" s="548"/>
      <c r="K227" s="543">
        <f t="shared" si="74"/>
        <v>74</v>
      </c>
      <c r="L227" s="543"/>
      <c r="M227" s="547">
        <v>36</v>
      </c>
      <c r="N227" s="543"/>
      <c r="O227" s="547">
        <v>38</v>
      </c>
      <c r="P227" s="543"/>
      <c r="Q227" s="542">
        <f t="shared" si="75"/>
        <v>84</v>
      </c>
      <c r="R227" s="543"/>
      <c r="S227" s="547">
        <v>37</v>
      </c>
      <c r="T227" s="543"/>
      <c r="U227" s="547">
        <v>47</v>
      </c>
      <c r="V227" s="548"/>
      <c r="W227" s="542">
        <f t="shared" si="76"/>
        <v>81</v>
      </c>
      <c r="X227" s="543"/>
      <c r="Y227" s="547">
        <v>42</v>
      </c>
      <c r="Z227" s="543"/>
      <c r="AA227" s="547">
        <v>39</v>
      </c>
      <c r="AB227" s="548"/>
      <c r="AC227" s="542">
        <f t="shared" si="77"/>
        <v>76</v>
      </c>
      <c r="AD227" s="543"/>
      <c r="AE227" s="547">
        <v>50</v>
      </c>
      <c r="AF227" s="541"/>
      <c r="AG227" s="543">
        <v>26</v>
      </c>
      <c r="AH227" s="548"/>
      <c r="AI227" s="542">
        <f t="shared" si="78"/>
        <v>79</v>
      </c>
      <c r="AJ227" s="543"/>
      <c r="AK227" s="547">
        <v>36</v>
      </c>
      <c r="AL227" s="543"/>
      <c r="AM227" s="547">
        <v>43</v>
      </c>
      <c r="AN227" s="548"/>
      <c r="AO227" s="542">
        <f t="shared" si="79"/>
        <v>97</v>
      </c>
      <c r="AP227" s="543"/>
      <c r="AQ227" s="547">
        <v>37</v>
      </c>
      <c r="AR227" s="543"/>
      <c r="AS227" s="547">
        <v>60</v>
      </c>
      <c r="AT227" s="548"/>
    </row>
    <row r="228" spans="2:46" s="5" customFormat="1" ht="15" customHeight="1" hidden="1">
      <c r="B228" s="544" t="s">
        <v>37</v>
      </c>
      <c r="C228" s="552"/>
      <c r="D228" s="552"/>
      <c r="E228" s="542">
        <f t="shared" si="73"/>
        <v>128</v>
      </c>
      <c r="F228" s="543"/>
      <c r="G228" s="547">
        <f t="shared" si="80"/>
        <v>77</v>
      </c>
      <c r="H228" s="543"/>
      <c r="I228" s="547">
        <f t="shared" si="81"/>
        <v>51</v>
      </c>
      <c r="J228" s="548"/>
      <c r="K228" s="543">
        <f t="shared" si="74"/>
        <v>18</v>
      </c>
      <c r="L228" s="543"/>
      <c r="M228" s="547">
        <v>10</v>
      </c>
      <c r="N228" s="543"/>
      <c r="O228" s="547">
        <v>8</v>
      </c>
      <c r="P228" s="543"/>
      <c r="Q228" s="542">
        <f t="shared" si="75"/>
        <v>19</v>
      </c>
      <c r="R228" s="543"/>
      <c r="S228" s="547">
        <v>9</v>
      </c>
      <c r="T228" s="543"/>
      <c r="U228" s="547">
        <v>10</v>
      </c>
      <c r="V228" s="548"/>
      <c r="W228" s="542">
        <f t="shared" si="76"/>
        <v>21</v>
      </c>
      <c r="X228" s="543"/>
      <c r="Y228" s="547">
        <v>11</v>
      </c>
      <c r="Z228" s="543"/>
      <c r="AA228" s="547">
        <v>10</v>
      </c>
      <c r="AB228" s="548"/>
      <c r="AC228" s="542">
        <f t="shared" si="77"/>
        <v>24</v>
      </c>
      <c r="AD228" s="543"/>
      <c r="AE228" s="547">
        <v>17</v>
      </c>
      <c r="AF228" s="541"/>
      <c r="AG228" s="543">
        <v>7</v>
      </c>
      <c r="AH228" s="548"/>
      <c r="AI228" s="542">
        <f t="shared" si="78"/>
        <v>19</v>
      </c>
      <c r="AJ228" s="543"/>
      <c r="AK228" s="547">
        <v>13</v>
      </c>
      <c r="AL228" s="543"/>
      <c r="AM228" s="547">
        <v>6</v>
      </c>
      <c r="AN228" s="548"/>
      <c r="AO228" s="542">
        <f t="shared" si="79"/>
        <v>27</v>
      </c>
      <c r="AP228" s="543"/>
      <c r="AQ228" s="547">
        <v>17</v>
      </c>
      <c r="AR228" s="543"/>
      <c r="AS228" s="547">
        <v>10</v>
      </c>
      <c r="AT228" s="548"/>
    </row>
    <row r="229" spans="2:46" s="5" customFormat="1" ht="15" customHeight="1" hidden="1">
      <c r="B229" s="544" t="s">
        <v>38</v>
      </c>
      <c r="C229" s="552"/>
      <c r="D229" s="552"/>
      <c r="E229" s="542">
        <f t="shared" si="73"/>
        <v>492</v>
      </c>
      <c r="F229" s="543"/>
      <c r="G229" s="547">
        <f t="shared" si="80"/>
        <v>281</v>
      </c>
      <c r="H229" s="543"/>
      <c r="I229" s="547">
        <f t="shared" si="81"/>
        <v>211</v>
      </c>
      <c r="J229" s="548"/>
      <c r="K229" s="543">
        <f t="shared" si="74"/>
        <v>93</v>
      </c>
      <c r="L229" s="543"/>
      <c r="M229" s="547">
        <v>45</v>
      </c>
      <c r="N229" s="543"/>
      <c r="O229" s="547">
        <v>48</v>
      </c>
      <c r="P229" s="543"/>
      <c r="Q229" s="542">
        <f t="shared" si="75"/>
        <v>78</v>
      </c>
      <c r="R229" s="543"/>
      <c r="S229" s="547">
        <v>49</v>
      </c>
      <c r="T229" s="543"/>
      <c r="U229" s="547">
        <v>29</v>
      </c>
      <c r="V229" s="548"/>
      <c r="W229" s="542">
        <f t="shared" si="76"/>
        <v>82</v>
      </c>
      <c r="X229" s="543"/>
      <c r="Y229" s="547">
        <v>51</v>
      </c>
      <c r="Z229" s="543"/>
      <c r="AA229" s="547">
        <v>31</v>
      </c>
      <c r="AB229" s="548"/>
      <c r="AC229" s="542">
        <f t="shared" si="77"/>
        <v>88</v>
      </c>
      <c r="AD229" s="543"/>
      <c r="AE229" s="547">
        <v>56</v>
      </c>
      <c r="AF229" s="541"/>
      <c r="AG229" s="543">
        <v>32</v>
      </c>
      <c r="AH229" s="548"/>
      <c r="AI229" s="542">
        <f t="shared" si="78"/>
        <v>82</v>
      </c>
      <c r="AJ229" s="543"/>
      <c r="AK229" s="547">
        <v>43</v>
      </c>
      <c r="AL229" s="543"/>
      <c r="AM229" s="547">
        <v>39</v>
      </c>
      <c r="AN229" s="548"/>
      <c r="AO229" s="542">
        <f t="shared" si="79"/>
        <v>69</v>
      </c>
      <c r="AP229" s="543"/>
      <c r="AQ229" s="547">
        <v>37</v>
      </c>
      <c r="AR229" s="543"/>
      <c r="AS229" s="547">
        <v>32</v>
      </c>
      <c r="AT229" s="548"/>
    </row>
    <row r="230" spans="2:46" s="5" customFormat="1" ht="15" customHeight="1" hidden="1">
      <c r="B230" s="544" t="s">
        <v>52</v>
      </c>
      <c r="C230" s="552"/>
      <c r="D230" s="552"/>
      <c r="E230" s="542">
        <f t="shared" si="73"/>
        <v>114</v>
      </c>
      <c r="F230" s="543"/>
      <c r="G230" s="547">
        <f t="shared" si="80"/>
        <v>65</v>
      </c>
      <c r="H230" s="543"/>
      <c r="I230" s="547">
        <f t="shared" si="81"/>
        <v>49</v>
      </c>
      <c r="J230" s="548"/>
      <c r="K230" s="543">
        <f t="shared" si="74"/>
        <v>11</v>
      </c>
      <c r="L230" s="543"/>
      <c r="M230" s="547">
        <v>5</v>
      </c>
      <c r="N230" s="543"/>
      <c r="O230" s="547">
        <v>6</v>
      </c>
      <c r="P230" s="543"/>
      <c r="Q230" s="542">
        <f t="shared" si="75"/>
        <v>21</v>
      </c>
      <c r="R230" s="543"/>
      <c r="S230" s="547">
        <v>15</v>
      </c>
      <c r="T230" s="543"/>
      <c r="U230" s="547">
        <v>6</v>
      </c>
      <c r="V230" s="548"/>
      <c r="W230" s="542">
        <f t="shared" si="76"/>
        <v>18</v>
      </c>
      <c r="X230" s="543"/>
      <c r="Y230" s="547">
        <v>8</v>
      </c>
      <c r="Z230" s="543"/>
      <c r="AA230" s="547">
        <v>10</v>
      </c>
      <c r="AB230" s="548"/>
      <c r="AC230" s="542">
        <f t="shared" si="77"/>
        <v>19</v>
      </c>
      <c r="AD230" s="543"/>
      <c r="AE230" s="547">
        <v>6</v>
      </c>
      <c r="AF230" s="541"/>
      <c r="AG230" s="543">
        <v>13</v>
      </c>
      <c r="AH230" s="548"/>
      <c r="AI230" s="542">
        <f t="shared" si="78"/>
        <v>22</v>
      </c>
      <c r="AJ230" s="543"/>
      <c r="AK230" s="547">
        <v>14</v>
      </c>
      <c r="AL230" s="543"/>
      <c r="AM230" s="547">
        <v>8</v>
      </c>
      <c r="AN230" s="548"/>
      <c r="AO230" s="542">
        <f t="shared" si="79"/>
        <v>23</v>
      </c>
      <c r="AP230" s="543"/>
      <c r="AQ230" s="547">
        <v>17</v>
      </c>
      <c r="AR230" s="543"/>
      <c r="AS230" s="547">
        <v>6</v>
      </c>
      <c r="AT230" s="548"/>
    </row>
    <row r="231" spans="2:46" s="5" customFormat="1" ht="15" customHeight="1">
      <c r="B231" s="544" t="s">
        <v>289</v>
      </c>
      <c r="C231" s="552"/>
      <c r="D231" s="552"/>
      <c r="E231" s="542">
        <f t="shared" si="73"/>
        <v>1570</v>
      </c>
      <c r="F231" s="543"/>
      <c r="G231" s="547">
        <f>SUM(G232:H235)</f>
        <v>824</v>
      </c>
      <c r="H231" s="543"/>
      <c r="I231" s="547">
        <f>SUM(I232:J235)</f>
        <v>746</v>
      </c>
      <c r="J231" s="548"/>
      <c r="K231" s="543">
        <f t="shared" si="74"/>
        <v>227</v>
      </c>
      <c r="L231" s="543"/>
      <c r="M231" s="547">
        <f>SUM(M232:N235)</f>
        <v>121</v>
      </c>
      <c r="N231" s="543"/>
      <c r="O231" s="547">
        <f>SUM(O232:P235)</f>
        <v>106</v>
      </c>
      <c r="P231" s="543"/>
      <c r="Q231" s="542">
        <f t="shared" si="75"/>
        <v>269</v>
      </c>
      <c r="R231" s="543"/>
      <c r="S231" s="547">
        <f>SUM(S232:T235)</f>
        <v>130</v>
      </c>
      <c r="T231" s="543"/>
      <c r="U231" s="547">
        <f>SUM(U232:V235)</f>
        <v>139</v>
      </c>
      <c r="V231" s="548"/>
      <c r="W231" s="542">
        <f t="shared" si="76"/>
        <v>269</v>
      </c>
      <c r="X231" s="543"/>
      <c r="Y231" s="547">
        <f>SUM(Y232:Z235)</f>
        <v>135</v>
      </c>
      <c r="Z231" s="543"/>
      <c r="AA231" s="547">
        <f>SUM(AA232:AB235)</f>
        <v>134</v>
      </c>
      <c r="AB231" s="548"/>
      <c r="AC231" s="542">
        <f t="shared" si="77"/>
        <v>262</v>
      </c>
      <c r="AD231" s="543"/>
      <c r="AE231" s="547">
        <f>SUM(AE232:AF235)</f>
        <v>144</v>
      </c>
      <c r="AF231" s="541"/>
      <c r="AG231" s="543">
        <f>SUM(AG232:AH235)</f>
        <v>118</v>
      </c>
      <c r="AH231" s="548"/>
      <c r="AI231" s="542">
        <f t="shared" si="78"/>
        <v>283</v>
      </c>
      <c r="AJ231" s="543"/>
      <c r="AK231" s="547">
        <f>SUM(AK232:AL235)</f>
        <v>154</v>
      </c>
      <c r="AL231" s="543"/>
      <c r="AM231" s="547">
        <f>SUM(AM232:AN235)</f>
        <v>129</v>
      </c>
      <c r="AN231" s="548"/>
      <c r="AO231" s="542">
        <f t="shared" si="79"/>
        <v>260</v>
      </c>
      <c r="AP231" s="543"/>
      <c r="AQ231" s="547">
        <f>SUM(AQ232:AR235)</f>
        <v>140</v>
      </c>
      <c r="AR231" s="543"/>
      <c r="AS231" s="547">
        <f>SUM(AS232:AT235)</f>
        <v>120</v>
      </c>
      <c r="AT231" s="548"/>
    </row>
    <row r="232" spans="2:46" s="5" customFormat="1" ht="15" customHeight="1" hidden="1">
      <c r="B232" s="544" t="s">
        <v>39</v>
      </c>
      <c r="C232" s="552"/>
      <c r="D232" s="552"/>
      <c r="E232" s="542">
        <f t="shared" si="73"/>
        <v>594</v>
      </c>
      <c r="F232" s="543"/>
      <c r="G232" s="547">
        <f>SUM(M232,S232,Y232,AE232,AK232,AQ232)</f>
        <v>309</v>
      </c>
      <c r="H232" s="543"/>
      <c r="I232" s="547">
        <f>SUM(O232,U232,AA232,AG232,AM232,AS232)</f>
        <v>285</v>
      </c>
      <c r="J232" s="548"/>
      <c r="K232" s="543">
        <f t="shared" si="74"/>
        <v>90</v>
      </c>
      <c r="L232" s="543"/>
      <c r="M232" s="547">
        <v>46</v>
      </c>
      <c r="N232" s="543"/>
      <c r="O232" s="547">
        <v>44</v>
      </c>
      <c r="P232" s="543"/>
      <c r="Q232" s="542">
        <f t="shared" si="75"/>
        <v>94</v>
      </c>
      <c r="R232" s="543"/>
      <c r="S232" s="547">
        <v>48</v>
      </c>
      <c r="T232" s="543"/>
      <c r="U232" s="547">
        <v>46</v>
      </c>
      <c r="V232" s="548"/>
      <c r="W232" s="542">
        <f t="shared" si="76"/>
        <v>102</v>
      </c>
      <c r="X232" s="543"/>
      <c r="Y232" s="547">
        <v>57</v>
      </c>
      <c r="Z232" s="543"/>
      <c r="AA232" s="547">
        <v>45</v>
      </c>
      <c r="AB232" s="548"/>
      <c r="AC232" s="542">
        <f t="shared" si="77"/>
        <v>99</v>
      </c>
      <c r="AD232" s="543"/>
      <c r="AE232" s="547">
        <v>45</v>
      </c>
      <c r="AF232" s="541"/>
      <c r="AG232" s="543">
        <v>54</v>
      </c>
      <c r="AH232" s="548"/>
      <c r="AI232" s="542">
        <f t="shared" si="78"/>
        <v>109</v>
      </c>
      <c r="AJ232" s="543"/>
      <c r="AK232" s="547">
        <v>58</v>
      </c>
      <c r="AL232" s="543"/>
      <c r="AM232" s="547">
        <v>51</v>
      </c>
      <c r="AN232" s="548"/>
      <c r="AO232" s="542">
        <f t="shared" si="79"/>
        <v>100</v>
      </c>
      <c r="AP232" s="543"/>
      <c r="AQ232" s="547">
        <v>55</v>
      </c>
      <c r="AR232" s="543"/>
      <c r="AS232" s="547">
        <v>45</v>
      </c>
      <c r="AT232" s="548"/>
    </row>
    <row r="233" spans="2:46" s="5" customFormat="1" ht="15" customHeight="1" hidden="1">
      <c r="B233" s="544" t="s">
        <v>40</v>
      </c>
      <c r="C233" s="552"/>
      <c r="D233" s="552"/>
      <c r="E233" s="542">
        <f t="shared" si="73"/>
        <v>372</v>
      </c>
      <c r="F233" s="543"/>
      <c r="G233" s="547">
        <f>SUM(M233,S233,Y233,AE233,AK233,AQ233)</f>
        <v>188</v>
      </c>
      <c r="H233" s="543"/>
      <c r="I233" s="547">
        <f>SUM(O233,U233,AA233,AG233,AM233,AS233)</f>
        <v>184</v>
      </c>
      <c r="J233" s="548"/>
      <c r="K233" s="543">
        <f t="shared" si="74"/>
        <v>55</v>
      </c>
      <c r="L233" s="543"/>
      <c r="M233" s="547">
        <v>32</v>
      </c>
      <c r="N233" s="543"/>
      <c r="O233" s="547">
        <v>23</v>
      </c>
      <c r="P233" s="543"/>
      <c r="Q233" s="542">
        <f t="shared" si="75"/>
        <v>65</v>
      </c>
      <c r="R233" s="543"/>
      <c r="S233" s="547">
        <v>28</v>
      </c>
      <c r="T233" s="543"/>
      <c r="U233" s="547">
        <v>37</v>
      </c>
      <c r="V233" s="548"/>
      <c r="W233" s="542">
        <f t="shared" si="76"/>
        <v>68</v>
      </c>
      <c r="X233" s="543"/>
      <c r="Y233" s="547">
        <v>32</v>
      </c>
      <c r="Z233" s="543"/>
      <c r="AA233" s="547">
        <v>36</v>
      </c>
      <c r="AB233" s="548"/>
      <c r="AC233" s="542">
        <f t="shared" si="77"/>
        <v>62</v>
      </c>
      <c r="AD233" s="543"/>
      <c r="AE233" s="547">
        <v>36</v>
      </c>
      <c r="AF233" s="541"/>
      <c r="AG233" s="543">
        <v>26</v>
      </c>
      <c r="AH233" s="548"/>
      <c r="AI233" s="542">
        <f t="shared" si="78"/>
        <v>59</v>
      </c>
      <c r="AJ233" s="543"/>
      <c r="AK233" s="547">
        <v>30</v>
      </c>
      <c r="AL233" s="543"/>
      <c r="AM233" s="547">
        <v>29</v>
      </c>
      <c r="AN233" s="548"/>
      <c r="AO233" s="542">
        <f t="shared" si="79"/>
        <v>63</v>
      </c>
      <c r="AP233" s="543"/>
      <c r="AQ233" s="547">
        <v>30</v>
      </c>
      <c r="AR233" s="543"/>
      <c r="AS233" s="547">
        <v>33</v>
      </c>
      <c r="AT233" s="548"/>
    </row>
    <row r="234" spans="2:46" s="5" customFormat="1" ht="15" customHeight="1" hidden="1">
      <c r="B234" s="544" t="s">
        <v>41</v>
      </c>
      <c r="C234" s="552"/>
      <c r="D234" s="552"/>
      <c r="E234" s="542">
        <f t="shared" si="73"/>
        <v>292</v>
      </c>
      <c r="F234" s="543"/>
      <c r="G234" s="547">
        <f>SUM(M234,S234,Y234,AE234,AK234,AQ234)</f>
        <v>165</v>
      </c>
      <c r="H234" s="543"/>
      <c r="I234" s="547">
        <f>SUM(O234,U234,AA234,AG234,AM234,AS234)</f>
        <v>127</v>
      </c>
      <c r="J234" s="548"/>
      <c r="K234" s="543">
        <f t="shared" si="74"/>
        <v>40</v>
      </c>
      <c r="L234" s="543"/>
      <c r="M234" s="547">
        <v>22</v>
      </c>
      <c r="N234" s="543"/>
      <c r="O234" s="547">
        <v>18</v>
      </c>
      <c r="P234" s="543"/>
      <c r="Q234" s="542">
        <f t="shared" si="75"/>
        <v>51</v>
      </c>
      <c r="R234" s="543"/>
      <c r="S234" s="547">
        <v>31</v>
      </c>
      <c r="T234" s="543"/>
      <c r="U234" s="547">
        <v>20</v>
      </c>
      <c r="V234" s="548"/>
      <c r="W234" s="542">
        <f t="shared" si="76"/>
        <v>47</v>
      </c>
      <c r="X234" s="543"/>
      <c r="Y234" s="547">
        <v>23</v>
      </c>
      <c r="Z234" s="543"/>
      <c r="AA234" s="547">
        <v>24</v>
      </c>
      <c r="AB234" s="548"/>
      <c r="AC234" s="542">
        <f t="shared" si="77"/>
        <v>46</v>
      </c>
      <c r="AD234" s="543"/>
      <c r="AE234" s="547">
        <v>29</v>
      </c>
      <c r="AF234" s="541"/>
      <c r="AG234" s="543">
        <v>17</v>
      </c>
      <c r="AH234" s="548"/>
      <c r="AI234" s="542">
        <f t="shared" si="78"/>
        <v>58</v>
      </c>
      <c r="AJ234" s="543"/>
      <c r="AK234" s="547">
        <v>32</v>
      </c>
      <c r="AL234" s="543"/>
      <c r="AM234" s="547">
        <v>26</v>
      </c>
      <c r="AN234" s="548"/>
      <c r="AO234" s="542">
        <f t="shared" si="79"/>
        <v>50</v>
      </c>
      <c r="AP234" s="543"/>
      <c r="AQ234" s="547">
        <v>28</v>
      </c>
      <c r="AR234" s="543"/>
      <c r="AS234" s="547">
        <v>22</v>
      </c>
      <c r="AT234" s="548"/>
    </row>
    <row r="235" spans="2:46" s="5" customFormat="1" ht="15" customHeight="1" hidden="1">
      <c r="B235" s="544" t="s">
        <v>42</v>
      </c>
      <c r="C235" s="552"/>
      <c r="D235" s="552"/>
      <c r="E235" s="542">
        <f t="shared" si="73"/>
        <v>312</v>
      </c>
      <c r="F235" s="543"/>
      <c r="G235" s="547">
        <f>SUM(M235,S235,Y235,AE235,AK235,AQ235)</f>
        <v>162</v>
      </c>
      <c r="H235" s="543"/>
      <c r="I235" s="547">
        <f>SUM(O235,U235,AA235,AG235,AM235,AS235)</f>
        <v>150</v>
      </c>
      <c r="J235" s="548"/>
      <c r="K235" s="543">
        <f t="shared" si="74"/>
        <v>42</v>
      </c>
      <c r="L235" s="543"/>
      <c r="M235" s="547">
        <v>21</v>
      </c>
      <c r="N235" s="543"/>
      <c r="O235" s="547">
        <v>21</v>
      </c>
      <c r="P235" s="543"/>
      <c r="Q235" s="542">
        <f t="shared" si="75"/>
        <v>59</v>
      </c>
      <c r="R235" s="543"/>
      <c r="S235" s="547">
        <v>23</v>
      </c>
      <c r="T235" s="543"/>
      <c r="U235" s="547">
        <v>36</v>
      </c>
      <c r="V235" s="548"/>
      <c r="W235" s="542">
        <f t="shared" si="76"/>
        <v>52</v>
      </c>
      <c r="X235" s="543"/>
      <c r="Y235" s="547">
        <v>23</v>
      </c>
      <c r="Z235" s="543"/>
      <c r="AA235" s="547">
        <v>29</v>
      </c>
      <c r="AB235" s="548"/>
      <c r="AC235" s="542">
        <f t="shared" si="77"/>
        <v>55</v>
      </c>
      <c r="AD235" s="543"/>
      <c r="AE235" s="547">
        <v>34</v>
      </c>
      <c r="AF235" s="541"/>
      <c r="AG235" s="543">
        <v>21</v>
      </c>
      <c r="AH235" s="548"/>
      <c r="AI235" s="542">
        <f t="shared" si="78"/>
        <v>57</v>
      </c>
      <c r="AJ235" s="543"/>
      <c r="AK235" s="547">
        <v>34</v>
      </c>
      <c r="AL235" s="543"/>
      <c r="AM235" s="547">
        <v>23</v>
      </c>
      <c r="AN235" s="548"/>
      <c r="AO235" s="542">
        <f t="shared" si="79"/>
        <v>47</v>
      </c>
      <c r="AP235" s="543"/>
      <c r="AQ235" s="547">
        <v>27</v>
      </c>
      <c r="AR235" s="543"/>
      <c r="AS235" s="547">
        <v>20</v>
      </c>
      <c r="AT235" s="548"/>
    </row>
    <row r="236" spans="2:46" s="5" customFormat="1" ht="15" customHeight="1">
      <c r="B236" s="536" t="s">
        <v>19</v>
      </c>
      <c r="C236" s="551"/>
      <c r="D236" s="551"/>
      <c r="E236" s="531">
        <f t="shared" si="73"/>
        <v>806</v>
      </c>
      <c r="F236" s="532"/>
      <c r="G236" s="539">
        <f>SUM(G237:H240)</f>
        <v>412</v>
      </c>
      <c r="H236" s="532"/>
      <c r="I236" s="539">
        <f>SUM(I237:J240)</f>
        <v>394</v>
      </c>
      <c r="J236" s="540"/>
      <c r="K236" s="532">
        <f t="shared" si="74"/>
        <v>123</v>
      </c>
      <c r="L236" s="532"/>
      <c r="M236" s="539">
        <f>SUM(M237:N240)</f>
        <v>65</v>
      </c>
      <c r="N236" s="532"/>
      <c r="O236" s="539">
        <f>SUM(O237:P240)</f>
        <v>58</v>
      </c>
      <c r="P236" s="532"/>
      <c r="Q236" s="531">
        <f t="shared" si="75"/>
        <v>151</v>
      </c>
      <c r="R236" s="532"/>
      <c r="S236" s="539">
        <f>SUM(S237:T240)</f>
        <v>73</v>
      </c>
      <c r="T236" s="532"/>
      <c r="U236" s="539">
        <f>SUM(U237:V240)</f>
        <v>78</v>
      </c>
      <c r="V236" s="540"/>
      <c r="W236" s="531">
        <f t="shared" si="76"/>
        <v>133</v>
      </c>
      <c r="X236" s="532"/>
      <c r="Y236" s="539">
        <f>SUM(Y237:Z240)</f>
        <v>65</v>
      </c>
      <c r="Z236" s="532"/>
      <c r="AA236" s="539">
        <f>SUM(AA237:AB240)</f>
        <v>68</v>
      </c>
      <c r="AB236" s="540"/>
      <c r="AC236" s="531">
        <f t="shared" si="77"/>
        <v>150</v>
      </c>
      <c r="AD236" s="532"/>
      <c r="AE236" s="539">
        <f>SUM(AE237:AF240)</f>
        <v>76</v>
      </c>
      <c r="AF236" s="530"/>
      <c r="AG236" s="532">
        <f>SUM(AG237:AH240)</f>
        <v>74</v>
      </c>
      <c r="AH236" s="540"/>
      <c r="AI236" s="531">
        <f t="shared" si="78"/>
        <v>122</v>
      </c>
      <c r="AJ236" s="532"/>
      <c r="AK236" s="539">
        <f>SUM(AK237:AL240)</f>
        <v>67</v>
      </c>
      <c r="AL236" s="532"/>
      <c r="AM236" s="539">
        <f>SUM(AM237:AN240)</f>
        <v>55</v>
      </c>
      <c r="AN236" s="540"/>
      <c r="AO236" s="531">
        <f t="shared" si="79"/>
        <v>127</v>
      </c>
      <c r="AP236" s="532"/>
      <c r="AQ236" s="539">
        <f>SUM(AQ237:AR240)</f>
        <v>66</v>
      </c>
      <c r="AR236" s="532"/>
      <c r="AS236" s="539">
        <f>SUM(AS237:AT240)</f>
        <v>61</v>
      </c>
      <c r="AT236" s="540"/>
    </row>
    <row r="237" spans="2:46" s="5" customFormat="1" ht="15" customHeight="1" hidden="1">
      <c r="B237" s="544" t="s">
        <v>65</v>
      </c>
      <c r="C237" s="545"/>
      <c r="D237" s="546"/>
      <c r="E237" s="542">
        <f t="shared" si="73"/>
        <v>412</v>
      </c>
      <c r="F237" s="543"/>
      <c r="G237" s="547">
        <f>SUM(M237,S237,Y237,AE237,AK237,AQ237)</f>
        <v>220</v>
      </c>
      <c r="H237" s="543"/>
      <c r="I237" s="547">
        <f>SUM(O237,U237,AA237,AG237,AM237,AS237)</f>
        <v>192</v>
      </c>
      <c r="J237" s="548"/>
      <c r="K237" s="535">
        <f t="shared" si="74"/>
        <v>65</v>
      </c>
      <c r="L237" s="533"/>
      <c r="M237" s="533">
        <v>35</v>
      </c>
      <c r="N237" s="533"/>
      <c r="O237" s="533">
        <v>30</v>
      </c>
      <c r="P237" s="534"/>
      <c r="Q237" s="542">
        <f t="shared" si="75"/>
        <v>73</v>
      </c>
      <c r="R237" s="543"/>
      <c r="S237" s="550">
        <v>34</v>
      </c>
      <c r="T237" s="550"/>
      <c r="U237" s="533">
        <v>39</v>
      </c>
      <c r="V237" s="534"/>
      <c r="W237" s="542">
        <f t="shared" si="76"/>
        <v>61</v>
      </c>
      <c r="X237" s="543"/>
      <c r="Y237" s="533">
        <v>31</v>
      </c>
      <c r="Z237" s="533"/>
      <c r="AA237" s="533">
        <v>30</v>
      </c>
      <c r="AB237" s="534"/>
      <c r="AC237" s="542">
        <f t="shared" si="77"/>
        <v>81</v>
      </c>
      <c r="AD237" s="543"/>
      <c r="AE237" s="533">
        <v>44</v>
      </c>
      <c r="AF237" s="533"/>
      <c r="AG237" s="541">
        <v>37</v>
      </c>
      <c r="AH237" s="534"/>
      <c r="AI237" s="535">
        <f t="shared" si="78"/>
        <v>67</v>
      </c>
      <c r="AJ237" s="533"/>
      <c r="AK237" s="533">
        <v>38</v>
      </c>
      <c r="AL237" s="533"/>
      <c r="AM237" s="533">
        <v>29</v>
      </c>
      <c r="AN237" s="534"/>
      <c r="AO237" s="535">
        <f t="shared" si="79"/>
        <v>65</v>
      </c>
      <c r="AP237" s="533"/>
      <c r="AQ237" s="549">
        <v>38</v>
      </c>
      <c r="AR237" s="549"/>
      <c r="AS237" s="533">
        <v>27</v>
      </c>
      <c r="AT237" s="534"/>
    </row>
    <row r="238" spans="2:46" s="5" customFormat="1" ht="15" customHeight="1" hidden="1">
      <c r="B238" s="544" t="s">
        <v>66</v>
      </c>
      <c r="C238" s="545"/>
      <c r="D238" s="546"/>
      <c r="E238" s="542">
        <f t="shared" si="73"/>
        <v>170</v>
      </c>
      <c r="F238" s="543"/>
      <c r="G238" s="547">
        <f>SUM(M238,S238,Y238,AE238,AK238,AQ238)</f>
        <v>79</v>
      </c>
      <c r="H238" s="543"/>
      <c r="I238" s="547">
        <f>SUM(O238,U238,AA238,AG238,AM238,AS238)</f>
        <v>91</v>
      </c>
      <c r="J238" s="548"/>
      <c r="K238" s="535">
        <f t="shared" si="74"/>
        <v>28</v>
      </c>
      <c r="L238" s="533"/>
      <c r="M238" s="533">
        <v>15</v>
      </c>
      <c r="N238" s="533"/>
      <c r="O238" s="533">
        <v>13</v>
      </c>
      <c r="P238" s="534"/>
      <c r="Q238" s="542">
        <f t="shared" si="75"/>
        <v>27</v>
      </c>
      <c r="R238" s="543"/>
      <c r="S238" s="533">
        <v>12</v>
      </c>
      <c r="T238" s="533"/>
      <c r="U238" s="533">
        <v>15</v>
      </c>
      <c r="V238" s="534"/>
      <c r="W238" s="542">
        <f t="shared" si="76"/>
        <v>31</v>
      </c>
      <c r="X238" s="543"/>
      <c r="Y238" s="533">
        <v>14</v>
      </c>
      <c r="Z238" s="533"/>
      <c r="AA238" s="533">
        <v>17</v>
      </c>
      <c r="AB238" s="534"/>
      <c r="AC238" s="535">
        <f t="shared" si="77"/>
        <v>24</v>
      </c>
      <c r="AD238" s="533"/>
      <c r="AE238" s="533">
        <v>11</v>
      </c>
      <c r="AF238" s="533"/>
      <c r="AG238" s="541">
        <v>13</v>
      </c>
      <c r="AH238" s="534"/>
      <c r="AI238" s="535">
        <f t="shared" si="78"/>
        <v>26</v>
      </c>
      <c r="AJ238" s="533"/>
      <c r="AK238" s="533">
        <v>15</v>
      </c>
      <c r="AL238" s="533"/>
      <c r="AM238" s="533">
        <v>11</v>
      </c>
      <c r="AN238" s="534"/>
      <c r="AO238" s="535">
        <f t="shared" si="79"/>
        <v>34</v>
      </c>
      <c r="AP238" s="533"/>
      <c r="AQ238" s="533">
        <v>12</v>
      </c>
      <c r="AR238" s="533"/>
      <c r="AS238" s="533">
        <v>22</v>
      </c>
      <c r="AT238" s="534"/>
    </row>
    <row r="239" spans="2:46" s="5" customFormat="1" ht="15" customHeight="1" hidden="1">
      <c r="B239" s="544" t="s">
        <v>67</v>
      </c>
      <c r="C239" s="545"/>
      <c r="D239" s="546"/>
      <c r="E239" s="542">
        <f t="shared" si="73"/>
        <v>139</v>
      </c>
      <c r="F239" s="543"/>
      <c r="G239" s="547">
        <f>SUM(M239,S239,Y239,AE239,AK239,AQ239)</f>
        <v>64</v>
      </c>
      <c r="H239" s="543"/>
      <c r="I239" s="547">
        <f>SUM(O239,U239,AA239,AG239,AM239,AS239)</f>
        <v>75</v>
      </c>
      <c r="J239" s="548"/>
      <c r="K239" s="535">
        <f t="shared" si="74"/>
        <v>16</v>
      </c>
      <c r="L239" s="533"/>
      <c r="M239" s="533">
        <v>7</v>
      </c>
      <c r="N239" s="533"/>
      <c r="O239" s="533">
        <v>9</v>
      </c>
      <c r="P239" s="534"/>
      <c r="Q239" s="542">
        <f t="shared" si="75"/>
        <v>28</v>
      </c>
      <c r="R239" s="543"/>
      <c r="S239" s="533">
        <v>13</v>
      </c>
      <c r="T239" s="533"/>
      <c r="U239" s="533">
        <v>15</v>
      </c>
      <c r="V239" s="534"/>
      <c r="W239" s="542">
        <f t="shared" si="76"/>
        <v>26</v>
      </c>
      <c r="X239" s="543"/>
      <c r="Y239" s="533">
        <v>12</v>
      </c>
      <c r="Z239" s="533"/>
      <c r="AA239" s="533">
        <v>14</v>
      </c>
      <c r="AB239" s="534"/>
      <c r="AC239" s="535">
        <f t="shared" si="77"/>
        <v>30</v>
      </c>
      <c r="AD239" s="533"/>
      <c r="AE239" s="533">
        <v>14</v>
      </c>
      <c r="AF239" s="533"/>
      <c r="AG239" s="541">
        <v>16</v>
      </c>
      <c r="AH239" s="534"/>
      <c r="AI239" s="535">
        <f t="shared" si="78"/>
        <v>20</v>
      </c>
      <c r="AJ239" s="533"/>
      <c r="AK239" s="533">
        <v>9</v>
      </c>
      <c r="AL239" s="533"/>
      <c r="AM239" s="533">
        <v>11</v>
      </c>
      <c r="AN239" s="534"/>
      <c r="AO239" s="535">
        <f t="shared" si="79"/>
        <v>19</v>
      </c>
      <c r="AP239" s="533"/>
      <c r="AQ239" s="533">
        <v>9</v>
      </c>
      <c r="AR239" s="533"/>
      <c r="AS239" s="533">
        <v>10</v>
      </c>
      <c r="AT239" s="534"/>
    </row>
    <row r="240" spans="2:46" s="5" customFormat="1" ht="15" customHeight="1" hidden="1">
      <c r="B240" s="536" t="s">
        <v>286</v>
      </c>
      <c r="C240" s="537"/>
      <c r="D240" s="538"/>
      <c r="E240" s="531">
        <f t="shared" si="73"/>
        <v>85</v>
      </c>
      <c r="F240" s="532"/>
      <c r="G240" s="539">
        <f>SUM(M240,S240,Y240,AE240,AK240,AQ240)</f>
        <v>49</v>
      </c>
      <c r="H240" s="532"/>
      <c r="I240" s="539">
        <f>SUM(O240,U240,AA240,AG240,AM240,AS240)</f>
        <v>36</v>
      </c>
      <c r="J240" s="540"/>
      <c r="K240" s="524">
        <f t="shared" si="74"/>
        <v>14</v>
      </c>
      <c r="L240" s="522"/>
      <c r="M240" s="522">
        <v>8</v>
      </c>
      <c r="N240" s="522"/>
      <c r="O240" s="522">
        <v>6</v>
      </c>
      <c r="P240" s="523"/>
      <c r="Q240" s="531">
        <f t="shared" si="75"/>
        <v>23</v>
      </c>
      <c r="R240" s="532"/>
      <c r="S240" s="522">
        <v>14</v>
      </c>
      <c r="T240" s="522"/>
      <c r="U240" s="522">
        <v>9</v>
      </c>
      <c r="V240" s="523"/>
      <c r="W240" s="531">
        <f t="shared" si="76"/>
        <v>15</v>
      </c>
      <c r="X240" s="530"/>
      <c r="Y240" s="522">
        <v>8</v>
      </c>
      <c r="Z240" s="522"/>
      <c r="AA240" s="522">
        <v>7</v>
      </c>
      <c r="AB240" s="523"/>
      <c r="AC240" s="524">
        <f t="shared" si="77"/>
        <v>15</v>
      </c>
      <c r="AD240" s="522"/>
      <c r="AE240" s="522">
        <v>7</v>
      </c>
      <c r="AF240" s="522"/>
      <c r="AG240" s="530">
        <v>8</v>
      </c>
      <c r="AH240" s="523"/>
      <c r="AI240" s="524">
        <f t="shared" si="78"/>
        <v>9</v>
      </c>
      <c r="AJ240" s="522"/>
      <c r="AK240" s="522">
        <v>5</v>
      </c>
      <c r="AL240" s="522"/>
      <c r="AM240" s="522">
        <v>4</v>
      </c>
      <c r="AN240" s="523"/>
      <c r="AO240" s="524">
        <f t="shared" si="79"/>
        <v>9</v>
      </c>
      <c r="AP240" s="522"/>
      <c r="AQ240" s="522">
        <v>7</v>
      </c>
      <c r="AR240" s="522"/>
      <c r="AS240" s="522">
        <v>2</v>
      </c>
      <c r="AT240" s="523"/>
    </row>
    <row r="241" spans="2:46" s="5" customFormat="1" ht="15" customHeight="1">
      <c r="B241" s="525" t="s">
        <v>110</v>
      </c>
      <c r="C241" s="526"/>
      <c r="D241" s="526"/>
      <c r="E241" s="555">
        <f>E242+E248+E255+E260</f>
        <v>5220</v>
      </c>
      <c r="F241" s="556"/>
      <c r="G241" s="553">
        <f>G242+G248+G255+G260</f>
        <v>2694</v>
      </c>
      <c r="H241" s="556"/>
      <c r="I241" s="553">
        <f>I242+I248+I255+I260</f>
        <v>2526</v>
      </c>
      <c r="J241" s="554"/>
      <c r="K241" s="556">
        <f>K242+K248+K255+K260</f>
        <v>814</v>
      </c>
      <c r="L241" s="556"/>
      <c r="M241" s="553">
        <f>M242+M248+M255+M260</f>
        <v>414</v>
      </c>
      <c r="N241" s="556"/>
      <c r="O241" s="553">
        <f>O242+O248+O255+O260</f>
        <v>400</v>
      </c>
      <c r="P241" s="556"/>
      <c r="Q241" s="555">
        <f>Q242+Q248+Q255+Q260</f>
        <v>822</v>
      </c>
      <c r="R241" s="556"/>
      <c r="S241" s="553">
        <f>S242+S248+S255+S260</f>
        <v>419</v>
      </c>
      <c r="T241" s="556"/>
      <c r="U241" s="553">
        <f>U242+U248+U255+U260</f>
        <v>403</v>
      </c>
      <c r="V241" s="554"/>
      <c r="W241" s="555">
        <f>W242+W248+W255+W260</f>
        <v>888</v>
      </c>
      <c r="X241" s="556"/>
      <c r="Y241" s="553">
        <f>Y242+Y248+Y255+Y260</f>
        <v>436</v>
      </c>
      <c r="Z241" s="556"/>
      <c r="AA241" s="553">
        <f>AA242+AA248+AA255+AA260</f>
        <v>452</v>
      </c>
      <c r="AB241" s="554"/>
      <c r="AC241" s="555">
        <f>AC242+AC248+AC255+AC260</f>
        <v>896</v>
      </c>
      <c r="AD241" s="556"/>
      <c r="AE241" s="553">
        <f>AE242+AE248+AE255+AE260</f>
        <v>461</v>
      </c>
      <c r="AF241" s="558"/>
      <c r="AG241" s="556">
        <f>AG242+AG248+AG255+AG260</f>
        <v>435</v>
      </c>
      <c r="AH241" s="554"/>
      <c r="AI241" s="555">
        <f>AI242+AI248+AI255+AI260</f>
        <v>921</v>
      </c>
      <c r="AJ241" s="556"/>
      <c r="AK241" s="553">
        <f>AK242+AK248+AK255+AK260</f>
        <v>503</v>
      </c>
      <c r="AL241" s="556"/>
      <c r="AM241" s="553">
        <f>AM242+AM248+AM255+AM260</f>
        <v>418</v>
      </c>
      <c r="AN241" s="554"/>
      <c r="AO241" s="555">
        <f>AO242+AO248+AO255+AO260</f>
        <v>879</v>
      </c>
      <c r="AP241" s="556"/>
      <c r="AQ241" s="553">
        <f>AQ242+AQ248+AQ255+AQ260</f>
        <v>461</v>
      </c>
      <c r="AR241" s="556"/>
      <c r="AS241" s="553">
        <f>AS242+AS248+AS255+AS260</f>
        <v>418</v>
      </c>
      <c r="AT241" s="554"/>
    </row>
    <row r="242" spans="2:46" s="5" customFormat="1" ht="15" customHeight="1">
      <c r="B242" s="544" t="s">
        <v>15</v>
      </c>
      <c r="C242" s="552"/>
      <c r="D242" s="557"/>
      <c r="E242" s="542">
        <f aca="true" t="shared" si="82" ref="E242:E264">SUM(G242:J242)</f>
        <v>1063</v>
      </c>
      <c r="F242" s="541"/>
      <c r="G242" s="547">
        <f>SUM(G243:H247)</f>
        <v>519</v>
      </c>
      <c r="H242" s="541"/>
      <c r="I242" s="547">
        <f>SUM(I243:J247)</f>
        <v>544</v>
      </c>
      <c r="J242" s="548"/>
      <c r="K242" s="542">
        <f aca="true" t="shared" si="83" ref="K242:K264">SUM(M242:P242)</f>
        <v>191</v>
      </c>
      <c r="L242" s="541"/>
      <c r="M242" s="547">
        <f>SUM(M243:N247)</f>
        <v>100</v>
      </c>
      <c r="N242" s="541"/>
      <c r="O242" s="547">
        <f>SUM(O243:P247)</f>
        <v>91</v>
      </c>
      <c r="P242" s="548"/>
      <c r="Q242" s="542">
        <f aca="true" t="shared" si="84" ref="Q242:Q264">SUM(S242:V242)</f>
        <v>176</v>
      </c>
      <c r="R242" s="541"/>
      <c r="S242" s="547">
        <f>SUM(S243:T247)</f>
        <v>89</v>
      </c>
      <c r="T242" s="541"/>
      <c r="U242" s="547">
        <f>SUM(U243:V247)</f>
        <v>87</v>
      </c>
      <c r="V242" s="548"/>
      <c r="W242" s="542">
        <f aca="true" t="shared" si="85" ref="W242:W264">SUM(Y242:AB242)</f>
        <v>159</v>
      </c>
      <c r="X242" s="541"/>
      <c r="Y242" s="547">
        <f>SUM(Y243:Z247)</f>
        <v>74</v>
      </c>
      <c r="Z242" s="541"/>
      <c r="AA242" s="547">
        <f>SUM(AA243:AB247)</f>
        <v>85</v>
      </c>
      <c r="AB242" s="548"/>
      <c r="AC242" s="542">
        <f aca="true" t="shared" si="86" ref="AC242:AC264">SUM(AE242:AH242)</f>
        <v>188</v>
      </c>
      <c r="AD242" s="541"/>
      <c r="AE242" s="547">
        <f>SUM(AE243:AF247)</f>
        <v>96</v>
      </c>
      <c r="AF242" s="541"/>
      <c r="AG242" s="543">
        <f>SUM(AG243:AH247)</f>
        <v>92</v>
      </c>
      <c r="AH242" s="548"/>
      <c r="AI242" s="542">
        <f aca="true" t="shared" si="87" ref="AI242:AI264">SUM(AK242:AN242)</f>
        <v>167</v>
      </c>
      <c r="AJ242" s="541"/>
      <c r="AK242" s="547">
        <f>SUM(AK243:AL247)</f>
        <v>76</v>
      </c>
      <c r="AL242" s="541"/>
      <c r="AM242" s="547">
        <f>SUM(AM243:AN247)</f>
        <v>91</v>
      </c>
      <c r="AN242" s="548"/>
      <c r="AO242" s="542">
        <f aca="true" t="shared" si="88" ref="AO242:AO264">SUM(AQ242:AT242)</f>
        <v>182</v>
      </c>
      <c r="AP242" s="541"/>
      <c r="AQ242" s="547">
        <f>SUM(AQ243:AR247)</f>
        <v>84</v>
      </c>
      <c r="AR242" s="541"/>
      <c r="AS242" s="543">
        <f>SUM(AS243:AT247)</f>
        <v>98</v>
      </c>
      <c r="AT242" s="548"/>
    </row>
    <row r="243" spans="2:46" s="5" customFormat="1" ht="15" customHeight="1" hidden="1">
      <c r="B243" s="544" t="s">
        <v>33</v>
      </c>
      <c r="C243" s="552"/>
      <c r="D243" s="552"/>
      <c r="E243" s="542">
        <f t="shared" si="82"/>
        <v>195</v>
      </c>
      <c r="F243" s="543"/>
      <c r="G243" s="547">
        <f>SUM(M243,S243,Y243,AE243,AK243,AQ243)</f>
        <v>98</v>
      </c>
      <c r="H243" s="543"/>
      <c r="I243" s="547">
        <f>SUM(O243,U243,AA243,AG243,AM243,AS243)</f>
        <v>97</v>
      </c>
      <c r="J243" s="548"/>
      <c r="K243" s="543">
        <f t="shared" si="83"/>
        <v>38</v>
      </c>
      <c r="L243" s="543"/>
      <c r="M243" s="547">
        <v>23</v>
      </c>
      <c r="N243" s="543"/>
      <c r="O243" s="547">
        <v>15</v>
      </c>
      <c r="P243" s="543"/>
      <c r="Q243" s="542">
        <f t="shared" si="84"/>
        <v>30</v>
      </c>
      <c r="R243" s="543"/>
      <c r="S243" s="547">
        <v>16</v>
      </c>
      <c r="T243" s="543"/>
      <c r="U243" s="547">
        <v>14</v>
      </c>
      <c r="V243" s="548"/>
      <c r="W243" s="542">
        <f t="shared" si="85"/>
        <v>32</v>
      </c>
      <c r="X243" s="543"/>
      <c r="Y243" s="547">
        <v>13</v>
      </c>
      <c r="Z243" s="543"/>
      <c r="AA243" s="547">
        <v>19</v>
      </c>
      <c r="AB243" s="548"/>
      <c r="AC243" s="542">
        <f t="shared" si="86"/>
        <v>31</v>
      </c>
      <c r="AD243" s="543"/>
      <c r="AE243" s="547">
        <v>16</v>
      </c>
      <c r="AF243" s="541"/>
      <c r="AG243" s="543">
        <v>15</v>
      </c>
      <c r="AH243" s="548"/>
      <c r="AI243" s="542">
        <f t="shared" si="87"/>
        <v>32</v>
      </c>
      <c r="AJ243" s="543"/>
      <c r="AK243" s="547">
        <v>15</v>
      </c>
      <c r="AL243" s="543"/>
      <c r="AM243" s="547">
        <v>17</v>
      </c>
      <c r="AN243" s="548"/>
      <c r="AO243" s="542">
        <f t="shared" si="88"/>
        <v>32</v>
      </c>
      <c r="AP243" s="543"/>
      <c r="AQ243" s="547">
        <v>15</v>
      </c>
      <c r="AR243" s="543"/>
      <c r="AS243" s="547">
        <v>17</v>
      </c>
      <c r="AT243" s="548"/>
    </row>
    <row r="244" spans="2:46" s="5" customFormat="1" ht="15" customHeight="1" hidden="1">
      <c r="B244" s="544" t="s">
        <v>47</v>
      </c>
      <c r="C244" s="552"/>
      <c r="D244" s="552"/>
      <c r="E244" s="542">
        <f t="shared" si="82"/>
        <v>267</v>
      </c>
      <c r="F244" s="543"/>
      <c r="G244" s="547">
        <f>SUM(M244,S244,Y244,AE244,AK244,AQ244)</f>
        <v>134</v>
      </c>
      <c r="H244" s="543"/>
      <c r="I244" s="547">
        <f>SUM(O244,U244,AA244,AG244,AM244,AS244)</f>
        <v>133</v>
      </c>
      <c r="J244" s="548"/>
      <c r="K244" s="543">
        <f t="shared" si="83"/>
        <v>50</v>
      </c>
      <c r="L244" s="543"/>
      <c r="M244" s="547">
        <v>24</v>
      </c>
      <c r="N244" s="543"/>
      <c r="O244" s="547">
        <v>26</v>
      </c>
      <c r="P244" s="543"/>
      <c r="Q244" s="542">
        <f t="shared" si="84"/>
        <v>55</v>
      </c>
      <c r="R244" s="543"/>
      <c r="S244" s="547">
        <v>31</v>
      </c>
      <c r="T244" s="543"/>
      <c r="U244" s="547">
        <v>24</v>
      </c>
      <c r="V244" s="548"/>
      <c r="W244" s="542">
        <f t="shared" si="85"/>
        <v>34</v>
      </c>
      <c r="X244" s="543"/>
      <c r="Y244" s="547">
        <v>17</v>
      </c>
      <c r="Z244" s="543"/>
      <c r="AA244" s="547">
        <v>17</v>
      </c>
      <c r="AB244" s="548"/>
      <c r="AC244" s="542">
        <f t="shared" si="86"/>
        <v>41</v>
      </c>
      <c r="AD244" s="543"/>
      <c r="AE244" s="547">
        <v>24</v>
      </c>
      <c r="AF244" s="541"/>
      <c r="AG244" s="543">
        <v>17</v>
      </c>
      <c r="AH244" s="548"/>
      <c r="AI244" s="542">
        <f t="shared" si="87"/>
        <v>43</v>
      </c>
      <c r="AJ244" s="543"/>
      <c r="AK244" s="547">
        <v>17</v>
      </c>
      <c r="AL244" s="543"/>
      <c r="AM244" s="547">
        <v>26</v>
      </c>
      <c r="AN244" s="548"/>
      <c r="AO244" s="542">
        <f t="shared" si="88"/>
        <v>44</v>
      </c>
      <c r="AP244" s="543"/>
      <c r="AQ244" s="547">
        <v>21</v>
      </c>
      <c r="AR244" s="543"/>
      <c r="AS244" s="547">
        <v>23</v>
      </c>
      <c r="AT244" s="548"/>
    </row>
    <row r="245" spans="2:46" s="5" customFormat="1" ht="15" customHeight="1" hidden="1">
      <c r="B245" s="544" t="s">
        <v>49</v>
      </c>
      <c r="C245" s="552"/>
      <c r="D245" s="552"/>
      <c r="E245" s="542">
        <f t="shared" si="82"/>
        <v>239</v>
      </c>
      <c r="F245" s="543"/>
      <c r="G245" s="547">
        <f>SUM(M245,S245,Y245,AE245,AK245,AQ245)</f>
        <v>115</v>
      </c>
      <c r="H245" s="543"/>
      <c r="I245" s="547">
        <f>SUM(O245,U245,AA245,AG245,AM245,AS245)</f>
        <v>124</v>
      </c>
      <c r="J245" s="548"/>
      <c r="K245" s="543">
        <f t="shared" si="83"/>
        <v>46</v>
      </c>
      <c r="L245" s="543"/>
      <c r="M245" s="547">
        <v>23</v>
      </c>
      <c r="N245" s="543"/>
      <c r="O245" s="547">
        <v>23</v>
      </c>
      <c r="P245" s="543"/>
      <c r="Q245" s="542">
        <f t="shared" si="84"/>
        <v>32</v>
      </c>
      <c r="R245" s="543"/>
      <c r="S245" s="547">
        <v>16</v>
      </c>
      <c r="T245" s="543"/>
      <c r="U245" s="547">
        <v>16</v>
      </c>
      <c r="V245" s="548"/>
      <c r="W245" s="542">
        <f t="shared" si="85"/>
        <v>42</v>
      </c>
      <c r="X245" s="543"/>
      <c r="Y245" s="547">
        <v>19</v>
      </c>
      <c r="Z245" s="543"/>
      <c r="AA245" s="547">
        <v>23</v>
      </c>
      <c r="AB245" s="548"/>
      <c r="AC245" s="542">
        <f t="shared" si="86"/>
        <v>46</v>
      </c>
      <c r="AD245" s="543"/>
      <c r="AE245" s="547">
        <v>22</v>
      </c>
      <c r="AF245" s="541"/>
      <c r="AG245" s="543">
        <v>24</v>
      </c>
      <c r="AH245" s="548"/>
      <c r="AI245" s="542">
        <f t="shared" si="87"/>
        <v>34</v>
      </c>
      <c r="AJ245" s="543"/>
      <c r="AK245" s="547">
        <v>18</v>
      </c>
      <c r="AL245" s="543"/>
      <c r="AM245" s="547">
        <v>16</v>
      </c>
      <c r="AN245" s="548"/>
      <c r="AO245" s="542">
        <f t="shared" si="88"/>
        <v>39</v>
      </c>
      <c r="AP245" s="543"/>
      <c r="AQ245" s="547">
        <v>17</v>
      </c>
      <c r="AR245" s="543"/>
      <c r="AS245" s="547">
        <v>22</v>
      </c>
      <c r="AT245" s="548"/>
    </row>
    <row r="246" spans="2:46" s="5" customFormat="1" ht="15" customHeight="1" hidden="1">
      <c r="B246" s="544" t="s">
        <v>48</v>
      </c>
      <c r="C246" s="552"/>
      <c r="D246" s="552"/>
      <c r="E246" s="542">
        <f t="shared" si="82"/>
        <v>189</v>
      </c>
      <c r="F246" s="543"/>
      <c r="G246" s="547">
        <f>SUM(M246,S246,Y246,AE246,AK246,AQ246)</f>
        <v>80</v>
      </c>
      <c r="H246" s="543"/>
      <c r="I246" s="547">
        <f>SUM(O246,U246,AA246,AG246,AM246,AS246)</f>
        <v>109</v>
      </c>
      <c r="J246" s="548"/>
      <c r="K246" s="543">
        <f t="shared" si="83"/>
        <v>31</v>
      </c>
      <c r="L246" s="543"/>
      <c r="M246" s="547">
        <v>14</v>
      </c>
      <c r="N246" s="543"/>
      <c r="O246" s="547">
        <v>17</v>
      </c>
      <c r="P246" s="543"/>
      <c r="Q246" s="542">
        <f t="shared" si="84"/>
        <v>28</v>
      </c>
      <c r="R246" s="543"/>
      <c r="S246" s="547">
        <v>14</v>
      </c>
      <c r="T246" s="543"/>
      <c r="U246" s="547">
        <v>14</v>
      </c>
      <c r="V246" s="548"/>
      <c r="W246" s="542">
        <f t="shared" si="85"/>
        <v>22</v>
      </c>
      <c r="X246" s="543"/>
      <c r="Y246" s="547">
        <v>10</v>
      </c>
      <c r="Z246" s="543"/>
      <c r="AA246" s="547">
        <v>12</v>
      </c>
      <c r="AB246" s="548"/>
      <c r="AC246" s="542">
        <f t="shared" si="86"/>
        <v>40</v>
      </c>
      <c r="AD246" s="543"/>
      <c r="AE246" s="547">
        <v>18</v>
      </c>
      <c r="AF246" s="541"/>
      <c r="AG246" s="543">
        <v>22</v>
      </c>
      <c r="AH246" s="548"/>
      <c r="AI246" s="542">
        <f t="shared" si="87"/>
        <v>31</v>
      </c>
      <c r="AJ246" s="543"/>
      <c r="AK246" s="547">
        <v>10</v>
      </c>
      <c r="AL246" s="543"/>
      <c r="AM246" s="547">
        <v>21</v>
      </c>
      <c r="AN246" s="548"/>
      <c r="AO246" s="542">
        <f t="shared" si="88"/>
        <v>37</v>
      </c>
      <c r="AP246" s="543"/>
      <c r="AQ246" s="547">
        <v>14</v>
      </c>
      <c r="AR246" s="543"/>
      <c r="AS246" s="547">
        <v>23</v>
      </c>
      <c r="AT246" s="548"/>
    </row>
    <row r="247" spans="2:46" s="5" customFormat="1" ht="15" customHeight="1" hidden="1">
      <c r="B247" s="544" t="s">
        <v>50</v>
      </c>
      <c r="C247" s="552"/>
      <c r="D247" s="552"/>
      <c r="E247" s="542">
        <f t="shared" si="82"/>
        <v>173</v>
      </c>
      <c r="F247" s="543"/>
      <c r="G247" s="547">
        <f>SUM(M247,S247,Y247,AE247,AK247,AQ247)</f>
        <v>92</v>
      </c>
      <c r="H247" s="543"/>
      <c r="I247" s="547">
        <f>SUM(O247,U247,AA247,AG247,AM247,AS247)</f>
        <v>81</v>
      </c>
      <c r="J247" s="548"/>
      <c r="K247" s="543">
        <f t="shared" si="83"/>
        <v>26</v>
      </c>
      <c r="L247" s="543"/>
      <c r="M247" s="547">
        <v>16</v>
      </c>
      <c r="N247" s="543"/>
      <c r="O247" s="547">
        <v>10</v>
      </c>
      <c r="P247" s="543"/>
      <c r="Q247" s="542">
        <f t="shared" si="84"/>
        <v>31</v>
      </c>
      <c r="R247" s="543"/>
      <c r="S247" s="547">
        <v>12</v>
      </c>
      <c r="T247" s="543"/>
      <c r="U247" s="547">
        <v>19</v>
      </c>
      <c r="V247" s="548"/>
      <c r="W247" s="542">
        <f t="shared" si="85"/>
        <v>29</v>
      </c>
      <c r="X247" s="543"/>
      <c r="Y247" s="547">
        <v>15</v>
      </c>
      <c r="Z247" s="543"/>
      <c r="AA247" s="547">
        <v>14</v>
      </c>
      <c r="AB247" s="548"/>
      <c r="AC247" s="542">
        <f t="shared" si="86"/>
        <v>30</v>
      </c>
      <c r="AD247" s="543"/>
      <c r="AE247" s="547">
        <v>16</v>
      </c>
      <c r="AF247" s="541"/>
      <c r="AG247" s="543">
        <v>14</v>
      </c>
      <c r="AH247" s="548"/>
      <c r="AI247" s="542">
        <f t="shared" si="87"/>
        <v>27</v>
      </c>
      <c r="AJ247" s="543"/>
      <c r="AK247" s="547">
        <v>16</v>
      </c>
      <c r="AL247" s="543"/>
      <c r="AM247" s="547">
        <v>11</v>
      </c>
      <c r="AN247" s="548"/>
      <c r="AO247" s="542">
        <f t="shared" si="88"/>
        <v>30</v>
      </c>
      <c r="AP247" s="543"/>
      <c r="AQ247" s="547">
        <v>17</v>
      </c>
      <c r="AR247" s="543"/>
      <c r="AS247" s="547">
        <v>13</v>
      </c>
      <c r="AT247" s="548"/>
    </row>
    <row r="248" spans="2:46" s="5" customFormat="1" ht="15" customHeight="1">
      <c r="B248" s="544" t="s">
        <v>288</v>
      </c>
      <c r="C248" s="552"/>
      <c r="D248" s="552"/>
      <c r="E248" s="542">
        <f t="shared" si="82"/>
        <v>1788</v>
      </c>
      <c r="F248" s="543"/>
      <c r="G248" s="547">
        <f>SUM(G249:H254)</f>
        <v>964</v>
      </c>
      <c r="H248" s="543"/>
      <c r="I248" s="547">
        <f>SUM(I249:J254)</f>
        <v>824</v>
      </c>
      <c r="J248" s="548"/>
      <c r="K248" s="543">
        <f t="shared" si="83"/>
        <v>252</v>
      </c>
      <c r="L248" s="543"/>
      <c r="M248" s="547">
        <f>SUM(M249:N254)</f>
        <v>136</v>
      </c>
      <c r="N248" s="543"/>
      <c r="O248" s="547">
        <f>SUM(O249:P254)</f>
        <v>116</v>
      </c>
      <c r="P248" s="543"/>
      <c r="Q248" s="542">
        <f t="shared" si="84"/>
        <v>293</v>
      </c>
      <c r="R248" s="543"/>
      <c r="S248" s="547">
        <f>SUM(S249:T254)</f>
        <v>143</v>
      </c>
      <c r="T248" s="543"/>
      <c r="U248" s="547">
        <f>SUM(U249:V254)</f>
        <v>150</v>
      </c>
      <c r="V248" s="548"/>
      <c r="W248" s="542">
        <f t="shared" si="85"/>
        <v>307</v>
      </c>
      <c r="X248" s="543"/>
      <c r="Y248" s="547">
        <f>SUM(Y249:Z254)</f>
        <v>158</v>
      </c>
      <c r="Z248" s="543"/>
      <c r="AA248" s="547">
        <f>SUM(AA249:AB254)</f>
        <v>149</v>
      </c>
      <c r="AB248" s="548"/>
      <c r="AC248" s="542">
        <f t="shared" si="86"/>
        <v>305</v>
      </c>
      <c r="AD248" s="543"/>
      <c r="AE248" s="547">
        <f>SUM(AE249:AF254)</f>
        <v>163</v>
      </c>
      <c r="AF248" s="541"/>
      <c r="AG248" s="543">
        <f>SUM(AG249:AH254)</f>
        <v>142</v>
      </c>
      <c r="AH248" s="548"/>
      <c r="AI248" s="542">
        <f t="shared" si="87"/>
        <v>337</v>
      </c>
      <c r="AJ248" s="543"/>
      <c r="AK248" s="547">
        <f>SUM(AK249:AL254)</f>
        <v>205</v>
      </c>
      <c r="AL248" s="543"/>
      <c r="AM248" s="547">
        <f>SUM(AM249:AN254)</f>
        <v>132</v>
      </c>
      <c r="AN248" s="548"/>
      <c r="AO248" s="542">
        <f t="shared" si="88"/>
        <v>294</v>
      </c>
      <c r="AP248" s="543"/>
      <c r="AQ248" s="547">
        <f>SUM(AQ249:AR254)</f>
        <v>159</v>
      </c>
      <c r="AR248" s="543"/>
      <c r="AS248" s="547">
        <f>SUM(AS249:AT254)</f>
        <v>135</v>
      </c>
      <c r="AT248" s="548"/>
    </row>
    <row r="249" spans="2:46" s="5" customFormat="1" ht="15" customHeight="1" hidden="1">
      <c r="B249" s="544" t="s">
        <v>34</v>
      </c>
      <c r="C249" s="552"/>
      <c r="D249" s="552"/>
      <c r="E249" s="542">
        <f t="shared" si="82"/>
        <v>303</v>
      </c>
      <c r="F249" s="543"/>
      <c r="G249" s="547">
        <f aca="true" t="shared" si="89" ref="G249:G254">SUM(M249,S249,Y249,AE249,AK249,AQ249)</f>
        <v>162</v>
      </c>
      <c r="H249" s="543"/>
      <c r="I249" s="547">
        <f aca="true" t="shared" si="90" ref="I249:I254">SUM(O249,U249,AA249,AG249,AM249,AS249)</f>
        <v>141</v>
      </c>
      <c r="J249" s="548"/>
      <c r="K249" s="543">
        <f t="shared" si="83"/>
        <v>36</v>
      </c>
      <c r="L249" s="543"/>
      <c r="M249" s="547">
        <v>24</v>
      </c>
      <c r="N249" s="543"/>
      <c r="O249" s="547">
        <v>12</v>
      </c>
      <c r="P249" s="543"/>
      <c r="Q249" s="542">
        <f t="shared" si="84"/>
        <v>49</v>
      </c>
      <c r="R249" s="543"/>
      <c r="S249" s="547">
        <v>20</v>
      </c>
      <c r="T249" s="543"/>
      <c r="U249" s="547">
        <v>29</v>
      </c>
      <c r="V249" s="548"/>
      <c r="W249" s="542">
        <f t="shared" si="85"/>
        <v>50</v>
      </c>
      <c r="X249" s="543"/>
      <c r="Y249" s="547">
        <v>23</v>
      </c>
      <c r="Z249" s="543"/>
      <c r="AA249" s="547">
        <v>27</v>
      </c>
      <c r="AB249" s="548"/>
      <c r="AC249" s="542">
        <f t="shared" si="86"/>
        <v>53</v>
      </c>
      <c r="AD249" s="543"/>
      <c r="AE249" s="547">
        <v>25</v>
      </c>
      <c r="AF249" s="541"/>
      <c r="AG249" s="543">
        <v>28</v>
      </c>
      <c r="AH249" s="548"/>
      <c r="AI249" s="542">
        <f t="shared" si="87"/>
        <v>69</v>
      </c>
      <c r="AJ249" s="543"/>
      <c r="AK249" s="547">
        <v>45</v>
      </c>
      <c r="AL249" s="543"/>
      <c r="AM249" s="547">
        <v>24</v>
      </c>
      <c r="AN249" s="548"/>
      <c r="AO249" s="542">
        <f t="shared" si="88"/>
        <v>46</v>
      </c>
      <c r="AP249" s="543"/>
      <c r="AQ249" s="547">
        <v>25</v>
      </c>
      <c r="AR249" s="543"/>
      <c r="AS249" s="547">
        <v>21</v>
      </c>
      <c r="AT249" s="548"/>
    </row>
    <row r="250" spans="2:46" s="5" customFormat="1" ht="15" customHeight="1" hidden="1">
      <c r="B250" s="544" t="s">
        <v>35</v>
      </c>
      <c r="C250" s="552"/>
      <c r="D250" s="552"/>
      <c r="E250" s="542">
        <f t="shared" si="82"/>
        <v>310</v>
      </c>
      <c r="F250" s="543"/>
      <c r="G250" s="547">
        <f t="shared" si="89"/>
        <v>169</v>
      </c>
      <c r="H250" s="543"/>
      <c r="I250" s="547">
        <f t="shared" si="90"/>
        <v>141</v>
      </c>
      <c r="J250" s="548"/>
      <c r="K250" s="543">
        <f t="shared" si="83"/>
        <v>51</v>
      </c>
      <c r="L250" s="543"/>
      <c r="M250" s="547">
        <v>33</v>
      </c>
      <c r="N250" s="543"/>
      <c r="O250" s="547">
        <v>18</v>
      </c>
      <c r="P250" s="543"/>
      <c r="Q250" s="542">
        <f t="shared" si="84"/>
        <v>50</v>
      </c>
      <c r="R250" s="543"/>
      <c r="S250" s="547">
        <v>28</v>
      </c>
      <c r="T250" s="543"/>
      <c r="U250" s="547">
        <v>22</v>
      </c>
      <c r="V250" s="548"/>
      <c r="W250" s="542">
        <f t="shared" si="85"/>
        <v>55</v>
      </c>
      <c r="X250" s="543"/>
      <c r="Y250" s="547">
        <v>26</v>
      </c>
      <c r="Z250" s="543"/>
      <c r="AA250" s="547">
        <v>29</v>
      </c>
      <c r="AB250" s="548"/>
      <c r="AC250" s="542">
        <f t="shared" si="86"/>
        <v>50</v>
      </c>
      <c r="AD250" s="543"/>
      <c r="AE250" s="547">
        <v>27</v>
      </c>
      <c r="AF250" s="541"/>
      <c r="AG250" s="543">
        <v>23</v>
      </c>
      <c r="AH250" s="548"/>
      <c r="AI250" s="542">
        <f t="shared" si="87"/>
        <v>62</v>
      </c>
      <c r="AJ250" s="543"/>
      <c r="AK250" s="547">
        <v>31</v>
      </c>
      <c r="AL250" s="543"/>
      <c r="AM250" s="547">
        <v>31</v>
      </c>
      <c r="AN250" s="548"/>
      <c r="AO250" s="542">
        <f t="shared" si="88"/>
        <v>42</v>
      </c>
      <c r="AP250" s="543"/>
      <c r="AQ250" s="547">
        <v>24</v>
      </c>
      <c r="AR250" s="543"/>
      <c r="AS250" s="547">
        <v>18</v>
      </c>
      <c r="AT250" s="548"/>
    </row>
    <row r="251" spans="2:46" s="5" customFormat="1" ht="15" customHeight="1" hidden="1">
      <c r="B251" s="544" t="s">
        <v>36</v>
      </c>
      <c r="C251" s="552"/>
      <c r="D251" s="552"/>
      <c r="E251" s="542">
        <f t="shared" si="82"/>
        <v>460</v>
      </c>
      <c r="F251" s="543"/>
      <c r="G251" s="547">
        <f t="shared" si="89"/>
        <v>233</v>
      </c>
      <c r="H251" s="543"/>
      <c r="I251" s="547">
        <f t="shared" si="90"/>
        <v>227</v>
      </c>
      <c r="J251" s="548"/>
      <c r="K251" s="543">
        <f t="shared" si="83"/>
        <v>63</v>
      </c>
      <c r="L251" s="543"/>
      <c r="M251" s="547">
        <v>31</v>
      </c>
      <c r="N251" s="543"/>
      <c r="O251" s="547">
        <v>32</v>
      </c>
      <c r="P251" s="543"/>
      <c r="Q251" s="542">
        <f t="shared" si="84"/>
        <v>74</v>
      </c>
      <c r="R251" s="543"/>
      <c r="S251" s="547">
        <v>36</v>
      </c>
      <c r="T251" s="543"/>
      <c r="U251" s="547">
        <v>38</v>
      </c>
      <c r="V251" s="548"/>
      <c r="W251" s="542">
        <f t="shared" si="85"/>
        <v>86</v>
      </c>
      <c r="X251" s="543"/>
      <c r="Y251" s="547">
        <v>38</v>
      </c>
      <c r="Z251" s="543"/>
      <c r="AA251" s="547">
        <v>48</v>
      </c>
      <c r="AB251" s="548"/>
      <c r="AC251" s="542">
        <f t="shared" si="86"/>
        <v>82</v>
      </c>
      <c r="AD251" s="543"/>
      <c r="AE251" s="547">
        <v>42</v>
      </c>
      <c r="AF251" s="541"/>
      <c r="AG251" s="543">
        <v>40</v>
      </c>
      <c r="AH251" s="548"/>
      <c r="AI251" s="542">
        <f t="shared" si="87"/>
        <v>76</v>
      </c>
      <c r="AJ251" s="543"/>
      <c r="AK251" s="547">
        <v>50</v>
      </c>
      <c r="AL251" s="543"/>
      <c r="AM251" s="547">
        <v>26</v>
      </c>
      <c r="AN251" s="548"/>
      <c r="AO251" s="542">
        <f t="shared" si="88"/>
        <v>79</v>
      </c>
      <c r="AP251" s="543"/>
      <c r="AQ251" s="547">
        <v>36</v>
      </c>
      <c r="AR251" s="543"/>
      <c r="AS251" s="547">
        <v>43</v>
      </c>
      <c r="AT251" s="548"/>
    </row>
    <row r="252" spans="2:46" s="5" customFormat="1" ht="15" customHeight="1" hidden="1">
      <c r="B252" s="544" t="s">
        <v>37</v>
      </c>
      <c r="C252" s="552"/>
      <c r="D252" s="552"/>
      <c r="E252" s="542">
        <f t="shared" si="82"/>
        <v>113</v>
      </c>
      <c r="F252" s="543"/>
      <c r="G252" s="547">
        <f t="shared" si="89"/>
        <v>65</v>
      </c>
      <c r="H252" s="543"/>
      <c r="I252" s="547">
        <f t="shared" si="90"/>
        <v>48</v>
      </c>
      <c r="J252" s="548"/>
      <c r="K252" s="543">
        <f t="shared" si="83"/>
        <v>15</v>
      </c>
      <c r="L252" s="543"/>
      <c r="M252" s="547">
        <v>6</v>
      </c>
      <c r="N252" s="543"/>
      <c r="O252" s="547">
        <v>9</v>
      </c>
      <c r="P252" s="543"/>
      <c r="Q252" s="542">
        <f t="shared" si="84"/>
        <v>18</v>
      </c>
      <c r="R252" s="543"/>
      <c r="S252" s="547">
        <v>11</v>
      </c>
      <c r="T252" s="543"/>
      <c r="U252" s="547">
        <v>7</v>
      </c>
      <c r="V252" s="548"/>
      <c r="W252" s="542">
        <f t="shared" si="85"/>
        <v>18</v>
      </c>
      <c r="X252" s="543"/>
      <c r="Y252" s="547">
        <v>8</v>
      </c>
      <c r="Z252" s="543"/>
      <c r="AA252" s="547">
        <v>10</v>
      </c>
      <c r="AB252" s="548"/>
      <c r="AC252" s="542">
        <f t="shared" si="86"/>
        <v>20</v>
      </c>
      <c r="AD252" s="543"/>
      <c r="AE252" s="547">
        <v>10</v>
      </c>
      <c r="AF252" s="541"/>
      <c r="AG252" s="543">
        <v>10</v>
      </c>
      <c r="AH252" s="548"/>
      <c r="AI252" s="542">
        <f t="shared" si="87"/>
        <v>23</v>
      </c>
      <c r="AJ252" s="543"/>
      <c r="AK252" s="547">
        <v>17</v>
      </c>
      <c r="AL252" s="543"/>
      <c r="AM252" s="547">
        <v>6</v>
      </c>
      <c r="AN252" s="548"/>
      <c r="AO252" s="542">
        <f t="shared" si="88"/>
        <v>19</v>
      </c>
      <c r="AP252" s="543"/>
      <c r="AQ252" s="547">
        <v>13</v>
      </c>
      <c r="AR252" s="543"/>
      <c r="AS252" s="547">
        <v>6</v>
      </c>
      <c r="AT252" s="548"/>
    </row>
    <row r="253" spans="2:46" s="5" customFormat="1" ht="15" customHeight="1" hidden="1">
      <c r="B253" s="544" t="s">
        <v>38</v>
      </c>
      <c r="C253" s="552"/>
      <c r="D253" s="552"/>
      <c r="E253" s="542">
        <f t="shared" si="82"/>
        <v>492</v>
      </c>
      <c r="F253" s="543"/>
      <c r="G253" s="547">
        <f t="shared" si="89"/>
        <v>277</v>
      </c>
      <c r="H253" s="543"/>
      <c r="I253" s="547">
        <f t="shared" si="90"/>
        <v>215</v>
      </c>
      <c r="J253" s="548"/>
      <c r="K253" s="543">
        <f t="shared" si="83"/>
        <v>69</v>
      </c>
      <c r="L253" s="543"/>
      <c r="M253" s="547">
        <v>33</v>
      </c>
      <c r="N253" s="543"/>
      <c r="O253" s="547">
        <v>36</v>
      </c>
      <c r="P253" s="543"/>
      <c r="Q253" s="542">
        <f t="shared" si="84"/>
        <v>91</v>
      </c>
      <c r="R253" s="543"/>
      <c r="S253" s="547">
        <v>43</v>
      </c>
      <c r="T253" s="543"/>
      <c r="U253" s="547">
        <v>48</v>
      </c>
      <c r="V253" s="548"/>
      <c r="W253" s="542">
        <f t="shared" si="85"/>
        <v>77</v>
      </c>
      <c r="X253" s="543"/>
      <c r="Y253" s="547">
        <v>48</v>
      </c>
      <c r="Z253" s="543"/>
      <c r="AA253" s="547">
        <v>29</v>
      </c>
      <c r="AB253" s="548"/>
      <c r="AC253" s="542">
        <f t="shared" si="86"/>
        <v>81</v>
      </c>
      <c r="AD253" s="543"/>
      <c r="AE253" s="547">
        <v>50</v>
      </c>
      <c r="AF253" s="541"/>
      <c r="AG253" s="543">
        <v>31</v>
      </c>
      <c r="AH253" s="548"/>
      <c r="AI253" s="542">
        <f t="shared" si="87"/>
        <v>88</v>
      </c>
      <c r="AJ253" s="543"/>
      <c r="AK253" s="547">
        <v>56</v>
      </c>
      <c r="AL253" s="543"/>
      <c r="AM253" s="547">
        <v>32</v>
      </c>
      <c r="AN253" s="548"/>
      <c r="AO253" s="542">
        <f t="shared" si="88"/>
        <v>86</v>
      </c>
      <c r="AP253" s="543"/>
      <c r="AQ253" s="547">
        <v>47</v>
      </c>
      <c r="AR253" s="543"/>
      <c r="AS253" s="547">
        <v>39</v>
      </c>
      <c r="AT253" s="548"/>
    </row>
    <row r="254" spans="2:46" s="5" customFormat="1" ht="15" customHeight="1" hidden="1">
      <c r="B254" s="544" t="s">
        <v>52</v>
      </c>
      <c r="C254" s="552"/>
      <c r="D254" s="552"/>
      <c r="E254" s="542">
        <f t="shared" si="82"/>
        <v>110</v>
      </c>
      <c r="F254" s="543"/>
      <c r="G254" s="547">
        <f t="shared" si="89"/>
        <v>58</v>
      </c>
      <c r="H254" s="543"/>
      <c r="I254" s="547">
        <f t="shared" si="90"/>
        <v>52</v>
      </c>
      <c r="J254" s="548"/>
      <c r="K254" s="543">
        <f t="shared" si="83"/>
        <v>18</v>
      </c>
      <c r="L254" s="543"/>
      <c r="M254" s="547">
        <v>9</v>
      </c>
      <c r="N254" s="543"/>
      <c r="O254" s="547">
        <v>9</v>
      </c>
      <c r="P254" s="543"/>
      <c r="Q254" s="542">
        <f t="shared" si="84"/>
        <v>11</v>
      </c>
      <c r="R254" s="543"/>
      <c r="S254" s="547">
        <v>5</v>
      </c>
      <c r="T254" s="543"/>
      <c r="U254" s="547">
        <v>6</v>
      </c>
      <c r="V254" s="548"/>
      <c r="W254" s="542">
        <f t="shared" si="85"/>
        <v>21</v>
      </c>
      <c r="X254" s="543"/>
      <c r="Y254" s="547">
        <v>15</v>
      </c>
      <c r="Z254" s="543"/>
      <c r="AA254" s="547">
        <v>6</v>
      </c>
      <c r="AB254" s="548"/>
      <c r="AC254" s="542">
        <f t="shared" si="86"/>
        <v>19</v>
      </c>
      <c r="AD254" s="543"/>
      <c r="AE254" s="547">
        <v>9</v>
      </c>
      <c r="AF254" s="541"/>
      <c r="AG254" s="543">
        <v>10</v>
      </c>
      <c r="AH254" s="548"/>
      <c r="AI254" s="542">
        <f t="shared" si="87"/>
        <v>19</v>
      </c>
      <c r="AJ254" s="543"/>
      <c r="AK254" s="547">
        <v>6</v>
      </c>
      <c r="AL254" s="543"/>
      <c r="AM254" s="547">
        <v>13</v>
      </c>
      <c r="AN254" s="548"/>
      <c r="AO254" s="542">
        <f t="shared" si="88"/>
        <v>22</v>
      </c>
      <c r="AP254" s="543"/>
      <c r="AQ254" s="547">
        <v>14</v>
      </c>
      <c r="AR254" s="543"/>
      <c r="AS254" s="547">
        <v>8</v>
      </c>
      <c r="AT254" s="548"/>
    </row>
    <row r="255" spans="2:46" s="5" customFormat="1" ht="15" customHeight="1">
      <c r="B255" s="544" t="s">
        <v>287</v>
      </c>
      <c r="C255" s="552"/>
      <c r="D255" s="552"/>
      <c r="E255" s="542">
        <f t="shared" si="82"/>
        <v>1548</v>
      </c>
      <c r="F255" s="543"/>
      <c r="G255" s="547">
        <f>SUM(G256:H259)</f>
        <v>800</v>
      </c>
      <c r="H255" s="543"/>
      <c r="I255" s="547">
        <f>SUM(I256:J259)</f>
        <v>748</v>
      </c>
      <c r="J255" s="548"/>
      <c r="K255" s="543">
        <f t="shared" si="83"/>
        <v>235</v>
      </c>
      <c r="L255" s="543"/>
      <c r="M255" s="547">
        <f>SUM(M256:N259)</f>
        <v>115</v>
      </c>
      <c r="N255" s="543"/>
      <c r="O255" s="547">
        <f>SUM(O256:P259)</f>
        <v>120</v>
      </c>
      <c r="P255" s="543"/>
      <c r="Q255" s="542">
        <f t="shared" si="84"/>
        <v>229</v>
      </c>
      <c r="R255" s="543"/>
      <c r="S255" s="547">
        <f>SUM(S256:T259)</f>
        <v>122</v>
      </c>
      <c r="T255" s="543"/>
      <c r="U255" s="547">
        <f>SUM(U256:V259)</f>
        <v>107</v>
      </c>
      <c r="V255" s="548"/>
      <c r="W255" s="542">
        <f t="shared" si="85"/>
        <v>271</v>
      </c>
      <c r="X255" s="543"/>
      <c r="Y255" s="547">
        <f>SUM(Y256:Z259)</f>
        <v>131</v>
      </c>
      <c r="Z255" s="543"/>
      <c r="AA255" s="547">
        <f>SUM(AA256:AB259)</f>
        <v>140</v>
      </c>
      <c r="AB255" s="548"/>
      <c r="AC255" s="542">
        <f t="shared" si="86"/>
        <v>268</v>
      </c>
      <c r="AD255" s="543"/>
      <c r="AE255" s="547">
        <f>SUM(AE256:AF259)</f>
        <v>136</v>
      </c>
      <c r="AF255" s="541"/>
      <c r="AG255" s="543">
        <f>SUM(AG256:AH259)</f>
        <v>132</v>
      </c>
      <c r="AH255" s="548"/>
      <c r="AI255" s="542">
        <f t="shared" si="87"/>
        <v>265</v>
      </c>
      <c r="AJ255" s="543"/>
      <c r="AK255" s="547">
        <f>SUM(AK256:AL259)</f>
        <v>145</v>
      </c>
      <c r="AL255" s="543"/>
      <c r="AM255" s="547">
        <f>SUM(AM256:AN259)</f>
        <v>120</v>
      </c>
      <c r="AN255" s="548"/>
      <c r="AO255" s="542">
        <f t="shared" si="88"/>
        <v>280</v>
      </c>
      <c r="AP255" s="543"/>
      <c r="AQ255" s="547">
        <f>SUM(AQ256:AR259)</f>
        <v>151</v>
      </c>
      <c r="AR255" s="543"/>
      <c r="AS255" s="547">
        <f>SUM(AS256:AT259)</f>
        <v>129</v>
      </c>
      <c r="AT255" s="548"/>
    </row>
    <row r="256" spans="2:46" s="5" customFormat="1" ht="15" customHeight="1" hidden="1">
      <c r="B256" s="544" t="s">
        <v>39</v>
      </c>
      <c r="C256" s="552"/>
      <c r="D256" s="552"/>
      <c r="E256" s="542">
        <f t="shared" si="82"/>
        <v>579</v>
      </c>
      <c r="F256" s="543"/>
      <c r="G256" s="547">
        <f>SUM(M256,S256,Y256,AE256,AK256,AQ256)</f>
        <v>299</v>
      </c>
      <c r="H256" s="543"/>
      <c r="I256" s="547">
        <f>SUM(O256,U256,AA256,AG256,AM256,AS256)</f>
        <v>280</v>
      </c>
      <c r="J256" s="548"/>
      <c r="K256" s="543">
        <f t="shared" si="83"/>
        <v>86</v>
      </c>
      <c r="L256" s="543"/>
      <c r="M256" s="547">
        <v>45</v>
      </c>
      <c r="N256" s="543"/>
      <c r="O256" s="547">
        <v>41</v>
      </c>
      <c r="P256" s="543"/>
      <c r="Q256" s="542">
        <f t="shared" si="84"/>
        <v>90</v>
      </c>
      <c r="R256" s="543"/>
      <c r="S256" s="547">
        <v>46</v>
      </c>
      <c r="T256" s="543"/>
      <c r="U256" s="547">
        <v>44</v>
      </c>
      <c r="V256" s="548"/>
      <c r="W256" s="542">
        <f t="shared" si="85"/>
        <v>96</v>
      </c>
      <c r="X256" s="543"/>
      <c r="Y256" s="547">
        <v>49</v>
      </c>
      <c r="Z256" s="543"/>
      <c r="AA256" s="547">
        <v>47</v>
      </c>
      <c r="AB256" s="548"/>
      <c r="AC256" s="542">
        <f t="shared" si="86"/>
        <v>100</v>
      </c>
      <c r="AD256" s="543"/>
      <c r="AE256" s="547">
        <v>57</v>
      </c>
      <c r="AF256" s="541"/>
      <c r="AG256" s="543">
        <v>43</v>
      </c>
      <c r="AH256" s="548"/>
      <c r="AI256" s="542">
        <f t="shared" si="87"/>
        <v>101</v>
      </c>
      <c r="AJ256" s="543"/>
      <c r="AK256" s="547">
        <v>47</v>
      </c>
      <c r="AL256" s="543"/>
      <c r="AM256" s="547">
        <v>54</v>
      </c>
      <c r="AN256" s="548"/>
      <c r="AO256" s="542">
        <f t="shared" si="88"/>
        <v>106</v>
      </c>
      <c r="AP256" s="543"/>
      <c r="AQ256" s="547">
        <v>55</v>
      </c>
      <c r="AR256" s="543"/>
      <c r="AS256" s="547">
        <v>51</v>
      </c>
      <c r="AT256" s="548"/>
    </row>
    <row r="257" spans="2:46" s="5" customFormat="1" ht="15" customHeight="1" hidden="1">
      <c r="B257" s="544" t="s">
        <v>40</v>
      </c>
      <c r="C257" s="552"/>
      <c r="D257" s="552"/>
      <c r="E257" s="542">
        <f t="shared" si="82"/>
        <v>356</v>
      </c>
      <c r="F257" s="543"/>
      <c r="G257" s="547">
        <f>SUM(M257,S257,Y257,AE257,AK257,AQ257)</f>
        <v>178</v>
      </c>
      <c r="H257" s="543"/>
      <c r="I257" s="547">
        <f>SUM(O257,U257,AA257,AG257,AM257,AS257)</f>
        <v>178</v>
      </c>
      <c r="J257" s="548"/>
      <c r="K257" s="543">
        <f t="shared" si="83"/>
        <v>47</v>
      </c>
      <c r="L257" s="543"/>
      <c r="M257" s="547">
        <v>21</v>
      </c>
      <c r="N257" s="543"/>
      <c r="O257" s="547">
        <v>26</v>
      </c>
      <c r="P257" s="543"/>
      <c r="Q257" s="542">
        <f t="shared" si="84"/>
        <v>57</v>
      </c>
      <c r="R257" s="543"/>
      <c r="S257" s="547">
        <v>33</v>
      </c>
      <c r="T257" s="543"/>
      <c r="U257" s="547">
        <v>24</v>
      </c>
      <c r="V257" s="548"/>
      <c r="W257" s="542">
        <f t="shared" si="85"/>
        <v>64</v>
      </c>
      <c r="X257" s="543"/>
      <c r="Y257" s="547">
        <v>27</v>
      </c>
      <c r="Z257" s="543"/>
      <c r="AA257" s="547">
        <v>37</v>
      </c>
      <c r="AB257" s="548"/>
      <c r="AC257" s="542">
        <f t="shared" si="86"/>
        <v>69</v>
      </c>
      <c r="AD257" s="543"/>
      <c r="AE257" s="547">
        <v>33</v>
      </c>
      <c r="AF257" s="541"/>
      <c r="AG257" s="543">
        <v>36</v>
      </c>
      <c r="AH257" s="548"/>
      <c r="AI257" s="542">
        <f t="shared" si="87"/>
        <v>60</v>
      </c>
      <c r="AJ257" s="543"/>
      <c r="AK257" s="547">
        <v>34</v>
      </c>
      <c r="AL257" s="543"/>
      <c r="AM257" s="547">
        <v>26</v>
      </c>
      <c r="AN257" s="548"/>
      <c r="AO257" s="542">
        <f t="shared" si="88"/>
        <v>59</v>
      </c>
      <c r="AP257" s="543"/>
      <c r="AQ257" s="547">
        <v>30</v>
      </c>
      <c r="AR257" s="543"/>
      <c r="AS257" s="547">
        <v>29</v>
      </c>
      <c r="AT257" s="548"/>
    </row>
    <row r="258" spans="2:46" s="5" customFormat="1" ht="15" customHeight="1" hidden="1">
      <c r="B258" s="544" t="s">
        <v>41</v>
      </c>
      <c r="C258" s="552"/>
      <c r="D258" s="552"/>
      <c r="E258" s="542">
        <f t="shared" si="82"/>
        <v>286</v>
      </c>
      <c r="F258" s="543"/>
      <c r="G258" s="547">
        <f>SUM(M258,S258,Y258,AE258,AK258,AQ258)</f>
        <v>159</v>
      </c>
      <c r="H258" s="543"/>
      <c r="I258" s="547">
        <f>SUM(O258,U258,AA258,AG258,AM258,AS258)</f>
        <v>127</v>
      </c>
      <c r="J258" s="548"/>
      <c r="K258" s="543">
        <f t="shared" si="83"/>
        <v>44</v>
      </c>
      <c r="L258" s="543"/>
      <c r="M258" s="547">
        <v>21</v>
      </c>
      <c r="N258" s="543"/>
      <c r="O258" s="547">
        <v>23</v>
      </c>
      <c r="P258" s="543"/>
      <c r="Q258" s="542">
        <f t="shared" si="84"/>
        <v>40</v>
      </c>
      <c r="R258" s="543"/>
      <c r="S258" s="547">
        <v>22</v>
      </c>
      <c r="T258" s="543"/>
      <c r="U258" s="547">
        <v>18</v>
      </c>
      <c r="V258" s="548"/>
      <c r="W258" s="542">
        <f t="shared" si="85"/>
        <v>51</v>
      </c>
      <c r="X258" s="543"/>
      <c r="Y258" s="547">
        <v>31</v>
      </c>
      <c r="Z258" s="543"/>
      <c r="AA258" s="547">
        <v>20</v>
      </c>
      <c r="AB258" s="548"/>
      <c r="AC258" s="542">
        <f t="shared" si="86"/>
        <v>46</v>
      </c>
      <c r="AD258" s="543"/>
      <c r="AE258" s="547">
        <v>23</v>
      </c>
      <c r="AF258" s="541"/>
      <c r="AG258" s="543">
        <v>23</v>
      </c>
      <c r="AH258" s="548"/>
      <c r="AI258" s="542">
        <f t="shared" si="87"/>
        <v>47</v>
      </c>
      <c r="AJ258" s="543"/>
      <c r="AK258" s="547">
        <v>30</v>
      </c>
      <c r="AL258" s="543"/>
      <c r="AM258" s="547">
        <v>17</v>
      </c>
      <c r="AN258" s="548"/>
      <c r="AO258" s="542">
        <f t="shared" si="88"/>
        <v>58</v>
      </c>
      <c r="AP258" s="543"/>
      <c r="AQ258" s="547">
        <v>32</v>
      </c>
      <c r="AR258" s="543"/>
      <c r="AS258" s="547">
        <v>26</v>
      </c>
      <c r="AT258" s="548"/>
    </row>
    <row r="259" spans="2:46" s="5" customFormat="1" ht="15" customHeight="1" hidden="1">
      <c r="B259" s="544" t="s">
        <v>42</v>
      </c>
      <c r="C259" s="552"/>
      <c r="D259" s="552"/>
      <c r="E259" s="542">
        <f t="shared" si="82"/>
        <v>327</v>
      </c>
      <c r="F259" s="543"/>
      <c r="G259" s="547">
        <f>SUM(M259,S259,Y259,AE259,AK259,AQ259)</f>
        <v>164</v>
      </c>
      <c r="H259" s="543"/>
      <c r="I259" s="547">
        <f>SUM(O259,U259,AA259,AG259,AM259,AS259)</f>
        <v>163</v>
      </c>
      <c r="J259" s="548"/>
      <c r="K259" s="543">
        <f t="shared" si="83"/>
        <v>58</v>
      </c>
      <c r="L259" s="543"/>
      <c r="M259" s="547">
        <v>28</v>
      </c>
      <c r="N259" s="543"/>
      <c r="O259" s="547">
        <v>30</v>
      </c>
      <c r="P259" s="543"/>
      <c r="Q259" s="542">
        <f t="shared" si="84"/>
        <v>42</v>
      </c>
      <c r="R259" s="543"/>
      <c r="S259" s="547">
        <v>21</v>
      </c>
      <c r="T259" s="543"/>
      <c r="U259" s="547">
        <v>21</v>
      </c>
      <c r="V259" s="548"/>
      <c r="W259" s="542">
        <f t="shared" si="85"/>
        <v>60</v>
      </c>
      <c r="X259" s="543"/>
      <c r="Y259" s="547">
        <v>24</v>
      </c>
      <c r="Z259" s="543"/>
      <c r="AA259" s="547">
        <v>36</v>
      </c>
      <c r="AB259" s="548"/>
      <c r="AC259" s="542">
        <f t="shared" si="86"/>
        <v>53</v>
      </c>
      <c r="AD259" s="543"/>
      <c r="AE259" s="547">
        <v>23</v>
      </c>
      <c r="AF259" s="541"/>
      <c r="AG259" s="543">
        <v>30</v>
      </c>
      <c r="AH259" s="548"/>
      <c r="AI259" s="542">
        <f t="shared" si="87"/>
        <v>57</v>
      </c>
      <c r="AJ259" s="543"/>
      <c r="AK259" s="547">
        <v>34</v>
      </c>
      <c r="AL259" s="543"/>
      <c r="AM259" s="547">
        <v>23</v>
      </c>
      <c r="AN259" s="548"/>
      <c r="AO259" s="542">
        <f t="shared" si="88"/>
        <v>57</v>
      </c>
      <c r="AP259" s="543"/>
      <c r="AQ259" s="547">
        <v>34</v>
      </c>
      <c r="AR259" s="543"/>
      <c r="AS259" s="547">
        <v>23</v>
      </c>
      <c r="AT259" s="548"/>
    </row>
    <row r="260" spans="2:46" s="5" customFormat="1" ht="15" customHeight="1">
      <c r="B260" s="536" t="s">
        <v>162</v>
      </c>
      <c r="C260" s="551"/>
      <c r="D260" s="551"/>
      <c r="E260" s="531">
        <f t="shared" si="82"/>
        <v>821</v>
      </c>
      <c r="F260" s="532"/>
      <c r="G260" s="539">
        <f>SUM(G261:H264)</f>
        <v>411</v>
      </c>
      <c r="H260" s="532"/>
      <c r="I260" s="539">
        <f>SUM(I261:J264)</f>
        <v>410</v>
      </c>
      <c r="J260" s="540"/>
      <c r="K260" s="532">
        <f t="shared" si="83"/>
        <v>136</v>
      </c>
      <c r="L260" s="532"/>
      <c r="M260" s="539">
        <f>SUM(M261:N264)</f>
        <v>63</v>
      </c>
      <c r="N260" s="532"/>
      <c r="O260" s="539">
        <f>SUM(O261:P264)</f>
        <v>73</v>
      </c>
      <c r="P260" s="532"/>
      <c r="Q260" s="531">
        <f t="shared" si="84"/>
        <v>124</v>
      </c>
      <c r="R260" s="532"/>
      <c r="S260" s="539">
        <f>SUM(S261:T264)</f>
        <v>65</v>
      </c>
      <c r="T260" s="532"/>
      <c r="U260" s="539">
        <f>SUM(U261:V264)</f>
        <v>59</v>
      </c>
      <c r="V260" s="540"/>
      <c r="W260" s="531">
        <f t="shared" si="85"/>
        <v>151</v>
      </c>
      <c r="X260" s="532"/>
      <c r="Y260" s="539">
        <f>SUM(Y261:Z264)</f>
        <v>73</v>
      </c>
      <c r="Z260" s="532"/>
      <c r="AA260" s="539">
        <f>SUM(AA261:AB264)</f>
        <v>78</v>
      </c>
      <c r="AB260" s="540"/>
      <c r="AC260" s="531">
        <f t="shared" si="86"/>
        <v>135</v>
      </c>
      <c r="AD260" s="532"/>
      <c r="AE260" s="539">
        <f>SUM(AE261:AF264)</f>
        <v>66</v>
      </c>
      <c r="AF260" s="530"/>
      <c r="AG260" s="532">
        <f>SUM(AG261:AH264)</f>
        <v>69</v>
      </c>
      <c r="AH260" s="540"/>
      <c r="AI260" s="531">
        <f t="shared" si="87"/>
        <v>152</v>
      </c>
      <c r="AJ260" s="532"/>
      <c r="AK260" s="539">
        <f>SUM(AK261:AL264)</f>
        <v>77</v>
      </c>
      <c r="AL260" s="532"/>
      <c r="AM260" s="539">
        <f>SUM(AM261:AN264)</f>
        <v>75</v>
      </c>
      <c r="AN260" s="540"/>
      <c r="AO260" s="531">
        <f t="shared" si="88"/>
        <v>123</v>
      </c>
      <c r="AP260" s="532"/>
      <c r="AQ260" s="539">
        <f>SUM(AQ261:AR264)</f>
        <v>67</v>
      </c>
      <c r="AR260" s="532"/>
      <c r="AS260" s="539">
        <f>SUM(AS261:AT264)</f>
        <v>56</v>
      </c>
      <c r="AT260" s="540"/>
    </row>
    <row r="261" spans="2:46" s="5" customFormat="1" ht="15" customHeight="1" hidden="1">
      <c r="B261" s="544" t="s">
        <v>65</v>
      </c>
      <c r="C261" s="545"/>
      <c r="D261" s="546"/>
      <c r="E261" s="542">
        <f t="shared" si="82"/>
        <v>418</v>
      </c>
      <c r="F261" s="543"/>
      <c r="G261" s="547">
        <f>SUM(M261,S261,Y261,AE261,AK261,AQ261)</f>
        <v>213</v>
      </c>
      <c r="H261" s="543"/>
      <c r="I261" s="547">
        <f>SUM(O261,U261,AA261,AG261,AM261,AS261)</f>
        <v>205</v>
      </c>
      <c r="J261" s="548"/>
      <c r="K261" s="535">
        <f t="shared" si="83"/>
        <v>66</v>
      </c>
      <c r="L261" s="533"/>
      <c r="M261" s="533">
        <v>29</v>
      </c>
      <c r="N261" s="533"/>
      <c r="O261" s="533">
        <v>37</v>
      </c>
      <c r="P261" s="534"/>
      <c r="Q261" s="542">
        <f t="shared" si="84"/>
        <v>65</v>
      </c>
      <c r="R261" s="543"/>
      <c r="S261" s="550">
        <v>35</v>
      </c>
      <c r="T261" s="550"/>
      <c r="U261" s="533">
        <v>30</v>
      </c>
      <c r="V261" s="534"/>
      <c r="W261" s="542">
        <f t="shared" si="85"/>
        <v>74</v>
      </c>
      <c r="X261" s="543"/>
      <c r="Y261" s="533">
        <v>34</v>
      </c>
      <c r="Z261" s="533"/>
      <c r="AA261" s="533">
        <v>40</v>
      </c>
      <c r="AB261" s="534"/>
      <c r="AC261" s="542">
        <f t="shared" si="86"/>
        <v>62</v>
      </c>
      <c r="AD261" s="543"/>
      <c r="AE261" s="533">
        <v>32</v>
      </c>
      <c r="AF261" s="533"/>
      <c r="AG261" s="533">
        <v>30</v>
      </c>
      <c r="AH261" s="534"/>
      <c r="AI261" s="535">
        <f t="shared" si="87"/>
        <v>83</v>
      </c>
      <c r="AJ261" s="533"/>
      <c r="AK261" s="533">
        <v>45</v>
      </c>
      <c r="AL261" s="533"/>
      <c r="AM261" s="533">
        <v>38</v>
      </c>
      <c r="AN261" s="534"/>
      <c r="AO261" s="535">
        <f t="shared" si="88"/>
        <v>68</v>
      </c>
      <c r="AP261" s="533"/>
      <c r="AQ261" s="549">
        <v>38</v>
      </c>
      <c r="AR261" s="549"/>
      <c r="AS261" s="533">
        <v>30</v>
      </c>
      <c r="AT261" s="534"/>
    </row>
    <row r="262" spans="2:46" s="5" customFormat="1" ht="15" customHeight="1" hidden="1">
      <c r="B262" s="544" t="s">
        <v>66</v>
      </c>
      <c r="C262" s="545"/>
      <c r="D262" s="546"/>
      <c r="E262" s="542">
        <f t="shared" si="82"/>
        <v>171</v>
      </c>
      <c r="F262" s="543"/>
      <c r="G262" s="547">
        <f>SUM(M262,S262,Y262,AE262,AK262,AQ262)</f>
        <v>82</v>
      </c>
      <c r="H262" s="543"/>
      <c r="I262" s="547">
        <f>SUM(O262,U262,AA262,AG262,AM262,AS262)</f>
        <v>89</v>
      </c>
      <c r="J262" s="548"/>
      <c r="K262" s="535">
        <f t="shared" si="83"/>
        <v>35</v>
      </c>
      <c r="L262" s="533"/>
      <c r="M262" s="533">
        <v>15</v>
      </c>
      <c r="N262" s="533"/>
      <c r="O262" s="533">
        <v>20</v>
      </c>
      <c r="P262" s="534"/>
      <c r="Q262" s="542">
        <f t="shared" si="84"/>
        <v>28</v>
      </c>
      <c r="R262" s="543"/>
      <c r="S262" s="533">
        <v>15</v>
      </c>
      <c r="T262" s="533"/>
      <c r="U262" s="533">
        <v>13</v>
      </c>
      <c r="V262" s="534"/>
      <c r="W262" s="542">
        <f t="shared" si="85"/>
        <v>26</v>
      </c>
      <c r="X262" s="543"/>
      <c r="Y262" s="533">
        <v>12</v>
      </c>
      <c r="Z262" s="533"/>
      <c r="AA262" s="533">
        <v>14</v>
      </c>
      <c r="AB262" s="534"/>
      <c r="AC262" s="535">
        <f t="shared" si="86"/>
        <v>32</v>
      </c>
      <c r="AD262" s="533"/>
      <c r="AE262" s="533">
        <v>14</v>
      </c>
      <c r="AF262" s="533"/>
      <c r="AG262" s="533">
        <v>18</v>
      </c>
      <c r="AH262" s="534"/>
      <c r="AI262" s="535">
        <f t="shared" si="87"/>
        <v>24</v>
      </c>
      <c r="AJ262" s="533"/>
      <c r="AK262" s="533">
        <v>11</v>
      </c>
      <c r="AL262" s="533"/>
      <c r="AM262" s="533">
        <v>13</v>
      </c>
      <c r="AN262" s="534"/>
      <c r="AO262" s="535">
        <f t="shared" si="88"/>
        <v>26</v>
      </c>
      <c r="AP262" s="533"/>
      <c r="AQ262" s="533">
        <v>15</v>
      </c>
      <c r="AR262" s="533"/>
      <c r="AS262" s="533">
        <v>11</v>
      </c>
      <c r="AT262" s="534"/>
    </row>
    <row r="263" spans="2:46" s="5" customFormat="1" ht="15" customHeight="1" hidden="1">
      <c r="B263" s="544" t="s">
        <v>67</v>
      </c>
      <c r="C263" s="545"/>
      <c r="D263" s="546"/>
      <c r="E263" s="542">
        <f t="shared" si="82"/>
        <v>143</v>
      </c>
      <c r="F263" s="543"/>
      <c r="G263" s="547">
        <f>SUM(M263,S263,Y263,AE263,AK263,AQ263)</f>
        <v>67</v>
      </c>
      <c r="H263" s="543"/>
      <c r="I263" s="547">
        <f>SUM(O263,U263,AA263,AG263,AM263,AS263)</f>
        <v>76</v>
      </c>
      <c r="J263" s="548"/>
      <c r="K263" s="535">
        <f t="shared" si="83"/>
        <v>22</v>
      </c>
      <c r="L263" s="533"/>
      <c r="M263" s="533">
        <v>12</v>
      </c>
      <c r="N263" s="533"/>
      <c r="O263" s="533">
        <v>10</v>
      </c>
      <c r="P263" s="534"/>
      <c r="Q263" s="542">
        <f t="shared" si="84"/>
        <v>17</v>
      </c>
      <c r="R263" s="543"/>
      <c r="S263" s="533">
        <v>7</v>
      </c>
      <c r="T263" s="533"/>
      <c r="U263" s="533">
        <v>10</v>
      </c>
      <c r="V263" s="534"/>
      <c r="W263" s="542">
        <f t="shared" si="85"/>
        <v>28</v>
      </c>
      <c r="X263" s="543"/>
      <c r="Y263" s="533">
        <v>13</v>
      </c>
      <c r="Z263" s="533"/>
      <c r="AA263" s="533">
        <v>15</v>
      </c>
      <c r="AB263" s="534"/>
      <c r="AC263" s="535">
        <f t="shared" si="86"/>
        <v>26</v>
      </c>
      <c r="AD263" s="533"/>
      <c r="AE263" s="533">
        <v>12</v>
      </c>
      <c r="AF263" s="533"/>
      <c r="AG263" s="533">
        <v>14</v>
      </c>
      <c r="AH263" s="534"/>
      <c r="AI263" s="535">
        <f t="shared" si="87"/>
        <v>30</v>
      </c>
      <c r="AJ263" s="533"/>
      <c r="AK263" s="533">
        <v>14</v>
      </c>
      <c r="AL263" s="533"/>
      <c r="AM263" s="533">
        <v>16</v>
      </c>
      <c r="AN263" s="534"/>
      <c r="AO263" s="535">
        <f t="shared" si="88"/>
        <v>20</v>
      </c>
      <c r="AP263" s="533"/>
      <c r="AQ263" s="533">
        <v>9</v>
      </c>
      <c r="AR263" s="533"/>
      <c r="AS263" s="533">
        <v>11</v>
      </c>
      <c r="AT263" s="534"/>
    </row>
    <row r="264" spans="2:46" s="5" customFormat="1" ht="15" customHeight="1" hidden="1">
      <c r="B264" s="536" t="s">
        <v>286</v>
      </c>
      <c r="C264" s="537"/>
      <c r="D264" s="538"/>
      <c r="E264" s="531">
        <f t="shared" si="82"/>
        <v>89</v>
      </c>
      <c r="F264" s="532"/>
      <c r="G264" s="539">
        <f>SUM(M264,S264,Y264,AE264,AK264,AQ264)</f>
        <v>49</v>
      </c>
      <c r="H264" s="532"/>
      <c r="I264" s="539">
        <f>SUM(O264,U264,AA264,AG264,AM264,AS264)</f>
        <v>40</v>
      </c>
      <c r="J264" s="540"/>
      <c r="K264" s="524">
        <f t="shared" si="83"/>
        <v>13</v>
      </c>
      <c r="L264" s="522"/>
      <c r="M264" s="522">
        <v>7</v>
      </c>
      <c r="N264" s="522"/>
      <c r="O264" s="522">
        <v>6</v>
      </c>
      <c r="P264" s="523"/>
      <c r="Q264" s="531">
        <f t="shared" si="84"/>
        <v>14</v>
      </c>
      <c r="R264" s="532"/>
      <c r="S264" s="522">
        <v>8</v>
      </c>
      <c r="T264" s="522"/>
      <c r="U264" s="522">
        <v>6</v>
      </c>
      <c r="V264" s="523"/>
      <c r="W264" s="531">
        <f t="shared" si="85"/>
        <v>23</v>
      </c>
      <c r="X264" s="530"/>
      <c r="Y264" s="522">
        <v>14</v>
      </c>
      <c r="Z264" s="522"/>
      <c r="AA264" s="522">
        <v>9</v>
      </c>
      <c r="AB264" s="523"/>
      <c r="AC264" s="524">
        <f t="shared" si="86"/>
        <v>15</v>
      </c>
      <c r="AD264" s="522"/>
      <c r="AE264" s="522">
        <v>8</v>
      </c>
      <c r="AF264" s="522"/>
      <c r="AG264" s="522">
        <v>7</v>
      </c>
      <c r="AH264" s="523"/>
      <c r="AI264" s="524">
        <f t="shared" si="87"/>
        <v>15</v>
      </c>
      <c r="AJ264" s="522"/>
      <c r="AK264" s="522">
        <v>7</v>
      </c>
      <c r="AL264" s="522"/>
      <c r="AM264" s="522">
        <v>8</v>
      </c>
      <c r="AN264" s="523"/>
      <c r="AO264" s="524">
        <f t="shared" si="88"/>
        <v>9</v>
      </c>
      <c r="AP264" s="522"/>
      <c r="AQ264" s="522">
        <v>5</v>
      </c>
      <c r="AR264" s="522"/>
      <c r="AS264" s="522">
        <v>4</v>
      </c>
      <c r="AT264" s="523"/>
    </row>
    <row r="265" spans="2:46" s="4" customFormat="1" ht="15" customHeight="1">
      <c r="B265" s="334" t="s">
        <v>77</v>
      </c>
      <c r="C265" s="107"/>
      <c r="N265" s="333"/>
      <c r="O265" s="333"/>
      <c r="P265" s="333"/>
      <c r="Q265" s="333"/>
      <c r="R265" s="333"/>
      <c r="S265" s="333"/>
      <c r="T265" s="333"/>
      <c r="U265" s="333"/>
      <c r="V265" s="333"/>
      <c r="W265" s="333"/>
      <c r="X265" s="333"/>
      <c r="Y265" s="333"/>
      <c r="Z265" s="333"/>
      <c r="AA265" s="333"/>
      <c r="AB265" s="333"/>
      <c r="AC265" s="333"/>
      <c r="AD265" s="333"/>
      <c r="AE265" s="333"/>
      <c r="AF265" s="333"/>
      <c r="AG265" s="333"/>
      <c r="AH265" s="333"/>
      <c r="AI265" s="333"/>
      <c r="AJ265" s="333"/>
      <c r="AK265" s="333"/>
      <c r="AL265" s="333"/>
      <c r="AM265" s="333"/>
      <c r="AT265" s="73"/>
    </row>
    <row r="266" s="4" customFormat="1" ht="7.5" customHeight="1">
      <c r="AT266" s="73"/>
    </row>
    <row r="267" s="4" customFormat="1" ht="12.75" hidden="1">
      <c r="AT267" s="73"/>
    </row>
    <row r="268" spans="1:2" s="107" customFormat="1" ht="22.5" customHeight="1">
      <c r="A268" s="332">
        <v>2</v>
      </c>
      <c r="B268" s="332" t="s">
        <v>285</v>
      </c>
    </row>
    <row r="269" spans="1:46" s="107" customFormat="1" ht="15" customHeight="1">
      <c r="A269" s="5"/>
      <c r="B269" s="430" t="s">
        <v>107</v>
      </c>
      <c r="C269" s="416"/>
      <c r="D269" s="416"/>
      <c r="E269" s="416"/>
      <c r="F269" s="437"/>
      <c r="G269" s="596" t="s">
        <v>281</v>
      </c>
      <c r="H269" s="597"/>
      <c r="I269" s="597"/>
      <c r="J269" s="597"/>
      <c r="K269" s="597"/>
      <c r="L269" s="597"/>
      <c r="M269" s="597"/>
      <c r="N269" s="597"/>
      <c r="O269" s="597"/>
      <c r="P269" s="597"/>
      <c r="Q269" s="597"/>
      <c r="R269" s="598"/>
      <c r="S269" s="430" t="s">
        <v>284</v>
      </c>
      <c r="T269" s="416"/>
      <c r="U269" s="416"/>
      <c r="V269" s="416"/>
      <c r="W269" s="416"/>
      <c r="X269" s="416"/>
      <c r="Y269" s="416"/>
      <c r="Z269" s="416"/>
      <c r="AA269" s="416"/>
      <c r="AB269" s="437"/>
      <c r="AC269" s="604" t="s">
        <v>283</v>
      </c>
      <c r="AD269" s="604"/>
      <c r="AE269" s="604"/>
      <c r="AF269" s="604"/>
      <c r="AG269" s="604"/>
      <c r="AH269" s="604"/>
      <c r="AI269" s="604"/>
      <c r="AJ269" s="604"/>
      <c r="AK269" s="604"/>
      <c r="AL269" s="430" t="s">
        <v>282</v>
      </c>
      <c r="AM269" s="416"/>
      <c r="AN269" s="416"/>
      <c r="AO269" s="416"/>
      <c r="AP269" s="416"/>
      <c r="AQ269" s="416"/>
      <c r="AR269" s="416"/>
      <c r="AS269" s="416"/>
      <c r="AT269" s="437"/>
    </row>
    <row r="270" spans="1:46" s="107" customFormat="1" ht="15" customHeight="1">
      <c r="A270" s="331"/>
      <c r="B270" s="580"/>
      <c r="C270" s="581"/>
      <c r="D270" s="581"/>
      <c r="E270" s="581"/>
      <c r="F270" s="582"/>
      <c r="G270" s="600" t="s">
        <v>281</v>
      </c>
      <c r="H270" s="601"/>
      <c r="I270" s="601"/>
      <c r="J270" s="601"/>
      <c r="K270" s="583" t="s">
        <v>280</v>
      </c>
      <c r="L270" s="583"/>
      <c r="M270" s="583"/>
      <c r="N270" s="583"/>
      <c r="O270" s="583" t="s">
        <v>279</v>
      </c>
      <c r="P270" s="583"/>
      <c r="Q270" s="583"/>
      <c r="R270" s="599"/>
      <c r="S270" s="602" t="s">
        <v>281</v>
      </c>
      <c r="T270" s="584"/>
      <c r="U270" s="584"/>
      <c r="V270" s="603"/>
      <c r="W270" s="585" t="s">
        <v>280</v>
      </c>
      <c r="X270" s="585"/>
      <c r="Y270" s="585"/>
      <c r="Z270" s="585" t="s">
        <v>279</v>
      </c>
      <c r="AA270" s="585"/>
      <c r="AB270" s="605"/>
      <c r="AC270" s="606" t="s">
        <v>281</v>
      </c>
      <c r="AD270" s="607"/>
      <c r="AE270" s="607"/>
      <c r="AF270" s="585" t="s">
        <v>280</v>
      </c>
      <c r="AG270" s="585"/>
      <c r="AH270" s="585"/>
      <c r="AI270" s="585" t="s">
        <v>279</v>
      </c>
      <c r="AJ270" s="585"/>
      <c r="AK270" s="605"/>
      <c r="AL270" s="584" t="s">
        <v>281</v>
      </c>
      <c r="AM270" s="584"/>
      <c r="AN270" s="584"/>
      <c r="AO270" s="585" t="s">
        <v>280</v>
      </c>
      <c r="AP270" s="585"/>
      <c r="AQ270" s="585"/>
      <c r="AR270" s="613" t="s">
        <v>279</v>
      </c>
      <c r="AS270" s="614"/>
      <c r="AT270" s="615"/>
    </row>
    <row r="271" spans="1:46" s="107" customFormat="1" ht="18" customHeight="1" hidden="1">
      <c r="A271" s="330"/>
      <c r="B271" s="525" t="s">
        <v>22</v>
      </c>
      <c r="C271" s="526"/>
      <c r="D271" s="526"/>
      <c r="E271" s="526"/>
      <c r="F271" s="527"/>
      <c r="G271" s="528">
        <f aca="true" t="shared" si="91" ref="G271:G276">S271+AC271+AL271</f>
        <v>3027</v>
      </c>
      <c r="H271" s="518"/>
      <c r="I271" s="518"/>
      <c r="J271" s="518"/>
      <c r="K271" s="520">
        <f>SUM(K272:K275)</f>
        <v>1527</v>
      </c>
      <c r="L271" s="520"/>
      <c r="M271" s="520"/>
      <c r="N271" s="520"/>
      <c r="O271" s="520">
        <f>SUM(O272:O275)</f>
        <v>1500</v>
      </c>
      <c r="P271" s="520"/>
      <c r="Q271" s="520"/>
      <c r="R271" s="521"/>
      <c r="S271" s="528">
        <v>971</v>
      </c>
      <c r="T271" s="518"/>
      <c r="U271" s="518"/>
      <c r="V271" s="518"/>
      <c r="W271" s="517">
        <v>489</v>
      </c>
      <c r="X271" s="518"/>
      <c r="Y271" s="529"/>
      <c r="Z271" s="517">
        <v>482</v>
      </c>
      <c r="AA271" s="518"/>
      <c r="AB271" s="519"/>
      <c r="AC271" s="518">
        <v>1000</v>
      </c>
      <c r="AD271" s="518"/>
      <c r="AE271" s="518"/>
      <c r="AF271" s="520">
        <v>516</v>
      </c>
      <c r="AG271" s="520"/>
      <c r="AH271" s="520"/>
      <c r="AI271" s="520">
        <v>484</v>
      </c>
      <c r="AJ271" s="520"/>
      <c r="AK271" s="521"/>
      <c r="AL271" s="518">
        <v>1056</v>
      </c>
      <c r="AM271" s="518"/>
      <c r="AN271" s="518"/>
      <c r="AO271" s="520">
        <v>522</v>
      </c>
      <c r="AP271" s="520"/>
      <c r="AQ271" s="520"/>
      <c r="AR271" s="517">
        <v>534</v>
      </c>
      <c r="AS271" s="518"/>
      <c r="AT271" s="519"/>
    </row>
    <row r="272" spans="1:46" s="107" customFormat="1" ht="18" customHeight="1" hidden="1">
      <c r="A272" s="330"/>
      <c r="B272" s="514" t="s">
        <v>15</v>
      </c>
      <c r="C272" s="515"/>
      <c r="D272" s="515"/>
      <c r="E272" s="515"/>
      <c r="F272" s="516"/>
      <c r="G272" s="509">
        <f t="shared" si="91"/>
        <v>785</v>
      </c>
      <c r="H272" s="507"/>
      <c r="I272" s="507"/>
      <c r="J272" s="507"/>
      <c r="K272" s="512">
        <v>400</v>
      </c>
      <c r="L272" s="512"/>
      <c r="M272" s="512"/>
      <c r="N272" s="512"/>
      <c r="O272" s="512">
        <v>385</v>
      </c>
      <c r="P272" s="512"/>
      <c r="Q272" s="512"/>
      <c r="R272" s="513"/>
      <c r="S272" s="509">
        <v>228</v>
      </c>
      <c r="T272" s="507"/>
      <c r="U272" s="507"/>
      <c r="V272" s="507"/>
      <c r="W272" s="506">
        <v>117</v>
      </c>
      <c r="X272" s="507"/>
      <c r="Y272" s="510"/>
      <c r="Z272" s="506">
        <v>111</v>
      </c>
      <c r="AA272" s="507"/>
      <c r="AB272" s="508"/>
      <c r="AC272" s="507">
        <v>258</v>
      </c>
      <c r="AD272" s="507"/>
      <c r="AE272" s="507"/>
      <c r="AF272" s="512">
        <v>136</v>
      </c>
      <c r="AG272" s="512"/>
      <c r="AH272" s="512"/>
      <c r="AI272" s="512">
        <v>122</v>
      </c>
      <c r="AJ272" s="512"/>
      <c r="AK272" s="513"/>
      <c r="AL272" s="507">
        <v>299</v>
      </c>
      <c r="AM272" s="507"/>
      <c r="AN272" s="507"/>
      <c r="AO272" s="512">
        <v>147</v>
      </c>
      <c r="AP272" s="512"/>
      <c r="AQ272" s="512"/>
      <c r="AR272" s="506">
        <v>152</v>
      </c>
      <c r="AS272" s="507"/>
      <c r="AT272" s="508"/>
    </row>
    <row r="273" spans="1:46" s="107" customFormat="1" ht="18" customHeight="1" hidden="1">
      <c r="A273" s="330"/>
      <c r="B273" s="514" t="s">
        <v>17</v>
      </c>
      <c r="C273" s="515"/>
      <c r="D273" s="515"/>
      <c r="E273" s="515"/>
      <c r="F273" s="516"/>
      <c r="G273" s="509">
        <f t="shared" si="91"/>
        <v>1072</v>
      </c>
      <c r="H273" s="507"/>
      <c r="I273" s="507"/>
      <c r="J273" s="507"/>
      <c r="K273" s="512">
        <v>547</v>
      </c>
      <c r="L273" s="512"/>
      <c r="M273" s="512"/>
      <c r="N273" s="512"/>
      <c r="O273" s="512">
        <v>525</v>
      </c>
      <c r="P273" s="512"/>
      <c r="Q273" s="512"/>
      <c r="R273" s="513"/>
      <c r="S273" s="509">
        <v>344</v>
      </c>
      <c r="T273" s="507"/>
      <c r="U273" s="507"/>
      <c r="V273" s="507"/>
      <c r="W273" s="506">
        <v>178</v>
      </c>
      <c r="X273" s="507"/>
      <c r="Y273" s="510"/>
      <c r="Z273" s="506">
        <v>166</v>
      </c>
      <c r="AA273" s="507"/>
      <c r="AB273" s="508"/>
      <c r="AC273" s="507">
        <v>365</v>
      </c>
      <c r="AD273" s="507"/>
      <c r="AE273" s="507"/>
      <c r="AF273" s="512">
        <v>195</v>
      </c>
      <c r="AG273" s="512"/>
      <c r="AH273" s="512"/>
      <c r="AI273" s="512">
        <v>170</v>
      </c>
      <c r="AJ273" s="512"/>
      <c r="AK273" s="513"/>
      <c r="AL273" s="507">
        <v>363</v>
      </c>
      <c r="AM273" s="507"/>
      <c r="AN273" s="507"/>
      <c r="AO273" s="512">
        <v>174</v>
      </c>
      <c r="AP273" s="512"/>
      <c r="AQ273" s="512"/>
      <c r="AR273" s="506">
        <v>189</v>
      </c>
      <c r="AS273" s="507"/>
      <c r="AT273" s="508"/>
    </row>
    <row r="274" spans="1:46" s="107" customFormat="1" ht="18" customHeight="1" hidden="1">
      <c r="A274" s="330"/>
      <c r="B274" s="514" t="s">
        <v>18</v>
      </c>
      <c r="C274" s="515"/>
      <c r="D274" s="515"/>
      <c r="E274" s="515"/>
      <c r="F274" s="516"/>
      <c r="G274" s="509">
        <f t="shared" si="91"/>
        <v>745</v>
      </c>
      <c r="H274" s="507"/>
      <c r="I274" s="507"/>
      <c r="J274" s="507"/>
      <c r="K274" s="512">
        <v>370</v>
      </c>
      <c r="L274" s="512"/>
      <c r="M274" s="512"/>
      <c r="N274" s="512"/>
      <c r="O274" s="512">
        <v>375</v>
      </c>
      <c r="P274" s="512"/>
      <c r="Q274" s="512"/>
      <c r="R274" s="513"/>
      <c r="S274" s="509">
        <v>243</v>
      </c>
      <c r="T274" s="507"/>
      <c r="U274" s="507"/>
      <c r="V274" s="507"/>
      <c r="W274" s="506">
        <v>120</v>
      </c>
      <c r="X274" s="507"/>
      <c r="Y274" s="510"/>
      <c r="Z274" s="506">
        <v>123</v>
      </c>
      <c r="AA274" s="507"/>
      <c r="AB274" s="508"/>
      <c r="AC274" s="507">
        <v>246</v>
      </c>
      <c r="AD274" s="507"/>
      <c r="AE274" s="507"/>
      <c r="AF274" s="512">
        <v>117</v>
      </c>
      <c r="AG274" s="512"/>
      <c r="AH274" s="512"/>
      <c r="AI274" s="512">
        <v>129</v>
      </c>
      <c r="AJ274" s="512"/>
      <c r="AK274" s="513"/>
      <c r="AL274" s="507">
        <v>256</v>
      </c>
      <c r="AM274" s="507"/>
      <c r="AN274" s="507"/>
      <c r="AO274" s="512">
        <v>133</v>
      </c>
      <c r="AP274" s="512"/>
      <c r="AQ274" s="512"/>
      <c r="AR274" s="506">
        <v>123</v>
      </c>
      <c r="AS274" s="507"/>
      <c r="AT274" s="508"/>
    </row>
    <row r="275" spans="1:46" s="107" customFormat="1" ht="18" customHeight="1" hidden="1">
      <c r="A275" s="330"/>
      <c r="B275" s="498" t="s">
        <v>162</v>
      </c>
      <c r="C275" s="499"/>
      <c r="D275" s="499"/>
      <c r="E275" s="499"/>
      <c r="F275" s="500"/>
      <c r="G275" s="501">
        <f t="shared" si="91"/>
        <v>425</v>
      </c>
      <c r="H275" s="495"/>
      <c r="I275" s="495"/>
      <c r="J275" s="495"/>
      <c r="K275" s="493">
        <v>210</v>
      </c>
      <c r="L275" s="493"/>
      <c r="M275" s="493"/>
      <c r="N275" s="493"/>
      <c r="O275" s="493">
        <v>215</v>
      </c>
      <c r="P275" s="493"/>
      <c r="Q275" s="493"/>
      <c r="R275" s="494"/>
      <c r="S275" s="501">
        <v>156</v>
      </c>
      <c r="T275" s="495"/>
      <c r="U275" s="495"/>
      <c r="V275" s="495"/>
      <c r="W275" s="511">
        <v>74</v>
      </c>
      <c r="X275" s="495"/>
      <c r="Y275" s="505"/>
      <c r="Z275" s="511">
        <v>82</v>
      </c>
      <c r="AA275" s="495"/>
      <c r="AB275" s="504"/>
      <c r="AC275" s="495">
        <v>131</v>
      </c>
      <c r="AD275" s="495"/>
      <c r="AE275" s="495"/>
      <c r="AF275" s="493">
        <v>68</v>
      </c>
      <c r="AG275" s="493"/>
      <c r="AH275" s="493"/>
      <c r="AI275" s="493">
        <v>63</v>
      </c>
      <c r="AJ275" s="493"/>
      <c r="AK275" s="494"/>
      <c r="AL275" s="495">
        <v>138</v>
      </c>
      <c r="AM275" s="495"/>
      <c r="AN275" s="495"/>
      <c r="AO275" s="493">
        <v>68</v>
      </c>
      <c r="AP275" s="493"/>
      <c r="AQ275" s="493"/>
      <c r="AR275" s="511">
        <v>70</v>
      </c>
      <c r="AS275" s="495"/>
      <c r="AT275" s="504"/>
    </row>
    <row r="276" spans="1:46" s="107" customFormat="1" ht="18" customHeight="1" hidden="1">
      <c r="A276" s="330"/>
      <c r="B276" s="525" t="s">
        <v>20</v>
      </c>
      <c r="C276" s="526"/>
      <c r="D276" s="526"/>
      <c r="E276" s="526"/>
      <c r="F276" s="527"/>
      <c r="G276" s="528">
        <f t="shared" si="91"/>
        <v>2959</v>
      </c>
      <c r="H276" s="518"/>
      <c r="I276" s="518"/>
      <c r="J276" s="518"/>
      <c r="K276" s="520">
        <f>SUM(K277:K280)</f>
        <v>1537</v>
      </c>
      <c r="L276" s="520"/>
      <c r="M276" s="520"/>
      <c r="N276" s="520"/>
      <c r="O276" s="520">
        <v>1422</v>
      </c>
      <c r="P276" s="520"/>
      <c r="Q276" s="520"/>
      <c r="R276" s="521"/>
      <c r="S276" s="528">
        <v>988</v>
      </c>
      <c r="T276" s="518"/>
      <c r="U276" s="518"/>
      <c r="V276" s="529"/>
      <c r="W276" s="517">
        <v>533</v>
      </c>
      <c r="X276" s="518"/>
      <c r="Y276" s="518"/>
      <c r="Z276" s="517">
        <v>455</v>
      </c>
      <c r="AA276" s="518"/>
      <c r="AB276" s="519"/>
      <c r="AC276" s="518">
        <v>974</v>
      </c>
      <c r="AD276" s="518"/>
      <c r="AE276" s="518"/>
      <c r="AF276" s="520">
        <v>490</v>
      </c>
      <c r="AG276" s="520"/>
      <c r="AH276" s="520"/>
      <c r="AI276" s="520">
        <v>484</v>
      </c>
      <c r="AJ276" s="520"/>
      <c r="AK276" s="521"/>
      <c r="AL276" s="518">
        <v>997</v>
      </c>
      <c r="AM276" s="518"/>
      <c r="AN276" s="518"/>
      <c r="AO276" s="520">
        <v>514</v>
      </c>
      <c r="AP276" s="520"/>
      <c r="AQ276" s="520"/>
      <c r="AR276" s="517">
        <v>483</v>
      </c>
      <c r="AS276" s="518"/>
      <c r="AT276" s="519"/>
    </row>
    <row r="277" spans="1:46" s="107" customFormat="1" ht="18" customHeight="1" hidden="1">
      <c r="A277" s="330"/>
      <c r="B277" s="514" t="s">
        <v>164</v>
      </c>
      <c r="C277" s="515"/>
      <c r="D277" s="515"/>
      <c r="E277" s="515"/>
      <c r="F277" s="516"/>
      <c r="G277" s="509">
        <v>721</v>
      </c>
      <c r="H277" s="507"/>
      <c r="I277" s="507"/>
      <c r="J277" s="507"/>
      <c r="K277" s="512">
        <v>376</v>
      </c>
      <c r="L277" s="512"/>
      <c r="M277" s="512"/>
      <c r="N277" s="512"/>
      <c r="O277" s="512">
        <v>345</v>
      </c>
      <c r="P277" s="512"/>
      <c r="Q277" s="512"/>
      <c r="R277" s="513"/>
      <c r="S277" s="509">
        <v>237</v>
      </c>
      <c r="T277" s="507"/>
      <c r="U277" s="507"/>
      <c r="V277" s="510"/>
      <c r="W277" s="506">
        <v>126</v>
      </c>
      <c r="X277" s="507"/>
      <c r="Y277" s="507"/>
      <c r="Z277" s="506">
        <v>111</v>
      </c>
      <c r="AA277" s="507"/>
      <c r="AB277" s="508"/>
      <c r="AC277" s="507">
        <v>227</v>
      </c>
      <c r="AD277" s="507"/>
      <c r="AE277" s="507"/>
      <c r="AF277" s="512">
        <v>115</v>
      </c>
      <c r="AG277" s="512"/>
      <c r="AH277" s="512"/>
      <c r="AI277" s="512">
        <v>112</v>
      </c>
      <c r="AJ277" s="512"/>
      <c r="AK277" s="513"/>
      <c r="AL277" s="507">
        <v>257</v>
      </c>
      <c r="AM277" s="507"/>
      <c r="AN277" s="507"/>
      <c r="AO277" s="512">
        <v>135</v>
      </c>
      <c r="AP277" s="512"/>
      <c r="AQ277" s="512"/>
      <c r="AR277" s="506">
        <v>122</v>
      </c>
      <c r="AS277" s="507"/>
      <c r="AT277" s="508"/>
    </row>
    <row r="278" spans="1:46" s="107" customFormat="1" ht="18" customHeight="1" hidden="1">
      <c r="A278" s="330"/>
      <c r="B278" s="514" t="s">
        <v>17</v>
      </c>
      <c r="C278" s="515"/>
      <c r="D278" s="515"/>
      <c r="E278" s="515"/>
      <c r="F278" s="516"/>
      <c r="G278" s="509">
        <v>1059</v>
      </c>
      <c r="H278" s="507"/>
      <c r="I278" s="507"/>
      <c r="J278" s="507"/>
      <c r="K278" s="512">
        <v>559</v>
      </c>
      <c r="L278" s="512"/>
      <c r="M278" s="512"/>
      <c r="N278" s="512"/>
      <c r="O278" s="512">
        <v>500</v>
      </c>
      <c r="P278" s="512"/>
      <c r="Q278" s="512"/>
      <c r="R278" s="513"/>
      <c r="S278" s="509">
        <v>347</v>
      </c>
      <c r="T278" s="507"/>
      <c r="U278" s="507"/>
      <c r="V278" s="510"/>
      <c r="W278" s="506">
        <v>185</v>
      </c>
      <c r="X278" s="507"/>
      <c r="Y278" s="507"/>
      <c r="Z278" s="506">
        <v>162</v>
      </c>
      <c r="AA278" s="507"/>
      <c r="AB278" s="508"/>
      <c r="AC278" s="507">
        <v>346</v>
      </c>
      <c r="AD278" s="507"/>
      <c r="AE278" s="507"/>
      <c r="AF278" s="512">
        <v>180</v>
      </c>
      <c r="AG278" s="512"/>
      <c r="AH278" s="512"/>
      <c r="AI278" s="512">
        <v>166</v>
      </c>
      <c r="AJ278" s="512"/>
      <c r="AK278" s="513"/>
      <c r="AL278" s="507">
        <v>366</v>
      </c>
      <c r="AM278" s="507"/>
      <c r="AN278" s="507"/>
      <c r="AO278" s="512">
        <v>194</v>
      </c>
      <c r="AP278" s="512"/>
      <c r="AQ278" s="512"/>
      <c r="AR278" s="506">
        <v>172</v>
      </c>
      <c r="AS278" s="507"/>
      <c r="AT278" s="508"/>
    </row>
    <row r="279" spans="1:46" s="107" customFormat="1" ht="18" customHeight="1" hidden="1">
      <c r="A279" s="330"/>
      <c r="B279" s="514" t="s">
        <v>18</v>
      </c>
      <c r="C279" s="515"/>
      <c r="D279" s="515"/>
      <c r="E279" s="515"/>
      <c r="F279" s="516"/>
      <c r="G279" s="509">
        <v>763</v>
      </c>
      <c r="H279" s="507"/>
      <c r="I279" s="507"/>
      <c r="J279" s="507"/>
      <c r="K279" s="512">
        <v>385</v>
      </c>
      <c r="L279" s="512"/>
      <c r="M279" s="512"/>
      <c r="N279" s="512"/>
      <c r="O279" s="512">
        <v>378</v>
      </c>
      <c r="P279" s="512"/>
      <c r="Q279" s="512"/>
      <c r="R279" s="513"/>
      <c r="S279" s="509">
        <v>275</v>
      </c>
      <c r="T279" s="507"/>
      <c r="U279" s="507"/>
      <c r="V279" s="510"/>
      <c r="W279" s="506">
        <v>148</v>
      </c>
      <c r="X279" s="507"/>
      <c r="Y279" s="507"/>
      <c r="Z279" s="506">
        <v>127</v>
      </c>
      <c r="AA279" s="507"/>
      <c r="AB279" s="508"/>
      <c r="AC279" s="507">
        <v>245</v>
      </c>
      <c r="AD279" s="507"/>
      <c r="AE279" s="507"/>
      <c r="AF279" s="512">
        <v>121</v>
      </c>
      <c r="AG279" s="512"/>
      <c r="AH279" s="512"/>
      <c r="AI279" s="512">
        <v>124</v>
      </c>
      <c r="AJ279" s="512"/>
      <c r="AK279" s="513"/>
      <c r="AL279" s="507">
        <v>243</v>
      </c>
      <c r="AM279" s="507"/>
      <c r="AN279" s="507"/>
      <c r="AO279" s="512">
        <v>116</v>
      </c>
      <c r="AP279" s="512"/>
      <c r="AQ279" s="512"/>
      <c r="AR279" s="506">
        <v>127</v>
      </c>
      <c r="AS279" s="507"/>
      <c r="AT279" s="508"/>
    </row>
    <row r="280" spans="1:46" s="107" customFormat="1" ht="18" customHeight="1" hidden="1">
      <c r="A280" s="330"/>
      <c r="B280" s="498" t="s">
        <v>19</v>
      </c>
      <c r="C280" s="499"/>
      <c r="D280" s="499"/>
      <c r="E280" s="499"/>
      <c r="F280" s="500"/>
      <c r="G280" s="501">
        <v>416</v>
      </c>
      <c r="H280" s="495"/>
      <c r="I280" s="495"/>
      <c r="J280" s="495"/>
      <c r="K280" s="493">
        <v>217</v>
      </c>
      <c r="L280" s="493"/>
      <c r="M280" s="493"/>
      <c r="N280" s="493"/>
      <c r="O280" s="493">
        <v>199</v>
      </c>
      <c r="P280" s="493"/>
      <c r="Q280" s="493"/>
      <c r="R280" s="494"/>
      <c r="S280" s="509">
        <v>129</v>
      </c>
      <c r="T280" s="507"/>
      <c r="U280" s="507"/>
      <c r="V280" s="510"/>
      <c r="W280" s="511">
        <v>74</v>
      </c>
      <c r="X280" s="495"/>
      <c r="Y280" s="495"/>
      <c r="Z280" s="511">
        <v>55</v>
      </c>
      <c r="AA280" s="495"/>
      <c r="AB280" s="504"/>
      <c r="AC280" s="495">
        <v>156</v>
      </c>
      <c r="AD280" s="495"/>
      <c r="AE280" s="495"/>
      <c r="AF280" s="493">
        <v>74</v>
      </c>
      <c r="AG280" s="493"/>
      <c r="AH280" s="493"/>
      <c r="AI280" s="493">
        <v>82</v>
      </c>
      <c r="AJ280" s="493"/>
      <c r="AK280" s="494"/>
      <c r="AL280" s="495">
        <v>131</v>
      </c>
      <c r="AM280" s="495"/>
      <c r="AN280" s="495"/>
      <c r="AO280" s="493">
        <v>69</v>
      </c>
      <c r="AP280" s="493"/>
      <c r="AQ280" s="493"/>
      <c r="AR280" s="511">
        <v>62</v>
      </c>
      <c r="AS280" s="495"/>
      <c r="AT280" s="504"/>
    </row>
    <row r="281" spans="1:46" s="107" customFormat="1" ht="18" customHeight="1" hidden="1">
      <c r="A281" s="330"/>
      <c r="B281" s="591" t="s">
        <v>5</v>
      </c>
      <c r="C281" s="592"/>
      <c r="D281" s="592"/>
      <c r="E281" s="592"/>
      <c r="F281" s="593"/>
      <c r="G281" s="594">
        <f>S281+AC281+AL281</f>
        <v>2980</v>
      </c>
      <c r="H281" s="587"/>
      <c r="I281" s="587"/>
      <c r="J281" s="587"/>
      <c r="K281" s="589">
        <v>1538</v>
      </c>
      <c r="L281" s="589"/>
      <c r="M281" s="589"/>
      <c r="N281" s="589"/>
      <c r="O281" s="589">
        <v>1442</v>
      </c>
      <c r="P281" s="589"/>
      <c r="Q281" s="589"/>
      <c r="R281" s="590"/>
      <c r="S281" s="594">
        <v>1014</v>
      </c>
      <c r="T281" s="587"/>
      <c r="U281" s="587"/>
      <c r="V281" s="595"/>
      <c r="W281" s="587">
        <v>517</v>
      </c>
      <c r="X281" s="587"/>
      <c r="Y281" s="587"/>
      <c r="Z281" s="586">
        <v>497</v>
      </c>
      <c r="AA281" s="587"/>
      <c r="AB281" s="588"/>
      <c r="AC281" s="587">
        <v>990</v>
      </c>
      <c r="AD281" s="587"/>
      <c r="AE281" s="587"/>
      <c r="AF281" s="589">
        <v>533</v>
      </c>
      <c r="AG281" s="589"/>
      <c r="AH281" s="589"/>
      <c r="AI281" s="589">
        <v>457</v>
      </c>
      <c r="AJ281" s="589"/>
      <c r="AK281" s="590"/>
      <c r="AL281" s="587">
        <v>976</v>
      </c>
      <c r="AM281" s="587"/>
      <c r="AN281" s="587"/>
      <c r="AO281" s="589">
        <v>488</v>
      </c>
      <c r="AP281" s="589"/>
      <c r="AQ281" s="589"/>
      <c r="AR281" s="586">
        <v>488</v>
      </c>
      <c r="AS281" s="587"/>
      <c r="AT281" s="588"/>
    </row>
    <row r="282" spans="1:46" s="107" customFormat="1" ht="18" customHeight="1" hidden="1">
      <c r="A282" s="330"/>
      <c r="B282" s="591" t="s">
        <v>189</v>
      </c>
      <c r="C282" s="592"/>
      <c r="D282" s="592"/>
      <c r="E282" s="592"/>
      <c r="F282" s="593"/>
      <c r="G282" s="594">
        <v>3098</v>
      </c>
      <c r="H282" s="587"/>
      <c r="I282" s="587"/>
      <c r="J282" s="587"/>
      <c r="K282" s="589">
        <v>1607</v>
      </c>
      <c r="L282" s="589"/>
      <c r="M282" s="589"/>
      <c r="N282" s="589"/>
      <c r="O282" s="589">
        <v>1491</v>
      </c>
      <c r="P282" s="589"/>
      <c r="Q282" s="589"/>
      <c r="R282" s="590"/>
      <c r="S282" s="594">
        <v>1082</v>
      </c>
      <c r="T282" s="587"/>
      <c r="U282" s="587"/>
      <c r="V282" s="595"/>
      <c r="W282" s="587">
        <v>547</v>
      </c>
      <c r="X282" s="587"/>
      <c r="Y282" s="587"/>
      <c r="Z282" s="586">
        <v>535</v>
      </c>
      <c r="AA282" s="587"/>
      <c r="AB282" s="588"/>
      <c r="AC282" s="587">
        <v>1019</v>
      </c>
      <c r="AD282" s="587"/>
      <c r="AE282" s="587"/>
      <c r="AF282" s="589">
        <v>522</v>
      </c>
      <c r="AG282" s="589"/>
      <c r="AH282" s="589"/>
      <c r="AI282" s="589">
        <v>497</v>
      </c>
      <c r="AJ282" s="589"/>
      <c r="AK282" s="590"/>
      <c r="AL282" s="587">
        <v>997</v>
      </c>
      <c r="AM282" s="587"/>
      <c r="AN282" s="587"/>
      <c r="AO282" s="589">
        <v>538</v>
      </c>
      <c r="AP282" s="589"/>
      <c r="AQ282" s="589"/>
      <c r="AR282" s="586">
        <v>459</v>
      </c>
      <c r="AS282" s="587"/>
      <c r="AT282" s="588"/>
    </row>
    <row r="283" spans="1:46" s="107" customFormat="1" ht="18" customHeight="1" hidden="1">
      <c r="A283" s="330"/>
      <c r="B283" s="591" t="s">
        <v>188</v>
      </c>
      <c r="C283" s="592"/>
      <c r="D283" s="592"/>
      <c r="E283" s="592"/>
      <c r="F283" s="593"/>
      <c r="G283" s="594">
        <v>3114</v>
      </c>
      <c r="H283" s="587"/>
      <c r="I283" s="587"/>
      <c r="J283" s="587"/>
      <c r="K283" s="589">
        <v>1592</v>
      </c>
      <c r="L283" s="589"/>
      <c r="M283" s="589"/>
      <c r="N283" s="589"/>
      <c r="O283" s="589">
        <v>1522</v>
      </c>
      <c r="P283" s="589"/>
      <c r="Q283" s="589"/>
      <c r="R283" s="590"/>
      <c r="S283" s="594">
        <v>1010</v>
      </c>
      <c r="T283" s="587"/>
      <c r="U283" s="587"/>
      <c r="V283" s="595"/>
      <c r="W283" s="587">
        <v>519</v>
      </c>
      <c r="X283" s="587"/>
      <c r="Y283" s="587"/>
      <c r="Z283" s="586">
        <v>491</v>
      </c>
      <c r="AA283" s="587"/>
      <c r="AB283" s="588"/>
      <c r="AC283" s="587">
        <v>1082</v>
      </c>
      <c r="AD283" s="587"/>
      <c r="AE283" s="587"/>
      <c r="AF283" s="589">
        <v>546</v>
      </c>
      <c r="AG283" s="589"/>
      <c r="AH283" s="589"/>
      <c r="AI283" s="589">
        <v>536</v>
      </c>
      <c r="AJ283" s="589"/>
      <c r="AK283" s="590"/>
      <c r="AL283" s="587">
        <v>1022</v>
      </c>
      <c r="AM283" s="587"/>
      <c r="AN283" s="587"/>
      <c r="AO283" s="589">
        <v>527</v>
      </c>
      <c r="AP283" s="589"/>
      <c r="AQ283" s="589"/>
      <c r="AR283" s="586">
        <v>495</v>
      </c>
      <c r="AS283" s="587"/>
      <c r="AT283" s="588"/>
    </row>
    <row r="284" spans="1:46" s="329" customFormat="1" ht="18" customHeight="1" hidden="1">
      <c r="A284" s="107"/>
      <c r="B284" s="525" t="s">
        <v>187</v>
      </c>
      <c r="C284" s="526"/>
      <c r="D284" s="526"/>
      <c r="E284" s="526"/>
      <c r="F284" s="527"/>
      <c r="G284" s="528">
        <f aca="true" t="shared" si="92" ref="G284:G315">SUM(K284:R284)</f>
        <v>3166</v>
      </c>
      <c r="H284" s="518"/>
      <c r="I284" s="518"/>
      <c r="J284" s="518"/>
      <c r="K284" s="520">
        <f>K285+K287+K291+K293</f>
        <v>1648</v>
      </c>
      <c r="L284" s="520"/>
      <c r="M284" s="520"/>
      <c r="N284" s="520"/>
      <c r="O284" s="520">
        <f>O285+O287+O291+O293</f>
        <v>1518</v>
      </c>
      <c r="P284" s="520"/>
      <c r="Q284" s="520"/>
      <c r="R284" s="521"/>
      <c r="S284" s="528">
        <f aca="true" t="shared" si="93" ref="S284:S315">SUM(W284:AB284)</f>
        <v>1072</v>
      </c>
      <c r="T284" s="518"/>
      <c r="U284" s="518"/>
      <c r="V284" s="529"/>
      <c r="W284" s="517">
        <f>W285+W287+W291+W293</f>
        <v>581</v>
      </c>
      <c r="X284" s="518"/>
      <c r="Y284" s="518"/>
      <c r="Z284" s="517">
        <f>Z285+Z287+Z291+Z293</f>
        <v>491</v>
      </c>
      <c r="AA284" s="518"/>
      <c r="AB284" s="519"/>
      <c r="AC284" s="518">
        <f aca="true" t="shared" si="94" ref="AC284:AC315">SUM(AF284:AK284)</f>
        <v>1013</v>
      </c>
      <c r="AD284" s="518"/>
      <c r="AE284" s="518"/>
      <c r="AF284" s="520">
        <f>AF285+AF287+AF291+AF293</f>
        <v>522</v>
      </c>
      <c r="AG284" s="520"/>
      <c r="AH284" s="520"/>
      <c r="AI284" s="520">
        <f>AI285+AI287+AI291+AI293</f>
        <v>491</v>
      </c>
      <c r="AJ284" s="520"/>
      <c r="AK284" s="521"/>
      <c r="AL284" s="518">
        <f aca="true" t="shared" si="95" ref="AL284:AL315">SUM(AO284:AT284)</f>
        <v>1081</v>
      </c>
      <c r="AM284" s="518"/>
      <c r="AN284" s="518"/>
      <c r="AO284" s="520">
        <f>AO285+AO287+AO291+AO293</f>
        <v>545</v>
      </c>
      <c r="AP284" s="520"/>
      <c r="AQ284" s="520"/>
      <c r="AR284" s="517">
        <f>AR285+AR287+AR291+AR293</f>
        <v>536</v>
      </c>
      <c r="AS284" s="518"/>
      <c r="AT284" s="519"/>
    </row>
    <row r="285" spans="2:46" s="5" customFormat="1" ht="18" customHeight="1" hidden="1">
      <c r="B285" s="514" t="s">
        <v>15</v>
      </c>
      <c r="C285" s="515"/>
      <c r="D285" s="515"/>
      <c r="E285" s="515"/>
      <c r="F285" s="516"/>
      <c r="G285" s="509">
        <f t="shared" si="92"/>
        <v>753</v>
      </c>
      <c r="H285" s="507"/>
      <c r="I285" s="507"/>
      <c r="J285" s="507"/>
      <c r="K285" s="512">
        <f>SUM(K286)</f>
        <v>384</v>
      </c>
      <c r="L285" s="512"/>
      <c r="M285" s="512"/>
      <c r="N285" s="512"/>
      <c r="O285" s="512">
        <f>SUM(O286)</f>
        <v>369</v>
      </c>
      <c r="P285" s="512"/>
      <c r="Q285" s="512"/>
      <c r="R285" s="513"/>
      <c r="S285" s="509">
        <f t="shared" si="93"/>
        <v>249</v>
      </c>
      <c r="T285" s="507"/>
      <c r="U285" s="507"/>
      <c r="V285" s="510"/>
      <c r="W285" s="506">
        <f>SUM(W286)</f>
        <v>135</v>
      </c>
      <c r="X285" s="507"/>
      <c r="Y285" s="507"/>
      <c r="Z285" s="506">
        <f>SUM(Z286)</f>
        <v>114</v>
      </c>
      <c r="AA285" s="507"/>
      <c r="AB285" s="508"/>
      <c r="AC285" s="507">
        <f t="shared" si="94"/>
        <v>244</v>
      </c>
      <c r="AD285" s="507"/>
      <c r="AE285" s="507"/>
      <c r="AF285" s="512">
        <f>SUM(AF286)</f>
        <v>128</v>
      </c>
      <c r="AG285" s="512"/>
      <c r="AH285" s="512"/>
      <c r="AI285" s="512">
        <f>SUM(AI286)</f>
        <v>116</v>
      </c>
      <c r="AJ285" s="512"/>
      <c r="AK285" s="513"/>
      <c r="AL285" s="507">
        <f t="shared" si="95"/>
        <v>260</v>
      </c>
      <c r="AM285" s="507"/>
      <c r="AN285" s="507"/>
      <c r="AO285" s="512">
        <f>SUM(AO286)</f>
        <v>121</v>
      </c>
      <c r="AP285" s="512"/>
      <c r="AQ285" s="512"/>
      <c r="AR285" s="506">
        <f>SUM(AR286)</f>
        <v>139</v>
      </c>
      <c r="AS285" s="507"/>
      <c r="AT285" s="508"/>
    </row>
    <row r="286" spans="2:46" s="5" customFormat="1" ht="18" customHeight="1" hidden="1">
      <c r="B286" s="514" t="s">
        <v>137</v>
      </c>
      <c r="C286" s="515"/>
      <c r="D286" s="515"/>
      <c r="E286" s="515"/>
      <c r="F286" s="516"/>
      <c r="G286" s="509">
        <f t="shared" si="92"/>
        <v>753</v>
      </c>
      <c r="H286" s="507"/>
      <c r="I286" s="507"/>
      <c r="J286" s="507"/>
      <c r="K286" s="512">
        <f>W286+AF286+AO286</f>
        <v>384</v>
      </c>
      <c r="L286" s="512"/>
      <c r="M286" s="512"/>
      <c r="N286" s="512"/>
      <c r="O286" s="512">
        <f>Z286+AI286+AR286</f>
        <v>369</v>
      </c>
      <c r="P286" s="512"/>
      <c r="Q286" s="512"/>
      <c r="R286" s="513"/>
      <c r="S286" s="509">
        <f t="shared" si="93"/>
        <v>249</v>
      </c>
      <c r="T286" s="507"/>
      <c r="U286" s="507"/>
      <c r="V286" s="510"/>
      <c r="W286" s="506">
        <v>135</v>
      </c>
      <c r="X286" s="507"/>
      <c r="Y286" s="507"/>
      <c r="Z286" s="506">
        <v>114</v>
      </c>
      <c r="AA286" s="507"/>
      <c r="AB286" s="508"/>
      <c r="AC286" s="507">
        <f t="shared" si="94"/>
        <v>244</v>
      </c>
      <c r="AD286" s="507"/>
      <c r="AE286" s="507"/>
      <c r="AF286" s="512">
        <v>128</v>
      </c>
      <c r="AG286" s="512"/>
      <c r="AH286" s="512"/>
      <c r="AI286" s="512">
        <v>116</v>
      </c>
      <c r="AJ286" s="512"/>
      <c r="AK286" s="513"/>
      <c r="AL286" s="507">
        <f t="shared" si="95"/>
        <v>260</v>
      </c>
      <c r="AM286" s="507"/>
      <c r="AN286" s="507"/>
      <c r="AO286" s="512">
        <v>121</v>
      </c>
      <c r="AP286" s="512"/>
      <c r="AQ286" s="512"/>
      <c r="AR286" s="506">
        <v>139</v>
      </c>
      <c r="AS286" s="507"/>
      <c r="AT286" s="508"/>
    </row>
    <row r="287" spans="2:46" s="5" customFormat="1" ht="18" customHeight="1" hidden="1">
      <c r="B287" s="514" t="s">
        <v>152</v>
      </c>
      <c r="C287" s="515"/>
      <c r="D287" s="515"/>
      <c r="E287" s="515"/>
      <c r="F287" s="516"/>
      <c r="G287" s="509">
        <f t="shared" si="92"/>
        <v>1155</v>
      </c>
      <c r="H287" s="507"/>
      <c r="I287" s="507"/>
      <c r="J287" s="507"/>
      <c r="K287" s="512">
        <f>SUM(K288:N290)</f>
        <v>594</v>
      </c>
      <c r="L287" s="512"/>
      <c r="M287" s="512"/>
      <c r="N287" s="512"/>
      <c r="O287" s="512">
        <f>SUM(O288:R290)</f>
        <v>561</v>
      </c>
      <c r="P287" s="512"/>
      <c r="Q287" s="512"/>
      <c r="R287" s="513"/>
      <c r="S287" s="509">
        <f t="shared" si="93"/>
        <v>397</v>
      </c>
      <c r="T287" s="507"/>
      <c r="U287" s="507"/>
      <c r="V287" s="510"/>
      <c r="W287" s="506">
        <f>SUM(W288:Y290)</f>
        <v>201</v>
      </c>
      <c r="X287" s="507"/>
      <c r="Y287" s="507"/>
      <c r="Z287" s="506">
        <f>SUM(Z288:AB290)</f>
        <v>196</v>
      </c>
      <c r="AA287" s="507"/>
      <c r="AB287" s="508"/>
      <c r="AC287" s="507">
        <f t="shared" si="94"/>
        <v>374</v>
      </c>
      <c r="AD287" s="507"/>
      <c r="AE287" s="507"/>
      <c r="AF287" s="512">
        <f>SUM(AF288:AH290)</f>
        <v>194</v>
      </c>
      <c r="AG287" s="512"/>
      <c r="AH287" s="512"/>
      <c r="AI287" s="512">
        <f>SUM(AI288:AK290)</f>
        <v>180</v>
      </c>
      <c r="AJ287" s="512"/>
      <c r="AK287" s="513"/>
      <c r="AL287" s="507">
        <f t="shared" si="95"/>
        <v>384</v>
      </c>
      <c r="AM287" s="507"/>
      <c r="AN287" s="507"/>
      <c r="AO287" s="512">
        <f>SUM(AO288:AQ290)</f>
        <v>199</v>
      </c>
      <c r="AP287" s="512"/>
      <c r="AQ287" s="512"/>
      <c r="AR287" s="506">
        <f>SUM(AR288:AT290)</f>
        <v>185</v>
      </c>
      <c r="AS287" s="507"/>
      <c r="AT287" s="508"/>
    </row>
    <row r="288" spans="2:46" s="5" customFormat="1" ht="18" customHeight="1" hidden="1">
      <c r="B288" s="514" t="s">
        <v>136</v>
      </c>
      <c r="C288" s="515"/>
      <c r="D288" s="515"/>
      <c r="E288" s="515"/>
      <c r="F288" s="516"/>
      <c r="G288" s="509">
        <f t="shared" si="92"/>
        <v>721</v>
      </c>
      <c r="H288" s="507"/>
      <c r="I288" s="507"/>
      <c r="J288" s="507"/>
      <c r="K288" s="512">
        <f>W288+AF288+AO288</f>
        <v>375</v>
      </c>
      <c r="L288" s="512"/>
      <c r="M288" s="512"/>
      <c r="N288" s="512"/>
      <c r="O288" s="512">
        <f>Z288+AI288+AR288</f>
        <v>346</v>
      </c>
      <c r="P288" s="512"/>
      <c r="Q288" s="512"/>
      <c r="R288" s="513"/>
      <c r="S288" s="509">
        <f t="shared" si="93"/>
        <v>237</v>
      </c>
      <c r="T288" s="507"/>
      <c r="U288" s="507"/>
      <c r="V288" s="510"/>
      <c r="W288" s="506">
        <v>121</v>
      </c>
      <c r="X288" s="507"/>
      <c r="Y288" s="507"/>
      <c r="Z288" s="506">
        <v>116</v>
      </c>
      <c r="AA288" s="507"/>
      <c r="AB288" s="508"/>
      <c r="AC288" s="507">
        <f t="shared" si="94"/>
        <v>236</v>
      </c>
      <c r="AD288" s="507"/>
      <c r="AE288" s="507"/>
      <c r="AF288" s="512">
        <v>123</v>
      </c>
      <c r="AG288" s="512"/>
      <c r="AH288" s="512"/>
      <c r="AI288" s="512">
        <v>113</v>
      </c>
      <c r="AJ288" s="512"/>
      <c r="AK288" s="513"/>
      <c r="AL288" s="507">
        <f t="shared" si="95"/>
        <v>248</v>
      </c>
      <c r="AM288" s="507"/>
      <c r="AN288" s="507"/>
      <c r="AO288" s="512">
        <v>131</v>
      </c>
      <c r="AP288" s="512"/>
      <c r="AQ288" s="512"/>
      <c r="AR288" s="506">
        <v>117</v>
      </c>
      <c r="AS288" s="507"/>
      <c r="AT288" s="508"/>
    </row>
    <row r="289" spans="2:46" s="5" customFormat="1" ht="18" customHeight="1" hidden="1">
      <c r="B289" s="514" t="s">
        <v>151</v>
      </c>
      <c r="C289" s="515"/>
      <c r="D289" s="515"/>
      <c r="E289" s="515"/>
      <c r="F289" s="516"/>
      <c r="G289" s="509">
        <f t="shared" si="92"/>
        <v>16</v>
      </c>
      <c r="H289" s="507"/>
      <c r="I289" s="507"/>
      <c r="J289" s="507"/>
      <c r="K289" s="512">
        <f>W289+AF289+AO289</f>
        <v>8</v>
      </c>
      <c r="L289" s="512"/>
      <c r="M289" s="512"/>
      <c r="N289" s="512"/>
      <c r="O289" s="512">
        <f>Z289+AI289+AR289</f>
        <v>8</v>
      </c>
      <c r="P289" s="512"/>
      <c r="Q289" s="512"/>
      <c r="R289" s="513"/>
      <c r="S289" s="509">
        <f t="shared" si="93"/>
        <v>9</v>
      </c>
      <c r="T289" s="507"/>
      <c r="U289" s="507"/>
      <c r="V289" s="510"/>
      <c r="W289" s="506">
        <v>6</v>
      </c>
      <c r="X289" s="507"/>
      <c r="Y289" s="507"/>
      <c r="Z289" s="506">
        <v>3</v>
      </c>
      <c r="AA289" s="507"/>
      <c r="AB289" s="508"/>
      <c r="AC289" s="507">
        <f t="shared" si="94"/>
        <v>3</v>
      </c>
      <c r="AD289" s="507"/>
      <c r="AE289" s="507"/>
      <c r="AF289" s="512">
        <v>0</v>
      </c>
      <c r="AG289" s="512"/>
      <c r="AH289" s="512"/>
      <c r="AI289" s="512">
        <v>3</v>
      </c>
      <c r="AJ289" s="512"/>
      <c r="AK289" s="513"/>
      <c r="AL289" s="507">
        <f t="shared" si="95"/>
        <v>4</v>
      </c>
      <c r="AM289" s="507"/>
      <c r="AN289" s="507"/>
      <c r="AO289" s="512">
        <v>2</v>
      </c>
      <c r="AP289" s="512"/>
      <c r="AQ289" s="512"/>
      <c r="AR289" s="506">
        <v>2</v>
      </c>
      <c r="AS289" s="507"/>
      <c r="AT289" s="508"/>
    </row>
    <row r="290" spans="2:46" s="5" customFormat="1" ht="18" customHeight="1" hidden="1">
      <c r="B290" s="514" t="s">
        <v>135</v>
      </c>
      <c r="C290" s="515"/>
      <c r="D290" s="515"/>
      <c r="E290" s="515"/>
      <c r="F290" s="516"/>
      <c r="G290" s="509">
        <f t="shared" si="92"/>
        <v>418</v>
      </c>
      <c r="H290" s="507"/>
      <c r="I290" s="507"/>
      <c r="J290" s="507"/>
      <c r="K290" s="512">
        <f>W290+AF290+AO290</f>
        <v>211</v>
      </c>
      <c r="L290" s="512"/>
      <c r="M290" s="512"/>
      <c r="N290" s="512"/>
      <c r="O290" s="512">
        <f>Z290+AI290+AR290</f>
        <v>207</v>
      </c>
      <c r="P290" s="512"/>
      <c r="Q290" s="512"/>
      <c r="R290" s="513"/>
      <c r="S290" s="509">
        <f t="shared" si="93"/>
        <v>151</v>
      </c>
      <c r="T290" s="507"/>
      <c r="U290" s="507"/>
      <c r="V290" s="510"/>
      <c r="W290" s="506">
        <v>74</v>
      </c>
      <c r="X290" s="507"/>
      <c r="Y290" s="507"/>
      <c r="Z290" s="506">
        <v>77</v>
      </c>
      <c r="AA290" s="507"/>
      <c r="AB290" s="508"/>
      <c r="AC290" s="507">
        <f t="shared" si="94"/>
        <v>135</v>
      </c>
      <c r="AD290" s="507"/>
      <c r="AE290" s="507"/>
      <c r="AF290" s="512">
        <v>71</v>
      </c>
      <c r="AG290" s="512"/>
      <c r="AH290" s="512"/>
      <c r="AI290" s="512">
        <v>64</v>
      </c>
      <c r="AJ290" s="512"/>
      <c r="AK290" s="513"/>
      <c r="AL290" s="507">
        <f t="shared" si="95"/>
        <v>132</v>
      </c>
      <c r="AM290" s="507"/>
      <c r="AN290" s="507"/>
      <c r="AO290" s="512">
        <v>66</v>
      </c>
      <c r="AP290" s="512"/>
      <c r="AQ290" s="512"/>
      <c r="AR290" s="506">
        <v>66</v>
      </c>
      <c r="AS290" s="507"/>
      <c r="AT290" s="508"/>
    </row>
    <row r="291" spans="2:46" s="5" customFormat="1" ht="18" customHeight="1" hidden="1">
      <c r="B291" s="514" t="s">
        <v>18</v>
      </c>
      <c r="C291" s="515"/>
      <c r="D291" s="515"/>
      <c r="E291" s="515"/>
      <c r="F291" s="516"/>
      <c r="G291" s="509">
        <f t="shared" si="92"/>
        <v>806</v>
      </c>
      <c r="H291" s="507"/>
      <c r="I291" s="507"/>
      <c r="J291" s="507"/>
      <c r="K291" s="512">
        <f>SUM(K292)</f>
        <v>423</v>
      </c>
      <c r="L291" s="512"/>
      <c r="M291" s="512"/>
      <c r="N291" s="512"/>
      <c r="O291" s="512">
        <f>SUM(O292)</f>
        <v>383</v>
      </c>
      <c r="P291" s="512"/>
      <c r="Q291" s="512"/>
      <c r="R291" s="513"/>
      <c r="S291" s="509">
        <f t="shared" si="93"/>
        <v>266</v>
      </c>
      <c r="T291" s="507"/>
      <c r="U291" s="507"/>
      <c r="V291" s="510"/>
      <c r="W291" s="506">
        <f>SUM(W292)</f>
        <v>149</v>
      </c>
      <c r="X291" s="507"/>
      <c r="Y291" s="507"/>
      <c r="Z291" s="506">
        <f>SUM(Z292)</f>
        <v>117</v>
      </c>
      <c r="AA291" s="507"/>
      <c r="AB291" s="508"/>
      <c r="AC291" s="507">
        <f t="shared" si="94"/>
        <v>256</v>
      </c>
      <c r="AD291" s="507"/>
      <c r="AE291" s="507"/>
      <c r="AF291" s="512">
        <f>SUM(AF292)</f>
        <v>127</v>
      </c>
      <c r="AG291" s="512"/>
      <c r="AH291" s="512"/>
      <c r="AI291" s="512">
        <f>SUM(AI292)</f>
        <v>129</v>
      </c>
      <c r="AJ291" s="512"/>
      <c r="AK291" s="513"/>
      <c r="AL291" s="507">
        <f t="shared" si="95"/>
        <v>284</v>
      </c>
      <c r="AM291" s="507"/>
      <c r="AN291" s="507"/>
      <c r="AO291" s="512">
        <f>SUM(AO292)</f>
        <v>147</v>
      </c>
      <c r="AP291" s="512"/>
      <c r="AQ291" s="512"/>
      <c r="AR291" s="506">
        <f>SUM(AR292)</f>
        <v>137</v>
      </c>
      <c r="AS291" s="507"/>
      <c r="AT291" s="508"/>
    </row>
    <row r="292" spans="2:46" s="5" customFormat="1" ht="18" customHeight="1" hidden="1">
      <c r="B292" s="514" t="s">
        <v>134</v>
      </c>
      <c r="C292" s="515"/>
      <c r="D292" s="515"/>
      <c r="E292" s="515"/>
      <c r="F292" s="516"/>
      <c r="G292" s="509">
        <f t="shared" si="92"/>
        <v>806</v>
      </c>
      <c r="H292" s="507"/>
      <c r="I292" s="507"/>
      <c r="J292" s="507"/>
      <c r="K292" s="512">
        <f>W292+AF292+AO292</f>
        <v>423</v>
      </c>
      <c r="L292" s="512"/>
      <c r="M292" s="512"/>
      <c r="N292" s="512"/>
      <c r="O292" s="512">
        <f>Z292+AI292+AR292</f>
        <v>383</v>
      </c>
      <c r="P292" s="512"/>
      <c r="Q292" s="512"/>
      <c r="R292" s="513"/>
      <c r="S292" s="509">
        <f t="shared" si="93"/>
        <v>266</v>
      </c>
      <c r="T292" s="507"/>
      <c r="U292" s="507"/>
      <c r="V292" s="510"/>
      <c r="W292" s="506">
        <v>149</v>
      </c>
      <c r="X292" s="507"/>
      <c r="Y292" s="507"/>
      <c r="Z292" s="506">
        <v>117</v>
      </c>
      <c r="AA292" s="507"/>
      <c r="AB292" s="508"/>
      <c r="AC292" s="507">
        <f t="shared" si="94"/>
        <v>256</v>
      </c>
      <c r="AD292" s="507"/>
      <c r="AE292" s="507"/>
      <c r="AF292" s="512">
        <v>127</v>
      </c>
      <c r="AG292" s="512"/>
      <c r="AH292" s="512"/>
      <c r="AI292" s="512">
        <v>129</v>
      </c>
      <c r="AJ292" s="512"/>
      <c r="AK292" s="513"/>
      <c r="AL292" s="507">
        <f t="shared" si="95"/>
        <v>284</v>
      </c>
      <c r="AM292" s="507"/>
      <c r="AN292" s="507"/>
      <c r="AO292" s="512">
        <v>147</v>
      </c>
      <c r="AP292" s="512"/>
      <c r="AQ292" s="512"/>
      <c r="AR292" s="506">
        <v>137</v>
      </c>
      <c r="AS292" s="507"/>
      <c r="AT292" s="508"/>
    </row>
    <row r="293" spans="2:46" s="5" customFormat="1" ht="18" customHeight="1" hidden="1">
      <c r="B293" s="498" t="s">
        <v>19</v>
      </c>
      <c r="C293" s="499"/>
      <c r="D293" s="499"/>
      <c r="E293" s="499"/>
      <c r="F293" s="500"/>
      <c r="G293" s="501">
        <f t="shared" si="92"/>
        <v>452</v>
      </c>
      <c r="H293" s="495"/>
      <c r="I293" s="495"/>
      <c r="J293" s="495"/>
      <c r="K293" s="493">
        <f>SUM(K294)</f>
        <v>247</v>
      </c>
      <c r="L293" s="493"/>
      <c r="M293" s="493"/>
      <c r="N293" s="493"/>
      <c r="O293" s="493">
        <f>SUM(O294)</f>
        <v>205</v>
      </c>
      <c r="P293" s="493"/>
      <c r="Q293" s="493"/>
      <c r="R293" s="494"/>
      <c r="S293" s="501">
        <f t="shared" si="93"/>
        <v>160</v>
      </c>
      <c r="T293" s="495"/>
      <c r="U293" s="495"/>
      <c r="V293" s="505"/>
      <c r="W293" s="511">
        <f>SUM(W294)</f>
        <v>96</v>
      </c>
      <c r="X293" s="495"/>
      <c r="Y293" s="495"/>
      <c r="Z293" s="511">
        <f>SUM(Z294)</f>
        <v>64</v>
      </c>
      <c r="AA293" s="495"/>
      <c r="AB293" s="504"/>
      <c r="AC293" s="495">
        <f t="shared" si="94"/>
        <v>139</v>
      </c>
      <c r="AD293" s="495"/>
      <c r="AE293" s="495"/>
      <c r="AF293" s="493">
        <f>SUM(AF294)</f>
        <v>73</v>
      </c>
      <c r="AG293" s="493"/>
      <c r="AH293" s="493"/>
      <c r="AI293" s="493">
        <f>SUM(AI294)</f>
        <v>66</v>
      </c>
      <c r="AJ293" s="493"/>
      <c r="AK293" s="494"/>
      <c r="AL293" s="495">
        <f t="shared" si="95"/>
        <v>153</v>
      </c>
      <c r="AM293" s="495"/>
      <c r="AN293" s="495"/>
      <c r="AO293" s="493">
        <f>SUM(AO294)</f>
        <v>78</v>
      </c>
      <c r="AP293" s="493"/>
      <c r="AQ293" s="493"/>
      <c r="AR293" s="511">
        <f>SUM(AR294)</f>
        <v>75</v>
      </c>
      <c r="AS293" s="495"/>
      <c r="AT293" s="504"/>
    </row>
    <row r="294" spans="2:46" s="5" customFormat="1" ht="18" customHeight="1" hidden="1">
      <c r="B294" s="514" t="s">
        <v>278</v>
      </c>
      <c r="C294" s="515"/>
      <c r="D294" s="515"/>
      <c r="E294" s="515"/>
      <c r="F294" s="516"/>
      <c r="G294" s="509">
        <f t="shared" si="92"/>
        <v>452</v>
      </c>
      <c r="H294" s="507"/>
      <c r="I294" s="507"/>
      <c r="J294" s="507"/>
      <c r="K294" s="512">
        <f>W294+AF294+AO294</f>
        <v>247</v>
      </c>
      <c r="L294" s="512"/>
      <c r="M294" s="512"/>
      <c r="N294" s="512"/>
      <c r="O294" s="512">
        <f>Z294+AI294+AR294</f>
        <v>205</v>
      </c>
      <c r="P294" s="512"/>
      <c r="Q294" s="512"/>
      <c r="R294" s="513"/>
      <c r="S294" s="509">
        <f t="shared" si="93"/>
        <v>160</v>
      </c>
      <c r="T294" s="507"/>
      <c r="U294" s="507"/>
      <c r="V294" s="510"/>
      <c r="W294" s="506">
        <v>96</v>
      </c>
      <c r="X294" s="507"/>
      <c r="Y294" s="507"/>
      <c r="Z294" s="506">
        <v>64</v>
      </c>
      <c r="AA294" s="507"/>
      <c r="AB294" s="508"/>
      <c r="AC294" s="507">
        <f t="shared" si="94"/>
        <v>139</v>
      </c>
      <c r="AD294" s="507"/>
      <c r="AE294" s="507"/>
      <c r="AF294" s="512">
        <v>73</v>
      </c>
      <c r="AG294" s="512"/>
      <c r="AH294" s="512"/>
      <c r="AI294" s="512">
        <v>66</v>
      </c>
      <c r="AJ294" s="512"/>
      <c r="AK294" s="513"/>
      <c r="AL294" s="507">
        <f t="shared" si="95"/>
        <v>153</v>
      </c>
      <c r="AM294" s="507"/>
      <c r="AN294" s="507"/>
      <c r="AO294" s="512">
        <v>78</v>
      </c>
      <c r="AP294" s="512"/>
      <c r="AQ294" s="512"/>
      <c r="AR294" s="506">
        <v>75</v>
      </c>
      <c r="AS294" s="507"/>
      <c r="AT294" s="508"/>
    </row>
    <row r="295" spans="1:46" s="329" customFormat="1" ht="18" customHeight="1" hidden="1">
      <c r="A295" s="107"/>
      <c r="B295" s="525" t="s">
        <v>186</v>
      </c>
      <c r="C295" s="526"/>
      <c r="D295" s="526"/>
      <c r="E295" s="526"/>
      <c r="F295" s="527"/>
      <c r="G295" s="528">
        <f t="shared" si="92"/>
        <v>3108</v>
      </c>
      <c r="H295" s="518"/>
      <c r="I295" s="518"/>
      <c r="J295" s="518"/>
      <c r="K295" s="520">
        <f>K296+K298+K302+K304</f>
        <v>1604</v>
      </c>
      <c r="L295" s="520"/>
      <c r="M295" s="520"/>
      <c r="N295" s="520"/>
      <c r="O295" s="520">
        <f>O296+O298+O302+O304</f>
        <v>1504</v>
      </c>
      <c r="P295" s="520"/>
      <c r="Q295" s="520"/>
      <c r="R295" s="521"/>
      <c r="S295" s="528">
        <f t="shared" si="93"/>
        <v>1021</v>
      </c>
      <c r="T295" s="518"/>
      <c r="U295" s="518"/>
      <c r="V295" s="529"/>
      <c r="W295" s="517">
        <f>W296+W298+W302+W304</f>
        <v>502</v>
      </c>
      <c r="X295" s="518"/>
      <c r="Y295" s="518"/>
      <c r="Z295" s="517">
        <f>Z296+Z298+Z302+Z304</f>
        <v>519</v>
      </c>
      <c r="AA295" s="518"/>
      <c r="AB295" s="519"/>
      <c r="AC295" s="518">
        <f t="shared" si="94"/>
        <v>1073</v>
      </c>
      <c r="AD295" s="518"/>
      <c r="AE295" s="518"/>
      <c r="AF295" s="520">
        <f>AF296+AF298+AF302+AF304</f>
        <v>579</v>
      </c>
      <c r="AG295" s="520"/>
      <c r="AH295" s="520"/>
      <c r="AI295" s="520">
        <f>AI296+AI298+AI302+AI304</f>
        <v>494</v>
      </c>
      <c r="AJ295" s="520"/>
      <c r="AK295" s="521"/>
      <c r="AL295" s="518">
        <f t="shared" si="95"/>
        <v>1014</v>
      </c>
      <c r="AM295" s="518"/>
      <c r="AN295" s="518"/>
      <c r="AO295" s="520">
        <f>AO296+AO298+AO302+AO304</f>
        <v>523</v>
      </c>
      <c r="AP295" s="520"/>
      <c r="AQ295" s="520"/>
      <c r="AR295" s="517">
        <f>AR296+AR298+AR302+AR304</f>
        <v>491</v>
      </c>
      <c r="AS295" s="518"/>
      <c r="AT295" s="519"/>
    </row>
    <row r="296" spans="2:46" s="5" customFormat="1" ht="18" customHeight="1" hidden="1">
      <c r="B296" s="514" t="s">
        <v>15</v>
      </c>
      <c r="C296" s="515"/>
      <c r="D296" s="515"/>
      <c r="E296" s="515"/>
      <c r="F296" s="516"/>
      <c r="G296" s="509">
        <f t="shared" si="92"/>
        <v>714</v>
      </c>
      <c r="H296" s="507"/>
      <c r="I296" s="507"/>
      <c r="J296" s="507"/>
      <c r="K296" s="512">
        <f>SUM(K297)</f>
        <v>359</v>
      </c>
      <c r="L296" s="512"/>
      <c r="M296" s="512"/>
      <c r="N296" s="512"/>
      <c r="O296" s="512">
        <f>SUM(O297)</f>
        <v>355</v>
      </c>
      <c r="P296" s="512"/>
      <c r="Q296" s="512"/>
      <c r="R296" s="513"/>
      <c r="S296" s="509">
        <f t="shared" si="93"/>
        <v>220</v>
      </c>
      <c r="T296" s="507"/>
      <c r="U296" s="507"/>
      <c r="V296" s="510"/>
      <c r="W296" s="506">
        <f>SUM(W297)</f>
        <v>96</v>
      </c>
      <c r="X296" s="507"/>
      <c r="Y296" s="507"/>
      <c r="Z296" s="506">
        <f>SUM(Z297)</f>
        <v>124</v>
      </c>
      <c r="AA296" s="507"/>
      <c r="AB296" s="508"/>
      <c r="AC296" s="507">
        <f t="shared" si="94"/>
        <v>249</v>
      </c>
      <c r="AD296" s="507"/>
      <c r="AE296" s="507"/>
      <c r="AF296" s="512">
        <f>SUM(AF297)</f>
        <v>135</v>
      </c>
      <c r="AG296" s="512"/>
      <c r="AH296" s="512"/>
      <c r="AI296" s="512">
        <f>SUM(AI297)</f>
        <v>114</v>
      </c>
      <c r="AJ296" s="512"/>
      <c r="AK296" s="513"/>
      <c r="AL296" s="507">
        <f t="shared" si="95"/>
        <v>245</v>
      </c>
      <c r="AM296" s="507"/>
      <c r="AN296" s="507"/>
      <c r="AO296" s="512">
        <f>SUM(AO297)</f>
        <v>128</v>
      </c>
      <c r="AP296" s="512"/>
      <c r="AQ296" s="512"/>
      <c r="AR296" s="506">
        <f>SUM(AR297)</f>
        <v>117</v>
      </c>
      <c r="AS296" s="507"/>
      <c r="AT296" s="508"/>
    </row>
    <row r="297" spans="2:46" s="5" customFormat="1" ht="18" customHeight="1" hidden="1">
      <c r="B297" s="514" t="s">
        <v>137</v>
      </c>
      <c r="C297" s="515"/>
      <c r="D297" s="515"/>
      <c r="E297" s="515"/>
      <c r="F297" s="516"/>
      <c r="G297" s="509">
        <f t="shared" si="92"/>
        <v>714</v>
      </c>
      <c r="H297" s="507"/>
      <c r="I297" s="507"/>
      <c r="J297" s="507"/>
      <c r="K297" s="512">
        <f>W297+AF297+AO297</f>
        <v>359</v>
      </c>
      <c r="L297" s="512"/>
      <c r="M297" s="512"/>
      <c r="N297" s="512"/>
      <c r="O297" s="512">
        <f>Z297+AI297+AR297</f>
        <v>355</v>
      </c>
      <c r="P297" s="512"/>
      <c r="Q297" s="512"/>
      <c r="R297" s="513"/>
      <c r="S297" s="509">
        <f t="shared" si="93"/>
        <v>220</v>
      </c>
      <c r="T297" s="507"/>
      <c r="U297" s="507"/>
      <c r="V297" s="510"/>
      <c r="W297" s="506">
        <v>96</v>
      </c>
      <c r="X297" s="507"/>
      <c r="Y297" s="507"/>
      <c r="Z297" s="506">
        <v>124</v>
      </c>
      <c r="AA297" s="507"/>
      <c r="AB297" s="508"/>
      <c r="AC297" s="507">
        <f t="shared" si="94"/>
        <v>249</v>
      </c>
      <c r="AD297" s="507"/>
      <c r="AE297" s="507"/>
      <c r="AF297" s="512">
        <v>135</v>
      </c>
      <c r="AG297" s="512"/>
      <c r="AH297" s="512"/>
      <c r="AI297" s="512">
        <v>114</v>
      </c>
      <c r="AJ297" s="512"/>
      <c r="AK297" s="513"/>
      <c r="AL297" s="507">
        <f t="shared" si="95"/>
        <v>245</v>
      </c>
      <c r="AM297" s="507"/>
      <c r="AN297" s="507"/>
      <c r="AO297" s="512">
        <v>128</v>
      </c>
      <c r="AP297" s="512"/>
      <c r="AQ297" s="512"/>
      <c r="AR297" s="506">
        <v>117</v>
      </c>
      <c r="AS297" s="507"/>
      <c r="AT297" s="508"/>
    </row>
    <row r="298" spans="2:46" s="5" customFormat="1" ht="18" customHeight="1" hidden="1">
      <c r="B298" s="514" t="s">
        <v>17</v>
      </c>
      <c r="C298" s="515"/>
      <c r="D298" s="515"/>
      <c r="E298" s="515"/>
      <c r="F298" s="516"/>
      <c r="G298" s="509">
        <f t="shared" si="92"/>
        <v>1141</v>
      </c>
      <c r="H298" s="507"/>
      <c r="I298" s="507"/>
      <c r="J298" s="507"/>
      <c r="K298" s="512">
        <f>SUM(K299:N301)</f>
        <v>572</v>
      </c>
      <c r="L298" s="512"/>
      <c r="M298" s="512"/>
      <c r="N298" s="512"/>
      <c r="O298" s="512">
        <f>SUM(O299:R301)</f>
        <v>569</v>
      </c>
      <c r="P298" s="512"/>
      <c r="Q298" s="512"/>
      <c r="R298" s="513"/>
      <c r="S298" s="509">
        <f t="shared" si="93"/>
        <v>375</v>
      </c>
      <c r="T298" s="507"/>
      <c r="U298" s="507"/>
      <c r="V298" s="510"/>
      <c r="W298" s="506">
        <f>SUM(W299:Y301)</f>
        <v>183</v>
      </c>
      <c r="X298" s="507"/>
      <c r="Y298" s="507"/>
      <c r="Z298" s="506">
        <f>SUM(Z299:AB301)</f>
        <v>192</v>
      </c>
      <c r="AA298" s="507"/>
      <c r="AB298" s="508"/>
      <c r="AC298" s="507">
        <f t="shared" si="94"/>
        <v>393</v>
      </c>
      <c r="AD298" s="507"/>
      <c r="AE298" s="507"/>
      <c r="AF298" s="512">
        <f>SUM(AF299:AH301)</f>
        <v>195</v>
      </c>
      <c r="AG298" s="512"/>
      <c r="AH298" s="512"/>
      <c r="AI298" s="512">
        <f>SUM(AI299:AK301)</f>
        <v>198</v>
      </c>
      <c r="AJ298" s="512"/>
      <c r="AK298" s="513"/>
      <c r="AL298" s="507">
        <f t="shared" si="95"/>
        <v>373</v>
      </c>
      <c r="AM298" s="507"/>
      <c r="AN298" s="507"/>
      <c r="AO298" s="512">
        <f>SUM(AO299:AQ301)</f>
        <v>194</v>
      </c>
      <c r="AP298" s="512"/>
      <c r="AQ298" s="512"/>
      <c r="AR298" s="506">
        <f>SUM(AR299:AT301)</f>
        <v>179</v>
      </c>
      <c r="AS298" s="507"/>
      <c r="AT298" s="508"/>
    </row>
    <row r="299" spans="2:46" s="5" customFormat="1" ht="18" customHeight="1" hidden="1">
      <c r="B299" s="514" t="s">
        <v>136</v>
      </c>
      <c r="C299" s="515"/>
      <c r="D299" s="515"/>
      <c r="E299" s="515"/>
      <c r="F299" s="516"/>
      <c r="G299" s="509">
        <f t="shared" si="92"/>
        <v>713</v>
      </c>
      <c r="H299" s="507"/>
      <c r="I299" s="507"/>
      <c r="J299" s="507"/>
      <c r="K299" s="512">
        <f>W299+AF299+AO299</f>
        <v>361</v>
      </c>
      <c r="L299" s="512"/>
      <c r="M299" s="512"/>
      <c r="N299" s="512"/>
      <c r="O299" s="512">
        <f>Z299+AI299+AR299</f>
        <v>352</v>
      </c>
      <c r="P299" s="512"/>
      <c r="Q299" s="512"/>
      <c r="R299" s="513"/>
      <c r="S299" s="509">
        <f t="shared" si="93"/>
        <v>232</v>
      </c>
      <c r="T299" s="507"/>
      <c r="U299" s="507"/>
      <c r="V299" s="510"/>
      <c r="W299" s="506">
        <v>116</v>
      </c>
      <c r="X299" s="507"/>
      <c r="Y299" s="507"/>
      <c r="Z299" s="506">
        <v>116</v>
      </c>
      <c r="AA299" s="507"/>
      <c r="AB299" s="508"/>
      <c r="AC299" s="507">
        <f t="shared" si="94"/>
        <v>242</v>
      </c>
      <c r="AD299" s="507"/>
      <c r="AE299" s="507"/>
      <c r="AF299" s="512">
        <v>122</v>
      </c>
      <c r="AG299" s="512"/>
      <c r="AH299" s="512"/>
      <c r="AI299" s="512">
        <v>120</v>
      </c>
      <c r="AJ299" s="512"/>
      <c r="AK299" s="513"/>
      <c r="AL299" s="507">
        <f t="shared" si="95"/>
        <v>239</v>
      </c>
      <c r="AM299" s="507"/>
      <c r="AN299" s="507"/>
      <c r="AO299" s="512">
        <v>123</v>
      </c>
      <c r="AP299" s="512"/>
      <c r="AQ299" s="512"/>
      <c r="AR299" s="506">
        <v>116</v>
      </c>
      <c r="AS299" s="507"/>
      <c r="AT299" s="508"/>
    </row>
    <row r="300" spans="2:46" s="5" customFormat="1" ht="18" customHeight="1" hidden="1">
      <c r="B300" s="514" t="s">
        <v>151</v>
      </c>
      <c r="C300" s="515"/>
      <c r="D300" s="515"/>
      <c r="E300" s="515"/>
      <c r="F300" s="516"/>
      <c r="G300" s="509">
        <f t="shared" si="92"/>
        <v>0</v>
      </c>
      <c r="H300" s="507"/>
      <c r="I300" s="507"/>
      <c r="J300" s="507"/>
      <c r="K300" s="512">
        <f>W300+AF300+AO300</f>
        <v>0</v>
      </c>
      <c r="L300" s="512"/>
      <c r="M300" s="512"/>
      <c r="N300" s="512"/>
      <c r="O300" s="512">
        <f>Z300+AI300+AR300</f>
        <v>0</v>
      </c>
      <c r="P300" s="512"/>
      <c r="Q300" s="512"/>
      <c r="R300" s="513"/>
      <c r="S300" s="509">
        <f t="shared" si="93"/>
        <v>0</v>
      </c>
      <c r="T300" s="507"/>
      <c r="U300" s="507"/>
      <c r="V300" s="510"/>
      <c r="W300" s="506">
        <v>0</v>
      </c>
      <c r="X300" s="507"/>
      <c r="Y300" s="507"/>
      <c r="Z300" s="506">
        <v>0</v>
      </c>
      <c r="AA300" s="507"/>
      <c r="AB300" s="508"/>
      <c r="AC300" s="507">
        <f t="shared" si="94"/>
        <v>0</v>
      </c>
      <c r="AD300" s="507"/>
      <c r="AE300" s="507"/>
      <c r="AF300" s="512">
        <v>0</v>
      </c>
      <c r="AG300" s="512"/>
      <c r="AH300" s="512"/>
      <c r="AI300" s="512">
        <v>0</v>
      </c>
      <c r="AJ300" s="512"/>
      <c r="AK300" s="513"/>
      <c r="AL300" s="507">
        <f t="shared" si="95"/>
        <v>0</v>
      </c>
      <c r="AM300" s="507"/>
      <c r="AN300" s="507"/>
      <c r="AO300" s="512">
        <v>0</v>
      </c>
      <c r="AP300" s="512"/>
      <c r="AQ300" s="512"/>
      <c r="AR300" s="506">
        <v>0</v>
      </c>
      <c r="AS300" s="507"/>
      <c r="AT300" s="508"/>
    </row>
    <row r="301" spans="2:46" s="5" customFormat="1" ht="18" customHeight="1" hidden="1">
      <c r="B301" s="514" t="s">
        <v>135</v>
      </c>
      <c r="C301" s="515"/>
      <c r="D301" s="515"/>
      <c r="E301" s="515"/>
      <c r="F301" s="516"/>
      <c r="G301" s="509">
        <f t="shared" si="92"/>
        <v>428</v>
      </c>
      <c r="H301" s="507"/>
      <c r="I301" s="507"/>
      <c r="J301" s="507"/>
      <c r="K301" s="512">
        <f>W301+AF301+AO301</f>
        <v>211</v>
      </c>
      <c r="L301" s="512"/>
      <c r="M301" s="512"/>
      <c r="N301" s="512"/>
      <c r="O301" s="512">
        <f>Z301+AI301+AR301</f>
        <v>217</v>
      </c>
      <c r="P301" s="512"/>
      <c r="Q301" s="512"/>
      <c r="R301" s="513"/>
      <c r="S301" s="509">
        <f t="shared" si="93"/>
        <v>143</v>
      </c>
      <c r="T301" s="507"/>
      <c r="U301" s="507"/>
      <c r="V301" s="510"/>
      <c r="W301" s="506">
        <v>67</v>
      </c>
      <c r="X301" s="507"/>
      <c r="Y301" s="507"/>
      <c r="Z301" s="506">
        <v>76</v>
      </c>
      <c r="AA301" s="507"/>
      <c r="AB301" s="508"/>
      <c r="AC301" s="507">
        <f t="shared" si="94"/>
        <v>151</v>
      </c>
      <c r="AD301" s="507"/>
      <c r="AE301" s="507"/>
      <c r="AF301" s="512">
        <v>73</v>
      </c>
      <c r="AG301" s="512"/>
      <c r="AH301" s="512"/>
      <c r="AI301" s="512">
        <v>78</v>
      </c>
      <c r="AJ301" s="512"/>
      <c r="AK301" s="513"/>
      <c r="AL301" s="507">
        <f t="shared" si="95"/>
        <v>134</v>
      </c>
      <c r="AM301" s="507"/>
      <c r="AN301" s="507"/>
      <c r="AO301" s="512">
        <v>71</v>
      </c>
      <c r="AP301" s="512"/>
      <c r="AQ301" s="512"/>
      <c r="AR301" s="506">
        <v>63</v>
      </c>
      <c r="AS301" s="507"/>
      <c r="AT301" s="508"/>
    </row>
    <row r="302" spans="2:46" s="5" customFormat="1" ht="18" customHeight="1" hidden="1">
      <c r="B302" s="514" t="s">
        <v>18</v>
      </c>
      <c r="C302" s="515"/>
      <c r="D302" s="515"/>
      <c r="E302" s="515"/>
      <c r="F302" s="516"/>
      <c r="G302" s="509">
        <f t="shared" si="92"/>
        <v>784</v>
      </c>
      <c r="H302" s="507"/>
      <c r="I302" s="507"/>
      <c r="J302" s="507"/>
      <c r="K302" s="512">
        <f>SUM(K303)</f>
        <v>419</v>
      </c>
      <c r="L302" s="512"/>
      <c r="M302" s="512"/>
      <c r="N302" s="512"/>
      <c r="O302" s="512">
        <f>SUM(O303)</f>
        <v>365</v>
      </c>
      <c r="P302" s="512"/>
      <c r="Q302" s="512"/>
      <c r="R302" s="513"/>
      <c r="S302" s="509">
        <f t="shared" si="93"/>
        <v>260</v>
      </c>
      <c r="T302" s="507"/>
      <c r="U302" s="507"/>
      <c r="V302" s="510"/>
      <c r="W302" s="506">
        <f>SUM(W303)</f>
        <v>142</v>
      </c>
      <c r="X302" s="507"/>
      <c r="Y302" s="507"/>
      <c r="Z302" s="506">
        <f>SUM(Z303)</f>
        <v>118</v>
      </c>
      <c r="AA302" s="507"/>
      <c r="AB302" s="508"/>
      <c r="AC302" s="507">
        <f t="shared" si="94"/>
        <v>268</v>
      </c>
      <c r="AD302" s="507"/>
      <c r="AE302" s="507"/>
      <c r="AF302" s="512">
        <f>SUM(AF303)</f>
        <v>150</v>
      </c>
      <c r="AG302" s="512"/>
      <c r="AH302" s="512"/>
      <c r="AI302" s="512">
        <f>SUM(AI303)</f>
        <v>118</v>
      </c>
      <c r="AJ302" s="512"/>
      <c r="AK302" s="513"/>
      <c r="AL302" s="507">
        <f t="shared" si="95"/>
        <v>256</v>
      </c>
      <c r="AM302" s="507"/>
      <c r="AN302" s="507"/>
      <c r="AO302" s="512">
        <f>SUM(AO303)</f>
        <v>127</v>
      </c>
      <c r="AP302" s="512"/>
      <c r="AQ302" s="512"/>
      <c r="AR302" s="506">
        <f>SUM(AR303)</f>
        <v>129</v>
      </c>
      <c r="AS302" s="507"/>
      <c r="AT302" s="508"/>
    </row>
    <row r="303" spans="2:46" s="5" customFormat="1" ht="18" customHeight="1" hidden="1">
      <c r="B303" s="514" t="s">
        <v>134</v>
      </c>
      <c r="C303" s="515"/>
      <c r="D303" s="515"/>
      <c r="E303" s="515"/>
      <c r="F303" s="516"/>
      <c r="G303" s="509">
        <f t="shared" si="92"/>
        <v>784</v>
      </c>
      <c r="H303" s="507"/>
      <c r="I303" s="507"/>
      <c r="J303" s="507"/>
      <c r="K303" s="512">
        <f>W303+AF303+AO303</f>
        <v>419</v>
      </c>
      <c r="L303" s="512"/>
      <c r="M303" s="512"/>
      <c r="N303" s="512"/>
      <c r="O303" s="512">
        <f>Z303+AI303+AR303</f>
        <v>365</v>
      </c>
      <c r="P303" s="512"/>
      <c r="Q303" s="512"/>
      <c r="R303" s="513"/>
      <c r="S303" s="509">
        <f t="shared" si="93"/>
        <v>260</v>
      </c>
      <c r="T303" s="507"/>
      <c r="U303" s="507"/>
      <c r="V303" s="510"/>
      <c r="W303" s="506">
        <v>142</v>
      </c>
      <c r="X303" s="507"/>
      <c r="Y303" s="507"/>
      <c r="Z303" s="506">
        <v>118</v>
      </c>
      <c r="AA303" s="507"/>
      <c r="AB303" s="508"/>
      <c r="AC303" s="507">
        <f t="shared" si="94"/>
        <v>268</v>
      </c>
      <c r="AD303" s="507"/>
      <c r="AE303" s="507"/>
      <c r="AF303" s="512">
        <v>150</v>
      </c>
      <c r="AG303" s="512"/>
      <c r="AH303" s="512"/>
      <c r="AI303" s="512">
        <v>118</v>
      </c>
      <c r="AJ303" s="512"/>
      <c r="AK303" s="513"/>
      <c r="AL303" s="507">
        <f t="shared" si="95"/>
        <v>256</v>
      </c>
      <c r="AM303" s="507"/>
      <c r="AN303" s="507"/>
      <c r="AO303" s="512">
        <v>127</v>
      </c>
      <c r="AP303" s="512"/>
      <c r="AQ303" s="512"/>
      <c r="AR303" s="506">
        <v>129</v>
      </c>
      <c r="AS303" s="507"/>
      <c r="AT303" s="508"/>
    </row>
    <row r="304" spans="2:46" s="5" customFormat="1" ht="18" customHeight="1" hidden="1">
      <c r="B304" s="498" t="s">
        <v>19</v>
      </c>
      <c r="C304" s="499"/>
      <c r="D304" s="499"/>
      <c r="E304" s="499"/>
      <c r="F304" s="500"/>
      <c r="G304" s="501">
        <f t="shared" si="92"/>
        <v>469</v>
      </c>
      <c r="H304" s="495"/>
      <c r="I304" s="495"/>
      <c r="J304" s="495"/>
      <c r="K304" s="493">
        <f>SUM(K305)</f>
        <v>254</v>
      </c>
      <c r="L304" s="493"/>
      <c r="M304" s="493"/>
      <c r="N304" s="493"/>
      <c r="O304" s="493">
        <f>SUM(O305)</f>
        <v>215</v>
      </c>
      <c r="P304" s="493"/>
      <c r="Q304" s="493"/>
      <c r="R304" s="494"/>
      <c r="S304" s="501">
        <f t="shared" si="93"/>
        <v>166</v>
      </c>
      <c r="T304" s="495"/>
      <c r="U304" s="495"/>
      <c r="V304" s="505"/>
      <c r="W304" s="511">
        <f>SUM(W305)</f>
        <v>81</v>
      </c>
      <c r="X304" s="495"/>
      <c r="Y304" s="495"/>
      <c r="Z304" s="511">
        <f>SUM(Z305)</f>
        <v>85</v>
      </c>
      <c r="AA304" s="495"/>
      <c r="AB304" s="504"/>
      <c r="AC304" s="495">
        <f t="shared" si="94"/>
        <v>163</v>
      </c>
      <c r="AD304" s="495"/>
      <c r="AE304" s="495"/>
      <c r="AF304" s="493">
        <f>SUM(AF305)</f>
        <v>99</v>
      </c>
      <c r="AG304" s="493"/>
      <c r="AH304" s="493"/>
      <c r="AI304" s="493">
        <f>SUM(AI305)</f>
        <v>64</v>
      </c>
      <c r="AJ304" s="493"/>
      <c r="AK304" s="494"/>
      <c r="AL304" s="495">
        <f t="shared" si="95"/>
        <v>140</v>
      </c>
      <c r="AM304" s="495"/>
      <c r="AN304" s="495"/>
      <c r="AO304" s="493">
        <f>SUM(AO305)</f>
        <v>74</v>
      </c>
      <c r="AP304" s="493"/>
      <c r="AQ304" s="493"/>
      <c r="AR304" s="511">
        <f>SUM(AR305)</f>
        <v>66</v>
      </c>
      <c r="AS304" s="495"/>
      <c r="AT304" s="504"/>
    </row>
    <row r="305" spans="2:46" s="5" customFormat="1" ht="18" customHeight="1" hidden="1">
      <c r="B305" s="514" t="s">
        <v>278</v>
      </c>
      <c r="C305" s="515"/>
      <c r="D305" s="515"/>
      <c r="E305" s="515"/>
      <c r="F305" s="516"/>
      <c r="G305" s="509">
        <f t="shared" si="92"/>
        <v>469</v>
      </c>
      <c r="H305" s="507"/>
      <c r="I305" s="507"/>
      <c r="J305" s="507"/>
      <c r="K305" s="512">
        <f>W305+AF305+AO305</f>
        <v>254</v>
      </c>
      <c r="L305" s="512"/>
      <c r="M305" s="512"/>
      <c r="N305" s="512"/>
      <c r="O305" s="512">
        <f>Z305+AI305+AR305</f>
        <v>215</v>
      </c>
      <c r="P305" s="512"/>
      <c r="Q305" s="512"/>
      <c r="R305" s="513"/>
      <c r="S305" s="509">
        <f t="shared" si="93"/>
        <v>166</v>
      </c>
      <c r="T305" s="507"/>
      <c r="U305" s="507"/>
      <c r="V305" s="510"/>
      <c r="W305" s="506">
        <v>81</v>
      </c>
      <c r="X305" s="507"/>
      <c r="Y305" s="507"/>
      <c r="Z305" s="506">
        <v>85</v>
      </c>
      <c r="AA305" s="507"/>
      <c r="AB305" s="508"/>
      <c r="AC305" s="507">
        <f t="shared" si="94"/>
        <v>163</v>
      </c>
      <c r="AD305" s="507"/>
      <c r="AE305" s="507"/>
      <c r="AF305" s="512">
        <v>99</v>
      </c>
      <c r="AG305" s="512"/>
      <c r="AH305" s="512"/>
      <c r="AI305" s="512">
        <v>64</v>
      </c>
      <c r="AJ305" s="512"/>
      <c r="AK305" s="513"/>
      <c r="AL305" s="507">
        <f t="shared" si="95"/>
        <v>140</v>
      </c>
      <c r="AM305" s="507"/>
      <c r="AN305" s="507"/>
      <c r="AO305" s="512">
        <v>74</v>
      </c>
      <c r="AP305" s="512"/>
      <c r="AQ305" s="512"/>
      <c r="AR305" s="506">
        <v>66</v>
      </c>
      <c r="AS305" s="507"/>
      <c r="AT305" s="508"/>
    </row>
    <row r="306" spans="1:46" s="329" customFormat="1" ht="18" customHeight="1" hidden="1">
      <c r="A306" s="107"/>
      <c r="B306" s="525" t="s">
        <v>185</v>
      </c>
      <c r="C306" s="526"/>
      <c r="D306" s="526"/>
      <c r="E306" s="526"/>
      <c r="F306" s="527"/>
      <c r="G306" s="528">
        <f t="shared" si="92"/>
        <v>3137</v>
      </c>
      <c r="H306" s="518"/>
      <c r="I306" s="518"/>
      <c r="J306" s="518"/>
      <c r="K306" s="520">
        <f>K307+K309+K313+K315</f>
        <v>1602</v>
      </c>
      <c r="L306" s="520"/>
      <c r="M306" s="520"/>
      <c r="N306" s="520"/>
      <c r="O306" s="520">
        <f>O307+O309+O313+O315</f>
        <v>1535</v>
      </c>
      <c r="P306" s="520"/>
      <c r="Q306" s="520"/>
      <c r="R306" s="521"/>
      <c r="S306" s="528">
        <f t="shared" si="93"/>
        <v>1039</v>
      </c>
      <c r="T306" s="518"/>
      <c r="U306" s="518"/>
      <c r="V306" s="529"/>
      <c r="W306" s="517">
        <f>W307+W309+W313+W315</f>
        <v>522</v>
      </c>
      <c r="X306" s="518"/>
      <c r="Y306" s="518"/>
      <c r="Z306" s="517">
        <f>Z307+Z309+Z313+Z315</f>
        <v>517</v>
      </c>
      <c r="AA306" s="518"/>
      <c r="AB306" s="519"/>
      <c r="AC306" s="518">
        <f t="shared" si="94"/>
        <v>1025</v>
      </c>
      <c r="AD306" s="518"/>
      <c r="AE306" s="518"/>
      <c r="AF306" s="520">
        <f>AF307+AF309+AF313+AF315</f>
        <v>501</v>
      </c>
      <c r="AG306" s="520"/>
      <c r="AH306" s="520"/>
      <c r="AI306" s="520">
        <f>AI307+AI309+AI313+AI315</f>
        <v>524</v>
      </c>
      <c r="AJ306" s="520"/>
      <c r="AK306" s="521"/>
      <c r="AL306" s="518">
        <f t="shared" si="95"/>
        <v>1073</v>
      </c>
      <c r="AM306" s="518"/>
      <c r="AN306" s="518"/>
      <c r="AO306" s="520">
        <f>AO307+AO309+AO313+AO315</f>
        <v>579</v>
      </c>
      <c r="AP306" s="520"/>
      <c r="AQ306" s="520"/>
      <c r="AR306" s="517">
        <f>AR307+AR309+AR313+AR315</f>
        <v>494</v>
      </c>
      <c r="AS306" s="518"/>
      <c r="AT306" s="519"/>
    </row>
    <row r="307" spans="2:46" s="5" customFormat="1" ht="18" customHeight="1" hidden="1">
      <c r="B307" s="514" t="s">
        <v>15</v>
      </c>
      <c r="C307" s="515"/>
      <c r="D307" s="515"/>
      <c r="E307" s="515"/>
      <c r="F307" s="516"/>
      <c r="G307" s="509">
        <f t="shared" si="92"/>
        <v>690</v>
      </c>
      <c r="H307" s="507"/>
      <c r="I307" s="507"/>
      <c r="J307" s="507"/>
      <c r="K307" s="512">
        <f>SUM(K308)</f>
        <v>348</v>
      </c>
      <c r="L307" s="512"/>
      <c r="M307" s="512"/>
      <c r="N307" s="512"/>
      <c r="O307" s="512">
        <f>SUM(O308)</f>
        <v>342</v>
      </c>
      <c r="P307" s="512"/>
      <c r="Q307" s="512"/>
      <c r="R307" s="513"/>
      <c r="S307" s="509">
        <f t="shared" si="93"/>
        <v>219</v>
      </c>
      <c r="T307" s="507"/>
      <c r="U307" s="507"/>
      <c r="V307" s="510"/>
      <c r="W307" s="506">
        <f>SUM(W308)</f>
        <v>117</v>
      </c>
      <c r="X307" s="507"/>
      <c r="Y307" s="507"/>
      <c r="Z307" s="506">
        <f>SUM(Z308)</f>
        <v>102</v>
      </c>
      <c r="AA307" s="507"/>
      <c r="AB307" s="508"/>
      <c r="AC307" s="507">
        <f t="shared" si="94"/>
        <v>221</v>
      </c>
      <c r="AD307" s="507"/>
      <c r="AE307" s="507"/>
      <c r="AF307" s="512">
        <f>SUM(AF308)</f>
        <v>95</v>
      </c>
      <c r="AG307" s="512"/>
      <c r="AH307" s="512"/>
      <c r="AI307" s="512">
        <f>SUM(AI308)</f>
        <v>126</v>
      </c>
      <c r="AJ307" s="512"/>
      <c r="AK307" s="513"/>
      <c r="AL307" s="507">
        <f t="shared" si="95"/>
        <v>250</v>
      </c>
      <c r="AM307" s="507"/>
      <c r="AN307" s="507"/>
      <c r="AO307" s="512">
        <f>SUM(AO308)</f>
        <v>136</v>
      </c>
      <c r="AP307" s="512"/>
      <c r="AQ307" s="512"/>
      <c r="AR307" s="506">
        <f>SUM(AR308)</f>
        <v>114</v>
      </c>
      <c r="AS307" s="507"/>
      <c r="AT307" s="508"/>
    </row>
    <row r="308" spans="2:46" s="5" customFormat="1" ht="18" customHeight="1" hidden="1">
      <c r="B308" s="514" t="s">
        <v>137</v>
      </c>
      <c r="C308" s="515"/>
      <c r="D308" s="515"/>
      <c r="E308" s="515"/>
      <c r="F308" s="516"/>
      <c r="G308" s="509">
        <f t="shared" si="92"/>
        <v>690</v>
      </c>
      <c r="H308" s="507"/>
      <c r="I308" s="507"/>
      <c r="J308" s="507"/>
      <c r="K308" s="512">
        <f>W308+AF308+AO308</f>
        <v>348</v>
      </c>
      <c r="L308" s="512"/>
      <c r="M308" s="512"/>
      <c r="N308" s="512"/>
      <c r="O308" s="512">
        <f>Z308+AI308+AR308</f>
        <v>342</v>
      </c>
      <c r="P308" s="512"/>
      <c r="Q308" s="512"/>
      <c r="R308" s="513"/>
      <c r="S308" s="509">
        <f t="shared" si="93"/>
        <v>219</v>
      </c>
      <c r="T308" s="507"/>
      <c r="U308" s="507"/>
      <c r="V308" s="510"/>
      <c r="W308" s="506">
        <v>117</v>
      </c>
      <c r="X308" s="507"/>
      <c r="Y308" s="507"/>
      <c r="Z308" s="506">
        <v>102</v>
      </c>
      <c r="AA308" s="507"/>
      <c r="AB308" s="508"/>
      <c r="AC308" s="507">
        <f t="shared" si="94"/>
        <v>221</v>
      </c>
      <c r="AD308" s="507"/>
      <c r="AE308" s="507"/>
      <c r="AF308" s="512">
        <v>95</v>
      </c>
      <c r="AG308" s="512"/>
      <c r="AH308" s="512"/>
      <c r="AI308" s="512">
        <v>126</v>
      </c>
      <c r="AJ308" s="512"/>
      <c r="AK308" s="513"/>
      <c r="AL308" s="507">
        <f t="shared" si="95"/>
        <v>250</v>
      </c>
      <c r="AM308" s="507"/>
      <c r="AN308" s="507"/>
      <c r="AO308" s="512">
        <v>136</v>
      </c>
      <c r="AP308" s="512"/>
      <c r="AQ308" s="512"/>
      <c r="AR308" s="506">
        <v>114</v>
      </c>
      <c r="AS308" s="507"/>
      <c r="AT308" s="508"/>
    </row>
    <row r="309" spans="2:46" s="5" customFormat="1" ht="18" customHeight="1" hidden="1">
      <c r="B309" s="514" t="s">
        <v>152</v>
      </c>
      <c r="C309" s="515"/>
      <c r="D309" s="515"/>
      <c r="E309" s="515"/>
      <c r="F309" s="516"/>
      <c r="G309" s="509">
        <f t="shared" si="92"/>
        <v>1167</v>
      </c>
      <c r="H309" s="507"/>
      <c r="I309" s="507"/>
      <c r="J309" s="507"/>
      <c r="K309" s="512">
        <f>SUM(K310:N312)</f>
        <v>580</v>
      </c>
      <c r="L309" s="512"/>
      <c r="M309" s="512"/>
      <c r="N309" s="512"/>
      <c r="O309" s="512">
        <f>SUM(O310:R312)</f>
        <v>587</v>
      </c>
      <c r="P309" s="512"/>
      <c r="Q309" s="512"/>
      <c r="R309" s="513"/>
      <c r="S309" s="509">
        <f t="shared" si="93"/>
        <v>399</v>
      </c>
      <c r="T309" s="507"/>
      <c r="U309" s="507"/>
      <c r="V309" s="510"/>
      <c r="W309" s="506">
        <f>SUM(W310:Y312)</f>
        <v>204</v>
      </c>
      <c r="X309" s="507"/>
      <c r="Y309" s="507"/>
      <c r="Z309" s="506">
        <f>SUM(Z310:AB312)</f>
        <v>195</v>
      </c>
      <c r="AA309" s="507"/>
      <c r="AB309" s="508"/>
      <c r="AC309" s="507">
        <f t="shared" si="94"/>
        <v>376</v>
      </c>
      <c r="AD309" s="507"/>
      <c r="AE309" s="507"/>
      <c r="AF309" s="512">
        <f>SUM(AF310:AH312)</f>
        <v>182</v>
      </c>
      <c r="AG309" s="512"/>
      <c r="AH309" s="512"/>
      <c r="AI309" s="512">
        <f>SUM(AI310:AK312)</f>
        <v>194</v>
      </c>
      <c r="AJ309" s="512"/>
      <c r="AK309" s="513"/>
      <c r="AL309" s="507">
        <f t="shared" si="95"/>
        <v>392</v>
      </c>
      <c r="AM309" s="507"/>
      <c r="AN309" s="507"/>
      <c r="AO309" s="512">
        <f>SUM(AO310:AQ312)</f>
        <v>194</v>
      </c>
      <c r="AP309" s="512"/>
      <c r="AQ309" s="512"/>
      <c r="AR309" s="506">
        <f>SUM(AR310:AT312)</f>
        <v>198</v>
      </c>
      <c r="AS309" s="507"/>
      <c r="AT309" s="508"/>
    </row>
    <row r="310" spans="2:46" s="5" customFormat="1" ht="18" customHeight="1" hidden="1">
      <c r="B310" s="514" t="s">
        <v>136</v>
      </c>
      <c r="C310" s="515"/>
      <c r="D310" s="515"/>
      <c r="E310" s="515"/>
      <c r="F310" s="516"/>
      <c r="G310" s="509">
        <f t="shared" si="92"/>
        <v>720</v>
      </c>
      <c r="H310" s="507"/>
      <c r="I310" s="507"/>
      <c r="J310" s="507"/>
      <c r="K310" s="512">
        <f>W310+AF310+AO310</f>
        <v>361</v>
      </c>
      <c r="L310" s="512"/>
      <c r="M310" s="512"/>
      <c r="N310" s="512"/>
      <c r="O310" s="512">
        <f>Z310+AI310+AR310</f>
        <v>359</v>
      </c>
      <c r="P310" s="512"/>
      <c r="Q310" s="512"/>
      <c r="R310" s="513"/>
      <c r="S310" s="509">
        <f t="shared" si="93"/>
        <v>248</v>
      </c>
      <c r="T310" s="507"/>
      <c r="U310" s="507"/>
      <c r="V310" s="510"/>
      <c r="W310" s="506">
        <v>124</v>
      </c>
      <c r="X310" s="507"/>
      <c r="Y310" s="507"/>
      <c r="Z310" s="506">
        <v>124</v>
      </c>
      <c r="AA310" s="507"/>
      <c r="AB310" s="508"/>
      <c r="AC310" s="507">
        <f t="shared" si="94"/>
        <v>231</v>
      </c>
      <c r="AD310" s="507"/>
      <c r="AE310" s="507"/>
      <c r="AF310" s="512">
        <v>115</v>
      </c>
      <c r="AG310" s="512"/>
      <c r="AH310" s="512"/>
      <c r="AI310" s="512">
        <v>116</v>
      </c>
      <c r="AJ310" s="512"/>
      <c r="AK310" s="513"/>
      <c r="AL310" s="507">
        <f t="shared" si="95"/>
        <v>241</v>
      </c>
      <c r="AM310" s="507"/>
      <c r="AN310" s="507"/>
      <c r="AO310" s="512">
        <v>122</v>
      </c>
      <c r="AP310" s="512"/>
      <c r="AQ310" s="512"/>
      <c r="AR310" s="506">
        <v>119</v>
      </c>
      <c r="AS310" s="507"/>
      <c r="AT310" s="508"/>
    </row>
    <row r="311" spans="2:46" s="5" customFormat="1" ht="18" customHeight="1" hidden="1">
      <c r="B311" s="514" t="s">
        <v>151</v>
      </c>
      <c r="C311" s="515"/>
      <c r="D311" s="515"/>
      <c r="E311" s="515"/>
      <c r="F311" s="516"/>
      <c r="G311" s="509">
        <f t="shared" si="92"/>
        <v>0</v>
      </c>
      <c r="H311" s="507"/>
      <c r="I311" s="507"/>
      <c r="J311" s="507"/>
      <c r="K311" s="512">
        <f>W311+AF311+AO311</f>
        <v>0</v>
      </c>
      <c r="L311" s="512"/>
      <c r="M311" s="512"/>
      <c r="N311" s="512"/>
      <c r="O311" s="512">
        <f>Z311+AI311+AR311</f>
        <v>0</v>
      </c>
      <c r="P311" s="512"/>
      <c r="Q311" s="512"/>
      <c r="R311" s="513"/>
      <c r="S311" s="509">
        <f t="shared" si="93"/>
        <v>0</v>
      </c>
      <c r="T311" s="507"/>
      <c r="U311" s="507"/>
      <c r="V311" s="510"/>
      <c r="W311" s="506">
        <v>0</v>
      </c>
      <c r="X311" s="507"/>
      <c r="Y311" s="507"/>
      <c r="Z311" s="506">
        <v>0</v>
      </c>
      <c r="AA311" s="507"/>
      <c r="AB311" s="508"/>
      <c r="AC311" s="507">
        <f t="shared" si="94"/>
        <v>0</v>
      </c>
      <c r="AD311" s="507"/>
      <c r="AE311" s="507"/>
      <c r="AF311" s="512">
        <v>0</v>
      </c>
      <c r="AG311" s="512"/>
      <c r="AH311" s="512"/>
      <c r="AI311" s="512">
        <v>0</v>
      </c>
      <c r="AJ311" s="512"/>
      <c r="AK311" s="513"/>
      <c r="AL311" s="507">
        <f t="shared" si="95"/>
        <v>0</v>
      </c>
      <c r="AM311" s="507"/>
      <c r="AN311" s="507"/>
      <c r="AO311" s="512">
        <v>0</v>
      </c>
      <c r="AP311" s="512"/>
      <c r="AQ311" s="512"/>
      <c r="AR311" s="506">
        <v>0</v>
      </c>
      <c r="AS311" s="507"/>
      <c r="AT311" s="508"/>
    </row>
    <row r="312" spans="2:46" s="5" customFormat="1" ht="18" customHeight="1" hidden="1">
      <c r="B312" s="514" t="s">
        <v>135</v>
      </c>
      <c r="C312" s="515"/>
      <c r="D312" s="515"/>
      <c r="E312" s="515"/>
      <c r="F312" s="516"/>
      <c r="G312" s="509">
        <f t="shared" si="92"/>
        <v>447</v>
      </c>
      <c r="H312" s="507"/>
      <c r="I312" s="507"/>
      <c r="J312" s="507"/>
      <c r="K312" s="512">
        <f>W312+AF312+AO312</f>
        <v>219</v>
      </c>
      <c r="L312" s="512"/>
      <c r="M312" s="512"/>
      <c r="N312" s="512"/>
      <c r="O312" s="512">
        <f>Z312+AI312+AR312</f>
        <v>228</v>
      </c>
      <c r="P312" s="512"/>
      <c r="Q312" s="512"/>
      <c r="R312" s="513"/>
      <c r="S312" s="509">
        <f t="shared" si="93"/>
        <v>151</v>
      </c>
      <c r="T312" s="507"/>
      <c r="U312" s="507"/>
      <c r="V312" s="510"/>
      <c r="W312" s="506">
        <v>80</v>
      </c>
      <c r="X312" s="507"/>
      <c r="Y312" s="507"/>
      <c r="Z312" s="506">
        <v>71</v>
      </c>
      <c r="AA312" s="507"/>
      <c r="AB312" s="508"/>
      <c r="AC312" s="507">
        <f t="shared" si="94"/>
        <v>145</v>
      </c>
      <c r="AD312" s="507"/>
      <c r="AE312" s="507"/>
      <c r="AF312" s="512">
        <v>67</v>
      </c>
      <c r="AG312" s="512"/>
      <c r="AH312" s="512"/>
      <c r="AI312" s="512">
        <v>78</v>
      </c>
      <c r="AJ312" s="512"/>
      <c r="AK312" s="513"/>
      <c r="AL312" s="507">
        <f t="shared" si="95"/>
        <v>151</v>
      </c>
      <c r="AM312" s="507"/>
      <c r="AN312" s="507"/>
      <c r="AO312" s="512">
        <v>72</v>
      </c>
      <c r="AP312" s="512"/>
      <c r="AQ312" s="512"/>
      <c r="AR312" s="506">
        <v>79</v>
      </c>
      <c r="AS312" s="507"/>
      <c r="AT312" s="508"/>
    </row>
    <row r="313" spans="2:46" s="5" customFormat="1" ht="18" customHeight="1" hidden="1">
      <c r="B313" s="514" t="s">
        <v>18</v>
      </c>
      <c r="C313" s="515"/>
      <c r="D313" s="515"/>
      <c r="E313" s="515"/>
      <c r="F313" s="516"/>
      <c r="G313" s="509">
        <f t="shared" si="92"/>
        <v>796</v>
      </c>
      <c r="H313" s="507"/>
      <c r="I313" s="507"/>
      <c r="J313" s="507"/>
      <c r="K313" s="512">
        <f>SUM(K314)</f>
        <v>422</v>
      </c>
      <c r="L313" s="512"/>
      <c r="M313" s="512"/>
      <c r="N313" s="512"/>
      <c r="O313" s="512">
        <f>SUM(O314)</f>
        <v>374</v>
      </c>
      <c r="P313" s="512"/>
      <c r="Q313" s="512"/>
      <c r="R313" s="513"/>
      <c r="S313" s="509">
        <f t="shared" si="93"/>
        <v>266</v>
      </c>
      <c r="T313" s="507"/>
      <c r="U313" s="507"/>
      <c r="V313" s="510"/>
      <c r="W313" s="506">
        <f>SUM(W314)</f>
        <v>129</v>
      </c>
      <c r="X313" s="507"/>
      <c r="Y313" s="507"/>
      <c r="Z313" s="506">
        <f>SUM(Z314)</f>
        <v>137</v>
      </c>
      <c r="AA313" s="507"/>
      <c r="AB313" s="508"/>
      <c r="AC313" s="507">
        <f t="shared" si="94"/>
        <v>262</v>
      </c>
      <c r="AD313" s="507"/>
      <c r="AE313" s="507"/>
      <c r="AF313" s="512">
        <f>SUM(AF314)</f>
        <v>143</v>
      </c>
      <c r="AG313" s="512"/>
      <c r="AH313" s="512"/>
      <c r="AI313" s="512">
        <f>SUM(AI314)</f>
        <v>119</v>
      </c>
      <c r="AJ313" s="512"/>
      <c r="AK313" s="513"/>
      <c r="AL313" s="507">
        <f t="shared" si="95"/>
        <v>268</v>
      </c>
      <c r="AM313" s="507"/>
      <c r="AN313" s="507"/>
      <c r="AO313" s="512">
        <f>SUM(AO314)</f>
        <v>150</v>
      </c>
      <c r="AP313" s="512"/>
      <c r="AQ313" s="512"/>
      <c r="AR313" s="506">
        <f>SUM(AR314)</f>
        <v>118</v>
      </c>
      <c r="AS313" s="507"/>
      <c r="AT313" s="508"/>
    </row>
    <row r="314" spans="2:46" s="5" customFormat="1" ht="18" customHeight="1" hidden="1">
      <c r="B314" s="514" t="s">
        <v>134</v>
      </c>
      <c r="C314" s="515"/>
      <c r="D314" s="515"/>
      <c r="E314" s="515"/>
      <c r="F314" s="516"/>
      <c r="G314" s="509">
        <f t="shared" si="92"/>
        <v>796</v>
      </c>
      <c r="H314" s="507"/>
      <c r="I314" s="507"/>
      <c r="J314" s="507"/>
      <c r="K314" s="512">
        <f>W314+AF314+AO314</f>
        <v>422</v>
      </c>
      <c r="L314" s="512"/>
      <c r="M314" s="512"/>
      <c r="N314" s="512"/>
      <c r="O314" s="512">
        <f>Z314+AI314+AR314</f>
        <v>374</v>
      </c>
      <c r="P314" s="512"/>
      <c r="Q314" s="512"/>
      <c r="R314" s="513"/>
      <c r="S314" s="509">
        <f t="shared" si="93"/>
        <v>266</v>
      </c>
      <c r="T314" s="507"/>
      <c r="U314" s="507"/>
      <c r="V314" s="510"/>
      <c r="W314" s="506">
        <v>129</v>
      </c>
      <c r="X314" s="507"/>
      <c r="Y314" s="507"/>
      <c r="Z314" s="506">
        <v>137</v>
      </c>
      <c r="AA314" s="507"/>
      <c r="AB314" s="508"/>
      <c r="AC314" s="507">
        <f t="shared" si="94"/>
        <v>262</v>
      </c>
      <c r="AD314" s="507"/>
      <c r="AE314" s="507"/>
      <c r="AF314" s="512">
        <v>143</v>
      </c>
      <c r="AG314" s="512"/>
      <c r="AH314" s="512"/>
      <c r="AI314" s="512">
        <v>119</v>
      </c>
      <c r="AJ314" s="512"/>
      <c r="AK314" s="513"/>
      <c r="AL314" s="507">
        <f t="shared" si="95"/>
        <v>268</v>
      </c>
      <c r="AM314" s="507"/>
      <c r="AN314" s="507"/>
      <c r="AO314" s="512">
        <v>150</v>
      </c>
      <c r="AP314" s="512"/>
      <c r="AQ314" s="512"/>
      <c r="AR314" s="506">
        <v>118</v>
      </c>
      <c r="AS314" s="507"/>
      <c r="AT314" s="508"/>
    </row>
    <row r="315" spans="2:46" s="5" customFormat="1" ht="18" customHeight="1" hidden="1">
      <c r="B315" s="498" t="s">
        <v>162</v>
      </c>
      <c r="C315" s="499"/>
      <c r="D315" s="499"/>
      <c r="E315" s="499"/>
      <c r="F315" s="500"/>
      <c r="G315" s="501">
        <f t="shared" si="92"/>
        <v>484</v>
      </c>
      <c r="H315" s="495"/>
      <c r="I315" s="495"/>
      <c r="J315" s="495"/>
      <c r="K315" s="493">
        <f>SUM(K316)</f>
        <v>252</v>
      </c>
      <c r="L315" s="493"/>
      <c r="M315" s="493"/>
      <c r="N315" s="493"/>
      <c r="O315" s="493">
        <f>SUM(O316)</f>
        <v>232</v>
      </c>
      <c r="P315" s="493"/>
      <c r="Q315" s="493"/>
      <c r="R315" s="494"/>
      <c r="S315" s="501">
        <f t="shared" si="93"/>
        <v>155</v>
      </c>
      <c r="T315" s="495"/>
      <c r="U315" s="495"/>
      <c r="V315" s="505"/>
      <c r="W315" s="511">
        <f>SUM(W316)</f>
        <v>72</v>
      </c>
      <c r="X315" s="495"/>
      <c r="Y315" s="495"/>
      <c r="Z315" s="511">
        <f>SUM(Z316)</f>
        <v>83</v>
      </c>
      <c r="AA315" s="495"/>
      <c r="AB315" s="504"/>
      <c r="AC315" s="495">
        <f t="shared" si="94"/>
        <v>166</v>
      </c>
      <c r="AD315" s="495"/>
      <c r="AE315" s="495"/>
      <c r="AF315" s="493">
        <f>SUM(AF316)</f>
        <v>81</v>
      </c>
      <c r="AG315" s="493"/>
      <c r="AH315" s="493"/>
      <c r="AI315" s="493">
        <f>SUM(AI316)</f>
        <v>85</v>
      </c>
      <c r="AJ315" s="493"/>
      <c r="AK315" s="494"/>
      <c r="AL315" s="495">
        <f t="shared" si="95"/>
        <v>163</v>
      </c>
      <c r="AM315" s="495"/>
      <c r="AN315" s="495"/>
      <c r="AO315" s="493">
        <f>SUM(AO316)</f>
        <v>99</v>
      </c>
      <c r="AP315" s="493"/>
      <c r="AQ315" s="493"/>
      <c r="AR315" s="511">
        <f>SUM(AR316)</f>
        <v>64</v>
      </c>
      <c r="AS315" s="495"/>
      <c r="AT315" s="504"/>
    </row>
    <row r="316" spans="2:46" s="5" customFormat="1" ht="18" customHeight="1" hidden="1">
      <c r="B316" s="575" t="s">
        <v>278</v>
      </c>
      <c r="C316" s="576"/>
      <c r="D316" s="576"/>
      <c r="E316" s="576"/>
      <c r="F316" s="577"/>
      <c r="G316" s="578">
        <f aca="true" t="shared" si="96" ref="G316:G347">SUM(K316:R316)</f>
        <v>484</v>
      </c>
      <c r="H316" s="571"/>
      <c r="I316" s="571"/>
      <c r="J316" s="571"/>
      <c r="K316" s="573">
        <f>W316+AF316+AO316</f>
        <v>252</v>
      </c>
      <c r="L316" s="573"/>
      <c r="M316" s="573"/>
      <c r="N316" s="573"/>
      <c r="O316" s="573">
        <f>Z316+AI316+AR316</f>
        <v>232</v>
      </c>
      <c r="P316" s="573"/>
      <c r="Q316" s="573"/>
      <c r="R316" s="574"/>
      <c r="S316" s="578">
        <f aca="true" t="shared" si="97" ref="S316:S347">SUM(W316:AB316)</f>
        <v>155</v>
      </c>
      <c r="T316" s="571"/>
      <c r="U316" s="571"/>
      <c r="V316" s="579"/>
      <c r="W316" s="570">
        <v>72</v>
      </c>
      <c r="X316" s="571"/>
      <c r="Y316" s="571"/>
      <c r="Z316" s="570">
        <v>83</v>
      </c>
      <c r="AA316" s="571"/>
      <c r="AB316" s="572"/>
      <c r="AC316" s="571">
        <f aca="true" t="shared" si="98" ref="AC316:AC347">SUM(AF316:AK316)</f>
        <v>166</v>
      </c>
      <c r="AD316" s="571"/>
      <c r="AE316" s="571"/>
      <c r="AF316" s="573">
        <v>81</v>
      </c>
      <c r="AG316" s="573"/>
      <c r="AH316" s="573"/>
      <c r="AI316" s="573">
        <v>85</v>
      </c>
      <c r="AJ316" s="573"/>
      <c r="AK316" s="574"/>
      <c r="AL316" s="571">
        <f aca="true" t="shared" si="99" ref="AL316:AL347">SUM(AO316:AT316)</f>
        <v>163</v>
      </c>
      <c r="AM316" s="571"/>
      <c r="AN316" s="571"/>
      <c r="AO316" s="573">
        <v>99</v>
      </c>
      <c r="AP316" s="573"/>
      <c r="AQ316" s="573"/>
      <c r="AR316" s="570">
        <v>64</v>
      </c>
      <c r="AS316" s="571"/>
      <c r="AT316" s="572"/>
    </row>
    <row r="317" spans="1:46" s="329" customFormat="1" ht="18" customHeight="1" hidden="1">
      <c r="A317" s="107"/>
      <c r="B317" s="525" t="s">
        <v>184</v>
      </c>
      <c r="C317" s="526"/>
      <c r="D317" s="526"/>
      <c r="E317" s="526"/>
      <c r="F317" s="527"/>
      <c r="G317" s="528">
        <f t="shared" si="96"/>
        <v>3067</v>
      </c>
      <c r="H317" s="518"/>
      <c r="I317" s="518"/>
      <c r="J317" s="518"/>
      <c r="K317" s="520">
        <f>K318+K320+K324+K326</f>
        <v>1535</v>
      </c>
      <c r="L317" s="520"/>
      <c r="M317" s="520"/>
      <c r="N317" s="520"/>
      <c r="O317" s="520">
        <f>O318+O320+O324+O326</f>
        <v>1532</v>
      </c>
      <c r="P317" s="520"/>
      <c r="Q317" s="520"/>
      <c r="R317" s="521"/>
      <c r="S317" s="528">
        <f t="shared" si="97"/>
        <v>1003</v>
      </c>
      <c r="T317" s="518"/>
      <c r="U317" s="518"/>
      <c r="V317" s="529"/>
      <c r="W317" s="517">
        <f>W318+W320+W324+W326</f>
        <v>510</v>
      </c>
      <c r="X317" s="518"/>
      <c r="Y317" s="518"/>
      <c r="Z317" s="517">
        <f>Z318+Z320+Z324+Z326</f>
        <v>493</v>
      </c>
      <c r="AA317" s="518"/>
      <c r="AB317" s="519"/>
      <c r="AC317" s="518">
        <f t="shared" si="98"/>
        <v>1039</v>
      </c>
      <c r="AD317" s="518"/>
      <c r="AE317" s="518"/>
      <c r="AF317" s="520">
        <f>AF318+AF320+AF324+AF326</f>
        <v>522</v>
      </c>
      <c r="AG317" s="520"/>
      <c r="AH317" s="520"/>
      <c r="AI317" s="520">
        <f>AI318+AI320+AI324+AI326</f>
        <v>517</v>
      </c>
      <c r="AJ317" s="520"/>
      <c r="AK317" s="521"/>
      <c r="AL317" s="518">
        <f t="shared" si="99"/>
        <v>1025</v>
      </c>
      <c r="AM317" s="518"/>
      <c r="AN317" s="518"/>
      <c r="AO317" s="520">
        <f>AO318+AO320+AO324+AO326</f>
        <v>503</v>
      </c>
      <c r="AP317" s="520"/>
      <c r="AQ317" s="520"/>
      <c r="AR317" s="517">
        <f>AR318+AR320+AR324+AR326</f>
        <v>522</v>
      </c>
      <c r="AS317" s="518"/>
      <c r="AT317" s="519"/>
    </row>
    <row r="318" spans="2:46" s="5" customFormat="1" ht="15" customHeight="1" hidden="1">
      <c r="B318" s="514" t="s">
        <v>164</v>
      </c>
      <c r="C318" s="515"/>
      <c r="D318" s="515"/>
      <c r="E318" s="515"/>
      <c r="F318" s="516"/>
      <c r="G318" s="509">
        <f t="shared" si="96"/>
        <v>662</v>
      </c>
      <c r="H318" s="507"/>
      <c r="I318" s="507"/>
      <c r="J318" s="507"/>
      <c r="K318" s="512">
        <f>SUM(K319)</f>
        <v>337</v>
      </c>
      <c r="L318" s="512"/>
      <c r="M318" s="512"/>
      <c r="N318" s="512"/>
      <c r="O318" s="512">
        <f>SUM(O319)</f>
        <v>325</v>
      </c>
      <c r="P318" s="512"/>
      <c r="Q318" s="512"/>
      <c r="R318" s="513"/>
      <c r="S318" s="509">
        <f t="shared" si="97"/>
        <v>222</v>
      </c>
      <c r="T318" s="507"/>
      <c r="U318" s="507"/>
      <c r="V318" s="510"/>
      <c r="W318" s="506">
        <f>SUM(W319)</f>
        <v>125</v>
      </c>
      <c r="X318" s="507"/>
      <c r="Y318" s="507"/>
      <c r="Z318" s="506">
        <f>SUM(Z319)</f>
        <v>97</v>
      </c>
      <c r="AA318" s="507"/>
      <c r="AB318" s="508"/>
      <c r="AC318" s="507">
        <f t="shared" si="98"/>
        <v>220</v>
      </c>
      <c r="AD318" s="507"/>
      <c r="AE318" s="507"/>
      <c r="AF318" s="512">
        <f>SUM(AF319)</f>
        <v>117</v>
      </c>
      <c r="AG318" s="512"/>
      <c r="AH318" s="512"/>
      <c r="AI318" s="512">
        <f>SUM(AI319)</f>
        <v>103</v>
      </c>
      <c r="AJ318" s="512"/>
      <c r="AK318" s="513"/>
      <c r="AL318" s="507">
        <f t="shared" si="99"/>
        <v>220</v>
      </c>
      <c r="AM318" s="507"/>
      <c r="AN318" s="507"/>
      <c r="AO318" s="512">
        <f>SUM(AO319)</f>
        <v>95</v>
      </c>
      <c r="AP318" s="512"/>
      <c r="AQ318" s="512"/>
      <c r="AR318" s="506">
        <f>SUM(AR319)</f>
        <v>125</v>
      </c>
      <c r="AS318" s="507"/>
      <c r="AT318" s="508"/>
    </row>
    <row r="319" spans="2:46" s="5" customFormat="1" ht="18" customHeight="1" hidden="1">
      <c r="B319" s="514" t="s">
        <v>137</v>
      </c>
      <c r="C319" s="515"/>
      <c r="D319" s="515"/>
      <c r="E319" s="515"/>
      <c r="F319" s="516"/>
      <c r="G319" s="509">
        <f t="shared" si="96"/>
        <v>662</v>
      </c>
      <c r="H319" s="507"/>
      <c r="I319" s="507"/>
      <c r="J319" s="507"/>
      <c r="K319" s="512">
        <f>SUM(W319,AF319,AO319)</f>
        <v>337</v>
      </c>
      <c r="L319" s="512"/>
      <c r="M319" s="512"/>
      <c r="N319" s="512"/>
      <c r="O319" s="512">
        <f>SUM(Z319,AI319,AR319)</f>
        <v>325</v>
      </c>
      <c r="P319" s="512"/>
      <c r="Q319" s="512"/>
      <c r="R319" s="513"/>
      <c r="S319" s="509">
        <f t="shared" si="97"/>
        <v>222</v>
      </c>
      <c r="T319" s="507"/>
      <c r="U319" s="507"/>
      <c r="V319" s="510"/>
      <c r="W319" s="506">
        <v>125</v>
      </c>
      <c r="X319" s="507"/>
      <c r="Y319" s="507"/>
      <c r="Z319" s="506">
        <v>97</v>
      </c>
      <c r="AA319" s="507"/>
      <c r="AB319" s="508"/>
      <c r="AC319" s="507">
        <f t="shared" si="98"/>
        <v>220</v>
      </c>
      <c r="AD319" s="507"/>
      <c r="AE319" s="507"/>
      <c r="AF319" s="512">
        <v>117</v>
      </c>
      <c r="AG319" s="512"/>
      <c r="AH319" s="512"/>
      <c r="AI319" s="512">
        <v>103</v>
      </c>
      <c r="AJ319" s="512"/>
      <c r="AK319" s="513"/>
      <c r="AL319" s="507">
        <f t="shared" si="99"/>
        <v>220</v>
      </c>
      <c r="AM319" s="507"/>
      <c r="AN319" s="507"/>
      <c r="AO319" s="512">
        <v>95</v>
      </c>
      <c r="AP319" s="512"/>
      <c r="AQ319" s="512"/>
      <c r="AR319" s="506">
        <v>125</v>
      </c>
      <c r="AS319" s="507"/>
      <c r="AT319" s="508"/>
    </row>
    <row r="320" spans="2:46" s="5" customFormat="1" ht="15" customHeight="1" hidden="1">
      <c r="B320" s="514" t="s">
        <v>17</v>
      </c>
      <c r="C320" s="515"/>
      <c r="D320" s="515"/>
      <c r="E320" s="515"/>
      <c r="F320" s="516"/>
      <c r="G320" s="509">
        <f t="shared" si="96"/>
        <v>1125</v>
      </c>
      <c r="H320" s="507"/>
      <c r="I320" s="507"/>
      <c r="J320" s="507"/>
      <c r="K320" s="512">
        <f>SUM(K321:N323)</f>
        <v>563</v>
      </c>
      <c r="L320" s="512"/>
      <c r="M320" s="512"/>
      <c r="N320" s="512"/>
      <c r="O320" s="512">
        <f>SUM(O321:R323)</f>
        <v>562</v>
      </c>
      <c r="P320" s="512"/>
      <c r="Q320" s="512"/>
      <c r="R320" s="513"/>
      <c r="S320" s="509">
        <f t="shared" si="97"/>
        <v>349</v>
      </c>
      <c r="T320" s="507"/>
      <c r="U320" s="507"/>
      <c r="V320" s="510"/>
      <c r="W320" s="506">
        <f>SUM(W321:Y323)</f>
        <v>176</v>
      </c>
      <c r="X320" s="507"/>
      <c r="Y320" s="507"/>
      <c r="Z320" s="506">
        <f>SUM(Z321:AB323)</f>
        <v>173</v>
      </c>
      <c r="AA320" s="507"/>
      <c r="AB320" s="508"/>
      <c r="AC320" s="507">
        <f t="shared" si="98"/>
        <v>400</v>
      </c>
      <c r="AD320" s="507"/>
      <c r="AE320" s="507"/>
      <c r="AF320" s="512">
        <f>SUM(AF321:AH323)</f>
        <v>204</v>
      </c>
      <c r="AG320" s="512"/>
      <c r="AH320" s="512"/>
      <c r="AI320" s="512">
        <f>SUM(AI321:AK323)</f>
        <v>196</v>
      </c>
      <c r="AJ320" s="512"/>
      <c r="AK320" s="513"/>
      <c r="AL320" s="507">
        <f t="shared" si="99"/>
        <v>376</v>
      </c>
      <c r="AM320" s="507"/>
      <c r="AN320" s="507"/>
      <c r="AO320" s="512">
        <f>SUM(AO321:AQ323)</f>
        <v>183</v>
      </c>
      <c r="AP320" s="512"/>
      <c r="AQ320" s="512"/>
      <c r="AR320" s="506">
        <f>SUM(AR321:AT323)</f>
        <v>193</v>
      </c>
      <c r="AS320" s="507"/>
      <c r="AT320" s="508"/>
    </row>
    <row r="321" spans="2:46" s="5" customFormat="1" ht="18" customHeight="1" hidden="1">
      <c r="B321" s="514" t="s">
        <v>136</v>
      </c>
      <c r="C321" s="515"/>
      <c r="D321" s="515"/>
      <c r="E321" s="515"/>
      <c r="F321" s="516"/>
      <c r="G321" s="509">
        <f t="shared" si="96"/>
        <v>698</v>
      </c>
      <c r="H321" s="507"/>
      <c r="I321" s="507"/>
      <c r="J321" s="507"/>
      <c r="K321" s="512">
        <f>SUM(W321,AF321,AO321)</f>
        <v>356</v>
      </c>
      <c r="L321" s="512"/>
      <c r="M321" s="512"/>
      <c r="N321" s="512"/>
      <c r="O321" s="512">
        <f>SUM(Z321,AI321,AR321)</f>
        <v>342</v>
      </c>
      <c r="P321" s="512"/>
      <c r="Q321" s="512"/>
      <c r="R321" s="513"/>
      <c r="S321" s="509">
        <f t="shared" si="97"/>
        <v>217</v>
      </c>
      <c r="T321" s="507"/>
      <c r="U321" s="507"/>
      <c r="V321" s="510"/>
      <c r="W321" s="506">
        <v>116</v>
      </c>
      <c r="X321" s="507"/>
      <c r="Y321" s="507"/>
      <c r="Z321" s="506">
        <v>101</v>
      </c>
      <c r="AA321" s="507"/>
      <c r="AB321" s="508"/>
      <c r="AC321" s="507">
        <f t="shared" si="98"/>
        <v>249</v>
      </c>
      <c r="AD321" s="507"/>
      <c r="AE321" s="507"/>
      <c r="AF321" s="512">
        <v>124</v>
      </c>
      <c r="AG321" s="512"/>
      <c r="AH321" s="512"/>
      <c r="AI321" s="512">
        <v>125</v>
      </c>
      <c r="AJ321" s="512"/>
      <c r="AK321" s="513"/>
      <c r="AL321" s="507">
        <f t="shared" si="99"/>
        <v>232</v>
      </c>
      <c r="AM321" s="507"/>
      <c r="AN321" s="507"/>
      <c r="AO321" s="512">
        <v>116</v>
      </c>
      <c r="AP321" s="512"/>
      <c r="AQ321" s="512"/>
      <c r="AR321" s="506">
        <v>116</v>
      </c>
      <c r="AS321" s="507"/>
      <c r="AT321" s="508"/>
    </row>
    <row r="322" spans="2:46" s="5" customFormat="1" ht="18" customHeight="1" hidden="1">
      <c r="B322" s="514" t="s">
        <v>151</v>
      </c>
      <c r="C322" s="515"/>
      <c r="D322" s="515"/>
      <c r="E322" s="515"/>
      <c r="F322" s="516"/>
      <c r="G322" s="509">
        <f t="shared" si="96"/>
        <v>0</v>
      </c>
      <c r="H322" s="507"/>
      <c r="I322" s="507"/>
      <c r="J322" s="507"/>
      <c r="K322" s="512">
        <f>SUM(W322,AF322,AO322)</f>
        <v>0</v>
      </c>
      <c r="L322" s="512"/>
      <c r="M322" s="512"/>
      <c r="N322" s="512"/>
      <c r="O322" s="512">
        <f>SUM(Z322,AI322,AR322)</f>
        <v>0</v>
      </c>
      <c r="P322" s="512"/>
      <c r="Q322" s="512"/>
      <c r="R322" s="513"/>
      <c r="S322" s="509">
        <f t="shared" si="97"/>
        <v>0</v>
      </c>
      <c r="T322" s="507"/>
      <c r="U322" s="507"/>
      <c r="V322" s="510"/>
      <c r="W322" s="506">
        <v>0</v>
      </c>
      <c r="X322" s="507"/>
      <c r="Y322" s="507"/>
      <c r="Z322" s="506">
        <v>0</v>
      </c>
      <c r="AA322" s="507"/>
      <c r="AB322" s="508"/>
      <c r="AC322" s="507">
        <f t="shared" si="98"/>
        <v>0</v>
      </c>
      <c r="AD322" s="507"/>
      <c r="AE322" s="507"/>
      <c r="AF322" s="512">
        <v>0</v>
      </c>
      <c r="AG322" s="512"/>
      <c r="AH322" s="512"/>
      <c r="AI322" s="512">
        <v>0</v>
      </c>
      <c r="AJ322" s="512"/>
      <c r="AK322" s="513"/>
      <c r="AL322" s="507">
        <f t="shared" si="99"/>
        <v>0</v>
      </c>
      <c r="AM322" s="507"/>
      <c r="AN322" s="507"/>
      <c r="AO322" s="512">
        <v>0</v>
      </c>
      <c r="AP322" s="512"/>
      <c r="AQ322" s="512"/>
      <c r="AR322" s="506">
        <v>0</v>
      </c>
      <c r="AS322" s="507"/>
      <c r="AT322" s="508"/>
    </row>
    <row r="323" spans="2:46" s="5" customFormat="1" ht="18" customHeight="1" hidden="1">
      <c r="B323" s="514" t="s">
        <v>135</v>
      </c>
      <c r="C323" s="515"/>
      <c r="D323" s="515"/>
      <c r="E323" s="515"/>
      <c r="F323" s="516"/>
      <c r="G323" s="509">
        <f t="shared" si="96"/>
        <v>427</v>
      </c>
      <c r="H323" s="507"/>
      <c r="I323" s="507"/>
      <c r="J323" s="507"/>
      <c r="K323" s="512">
        <f>SUM(W323,AF323,AO323)</f>
        <v>207</v>
      </c>
      <c r="L323" s="512"/>
      <c r="M323" s="512"/>
      <c r="N323" s="512"/>
      <c r="O323" s="512">
        <f>SUM(Z323,AI323,AR323)</f>
        <v>220</v>
      </c>
      <c r="P323" s="512"/>
      <c r="Q323" s="512"/>
      <c r="R323" s="513"/>
      <c r="S323" s="509">
        <f t="shared" si="97"/>
        <v>132</v>
      </c>
      <c r="T323" s="507"/>
      <c r="U323" s="507"/>
      <c r="V323" s="510"/>
      <c r="W323" s="506">
        <v>60</v>
      </c>
      <c r="X323" s="507"/>
      <c r="Y323" s="507"/>
      <c r="Z323" s="506">
        <v>72</v>
      </c>
      <c r="AA323" s="507"/>
      <c r="AB323" s="508"/>
      <c r="AC323" s="507">
        <f t="shared" si="98"/>
        <v>151</v>
      </c>
      <c r="AD323" s="507"/>
      <c r="AE323" s="507"/>
      <c r="AF323" s="512">
        <v>80</v>
      </c>
      <c r="AG323" s="512"/>
      <c r="AH323" s="512"/>
      <c r="AI323" s="512">
        <v>71</v>
      </c>
      <c r="AJ323" s="512"/>
      <c r="AK323" s="513"/>
      <c r="AL323" s="507">
        <f t="shared" si="99"/>
        <v>144</v>
      </c>
      <c r="AM323" s="507"/>
      <c r="AN323" s="507"/>
      <c r="AO323" s="512">
        <v>67</v>
      </c>
      <c r="AP323" s="512"/>
      <c r="AQ323" s="512"/>
      <c r="AR323" s="506">
        <v>77</v>
      </c>
      <c r="AS323" s="507"/>
      <c r="AT323" s="508"/>
    </row>
    <row r="324" spans="2:46" s="5" customFormat="1" ht="15" customHeight="1" hidden="1">
      <c r="B324" s="514" t="s">
        <v>18</v>
      </c>
      <c r="C324" s="515"/>
      <c r="D324" s="515"/>
      <c r="E324" s="515"/>
      <c r="F324" s="516"/>
      <c r="G324" s="509">
        <f t="shared" si="96"/>
        <v>784</v>
      </c>
      <c r="H324" s="507"/>
      <c r="I324" s="507"/>
      <c r="J324" s="507"/>
      <c r="K324" s="512">
        <f>SUM(K325)</f>
        <v>396</v>
      </c>
      <c r="L324" s="512"/>
      <c r="M324" s="512"/>
      <c r="N324" s="512"/>
      <c r="O324" s="512">
        <f>SUM(O325)</f>
        <v>388</v>
      </c>
      <c r="P324" s="512"/>
      <c r="Q324" s="512"/>
      <c r="R324" s="513"/>
      <c r="S324" s="509">
        <f t="shared" si="97"/>
        <v>256</v>
      </c>
      <c r="T324" s="507"/>
      <c r="U324" s="507"/>
      <c r="V324" s="510"/>
      <c r="W324" s="506">
        <f>SUM(W325)</f>
        <v>124</v>
      </c>
      <c r="X324" s="507"/>
      <c r="Y324" s="507"/>
      <c r="Z324" s="506">
        <f>SUM(Z325)</f>
        <v>132</v>
      </c>
      <c r="AA324" s="507"/>
      <c r="AB324" s="508"/>
      <c r="AC324" s="507">
        <f t="shared" si="98"/>
        <v>265</v>
      </c>
      <c r="AD324" s="507"/>
      <c r="AE324" s="507"/>
      <c r="AF324" s="512">
        <f>SUM(AF325)</f>
        <v>129</v>
      </c>
      <c r="AG324" s="512"/>
      <c r="AH324" s="512"/>
      <c r="AI324" s="512">
        <f>SUM(AI325)</f>
        <v>136</v>
      </c>
      <c r="AJ324" s="512"/>
      <c r="AK324" s="513"/>
      <c r="AL324" s="507">
        <f t="shared" si="99"/>
        <v>263</v>
      </c>
      <c r="AM324" s="507"/>
      <c r="AN324" s="507"/>
      <c r="AO324" s="512">
        <f>SUM(AO325)</f>
        <v>143</v>
      </c>
      <c r="AP324" s="512"/>
      <c r="AQ324" s="512"/>
      <c r="AR324" s="506">
        <f>SUM(AR325)</f>
        <v>120</v>
      </c>
      <c r="AS324" s="507"/>
      <c r="AT324" s="508"/>
    </row>
    <row r="325" spans="2:46" s="5" customFormat="1" ht="18" customHeight="1" hidden="1">
      <c r="B325" s="514" t="s">
        <v>134</v>
      </c>
      <c r="C325" s="515"/>
      <c r="D325" s="515"/>
      <c r="E325" s="515"/>
      <c r="F325" s="516"/>
      <c r="G325" s="509">
        <f t="shared" si="96"/>
        <v>784</v>
      </c>
      <c r="H325" s="507"/>
      <c r="I325" s="507"/>
      <c r="J325" s="507"/>
      <c r="K325" s="512">
        <f>SUM(W325,AF325,AO325)</f>
        <v>396</v>
      </c>
      <c r="L325" s="512"/>
      <c r="M325" s="512"/>
      <c r="N325" s="512"/>
      <c r="O325" s="512">
        <f>SUM(Z325,AI325,AR325)</f>
        <v>388</v>
      </c>
      <c r="P325" s="512"/>
      <c r="Q325" s="512"/>
      <c r="R325" s="513"/>
      <c r="S325" s="509">
        <f t="shared" si="97"/>
        <v>256</v>
      </c>
      <c r="T325" s="507"/>
      <c r="U325" s="507"/>
      <c r="V325" s="510"/>
      <c r="W325" s="506">
        <v>124</v>
      </c>
      <c r="X325" s="507"/>
      <c r="Y325" s="507"/>
      <c r="Z325" s="506">
        <v>132</v>
      </c>
      <c r="AA325" s="507"/>
      <c r="AB325" s="508"/>
      <c r="AC325" s="507">
        <f t="shared" si="98"/>
        <v>265</v>
      </c>
      <c r="AD325" s="507"/>
      <c r="AE325" s="507"/>
      <c r="AF325" s="512">
        <v>129</v>
      </c>
      <c r="AG325" s="512"/>
      <c r="AH325" s="512"/>
      <c r="AI325" s="512">
        <v>136</v>
      </c>
      <c r="AJ325" s="512"/>
      <c r="AK325" s="513"/>
      <c r="AL325" s="507">
        <f t="shared" si="99"/>
        <v>263</v>
      </c>
      <c r="AM325" s="507"/>
      <c r="AN325" s="507"/>
      <c r="AO325" s="512">
        <v>143</v>
      </c>
      <c r="AP325" s="512"/>
      <c r="AQ325" s="512"/>
      <c r="AR325" s="506">
        <v>120</v>
      </c>
      <c r="AS325" s="507"/>
      <c r="AT325" s="508"/>
    </row>
    <row r="326" spans="2:46" s="5" customFormat="1" ht="15" customHeight="1" hidden="1">
      <c r="B326" s="498" t="s">
        <v>19</v>
      </c>
      <c r="C326" s="499"/>
      <c r="D326" s="499"/>
      <c r="E326" s="499"/>
      <c r="F326" s="500"/>
      <c r="G326" s="501">
        <f t="shared" si="96"/>
        <v>496</v>
      </c>
      <c r="H326" s="495"/>
      <c r="I326" s="495"/>
      <c r="J326" s="495"/>
      <c r="K326" s="493">
        <f>SUM(K327)</f>
        <v>239</v>
      </c>
      <c r="L326" s="493"/>
      <c r="M326" s="493"/>
      <c r="N326" s="493"/>
      <c r="O326" s="493">
        <f>SUM(O327)</f>
        <v>257</v>
      </c>
      <c r="P326" s="493"/>
      <c r="Q326" s="493"/>
      <c r="R326" s="494"/>
      <c r="S326" s="501">
        <f t="shared" si="97"/>
        <v>176</v>
      </c>
      <c r="T326" s="495"/>
      <c r="U326" s="495"/>
      <c r="V326" s="505"/>
      <c r="W326" s="511">
        <f>SUM(W327)</f>
        <v>85</v>
      </c>
      <c r="X326" s="495"/>
      <c r="Y326" s="495"/>
      <c r="Z326" s="511">
        <f>SUM(Z327)</f>
        <v>91</v>
      </c>
      <c r="AA326" s="495"/>
      <c r="AB326" s="504"/>
      <c r="AC326" s="495">
        <f t="shared" si="98"/>
        <v>154</v>
      </c>
      <c r="AD326" s="495"/>
      <c r="AE326" s="495"/>
      <c r="AF326" s="493">
        <f>SUM(AF327)</f>
        <v>72</v>
      </c>
      <c r="AG326" s="493"/>
      <c r="AH326" s="493"/>
      <c r="AI326" s="493">
        <f>SUM(AI327)</f>
        <v>82</v>
      </c>
      <c r="AJ326" s="493"/>
      <c r="AK326" s="494"/>
      <c r="AL326" s="495">
        <f t="shared" si="99"/>
        <v>166</v>
      </c>
      <c r="AM326" s="495"/>
      <c r="AN326" s="495"/>
      <c r="AO326" s="493">
        <f>SUM(AO327)</f>
        <v>82</v>
      </c>
      <c r="AP326" s="493"/>
      <c r="AQ326" s="493"/>
      <c r="AR326" s="511">
        <f>SUM(AR327)</f>
        <v>84</v>
      </c>
      <c r="AS326" s="495"/>
      <c r="AT326" s="504"/>
    </row>
    <row r="327" spans="2:46" s="5" customFormat="1" ht="18" customHeight="1" hidden="1">
      <c r="B327" s="575" t="s">
        <v>278</v>
      </c>
      <c r="C327" s="576"/>
      <c r="D327" s="576"/>
      <c r="E327" s="576"/>
      <c r="F327" s="577"/>
      <c r="G327" s="578">
        <f t="shared" si="96"/>
        <v>496</v>
      </c>
      <c r="H327" s="571"/>
      <c r="I327" s="571"/>
      <c r="J327" s="571"/>
      <c r="K327" s="573">
        <f>SUM(W327,AF327,AO327)</f>
        <v>239</v>
      </c>
      <c r="L327" s="573"/>
      <c r="M327" s="573"/>
      <c r="N327" s="573"/>
      <c r="O327" s="573">
        <f>SUM(Z327,AI327,AR327)</f>
        <v>257</v>
      </c>
      <c r="P327" s="573"/>
      <c r="Q327" s="573"/>
      <c r="R327" s="574"/>
      <c r="S327" s="578">
        <f t="shared" si="97"/>
        <v>176</v>
      </c>
      <c r="T327" s="571"/>
      <c r="U327" s="571"/>
      <c r="V327" s="579"/>
      <c r="W327" s="570">
        <v>85</v>
      </c>
      <c r="X327" s="571"/>
      <c r="Y327" s="571"/>
      <c r="Z327" s="570">
        <v>91</v>
      </c>
      <c r="AA327" s="571"/>
      <c r="AB327" s="572"/>
      <c r="AC327" s="571">
        <f t="shared" si="98"/>
        <v>154</v>
      </c>
      <c r="AD327" s="571"/>
      <c r="AE327" s="571"/>
      <c r="AF327" s="573">
        <v>72</v>
      </c>
      <c r="AG327" s="573"/>
      <c r="AH327" s="573"/>
      <c r="AI327" s="573">
        <v>82</v>
      </c>
      <c r="AJ327" s="573"/>
      <c r="AK327" s="574"/>
      <c r="AL327" s="571">
        <f t="shared" si="99"/>
        <v>166</v>
      </c>
      <c r="AM327" s="571"/>
      <c r="AN327" s="571"/>
      <c r="AO327" s="573">
        <v>82</v>
      </c>
      <c r="AP327" s="573"/>
      <c r="AQ327" s="573"/>
      <c r="AR327" s="570">
        <v>84</v>
      </c>
      <c r="AS327" s="571"/>
      <c r="AT327" s="572"/>
    </row>
    <row r="328" spans="1:46" s="329" customFormat="1" ht="18" customHeight="1" hidden="1">
      <c r="A328" s="107"/>
      <c r="B328" s="525" t="s">
        <v>182</v>
      </c>
      <c r="C328" s="526"/>
      <c r="D328" s="526"/>
      <c r="E328" s="526"/>
      <c r="F328" s="527"/>
      <c r="G328" s="528">
        <f t="shared" si="96"/>
        <v>3006</v>
      </c>
      <c r="H328" s="518"/>
      <c r="I328" s="518"/>
      <c r="J328" s="518"/>
      <c r="K328" s="520">
        <f>K329+K331+K335+K337</f>
        <v>1507</v>
      </c>
      <c r="L328" s="520"/>
      <c r="M328" s="520"/>
      <c r="N328" s="520"/>
      <c r="O328" s="520">
        <f>O329+O331+O335+O337</f>
        <v>1499</v>
      </c>
      <c r="P328" s="520"/>
      <c r="Q328" s="520"/>
      <c r="R328" s="521"/>
      <c r="S328" s="528">
        <f t="shared" si="97"/>
        <v>952</v>
      </c>
      <c r="T328" s="518"/>
      <c r="U328" s="518"/>
      <c r="V328" s="529"/>
      <c r="W328" s="517">
        <f>W329+W331+W335+W337</f>
        <v>468</v>
      </c>
      <c r="X328" s="518"/>
      <c r="Y328" s="518"/>
      <c r="Z328" s="517">
        <f>Z329+Z331+Z335+Z337</f>
        <v>484</v>
      </c>
      <c r="AA328" s="518"/>
      <c r="AB328" s="519"/>
      <c r="AC328" s="518">
        <f t="shared" si="98"/>
        <v>1010</v>
      </c>
      <c r="AD328" s="518"/>
      <c r="AE328" s="518"/>
      <c r="AF328" s="520">
        <f>AF329+AF331+AF335+AF337</f>
        <v>516</v>
      </c>
      <c r="AG328" s="520"/>
      <c r="AH328" s="520"/>
      <c r="AI328" s="520">
        <f>AI329+AI331+AI335+AI337</f>
        <v>494</v>
      </c>
      <c r="AJ328" s="520"/>
      <c r="AK328" s="521"/>
      <c r="AL328" s="518">
        <f t="shared" si="99"/>
        <v>1044</v>
      </c>
      <c r="AM328" s="518"/>
      <c r="AN328" s="518"/>
      <c r="AO328" s="520">
        <f>AO329+AO331+AO335+AO337</f>
        <v>523</v>
      </c>
      <c r="AP328" s="520"/>
      <c r="AQ328" s="520"/>
      <c r="AR328" s="517">
        <f>AR329+AR331+AR335+AR337</f>
        <v>521</v>
      </c>
      <c r="AS328" s="518"/>
      <c r="AT328" s="519"/>
    </row>
    <row r="329" spans="2:46" s="5" customFormat="1" ht="12.75" customHeight="1" hidden="1">
      <c r="B329" s="514" t="s">
        <v>15</v>
      </c>
      <c r="C329" s="515"/>
      <c r="D329" s="515"/>
      <c r="E329" s="515"/>
      <c r="F329" s="516"/>
      <c r="G329" s="509">
        <f t="shared" si="96"/>
        <v>662</v>
      </c>
      <c r="H329" s="507"/>
      <c r="I329" s="507"/>
      <c r="J329" s="507"/>
      <c r="K329" s="512">
        <f>SUM(K330)</f>
        <v>345</v>
      </c>
      <c r="L329" s="512"/>
      <c r="M329" s="512"/>
      <c r="N329" s="512"/>
      <c r="O329" s="512">
        <f>SUM(Z329,AI329,AR329)</f>
        <v>317</v>
      </c>
      <c r="P329" s="512"/>
      <c r="Q329" s="512"/>
      <c r="R329" s="513"/>
      <c r="S329" s="509">
        <f t="shared" si="97"/>
        <v>216</v>
      </c>
      <c r="T329" s="507"/>
      <c r="U329" s="507"/>
      <c r="V329" s="510"/>
      <c r="W329" s="506">
        <f>SUM(W330)</f>
        <v>101</v>
      </c>
      <c r="X329" s="507"/>
      <c r="Y329" s="507"/>
      <c r="Z329" s="506">
        <f>SUM(Z330)</f>
        <v>115</v>
      </c>
      <c r="AA329" s="507"/>
      <c r="AB329" s="508"/>
      <c r="AC329" s="507">
        <f t="shared" si="98"/>
        <v>225</v>
      </c>
      <c r="AD329" s="507"/>
      <c r="AE329" s="507"/>
      <c r="AF329" s="512">
        <f>SUM(AF330)</f>
        <v>127</v>
      </c>
      <c r="AG329" s="512"/>
      <c r="AH329" s="512"/>
      <c r="AI329" s="512">
        <f>SUM(AI330)</f>
        <v>98</v>
      </c>
      <c r="AJ329" s="512"/>
      <c r="AK329" s="513"/>
      <c r="AL329" s="507">
        <f t="shared" si="99"/>
        <v>221</v>
      </c>
      <c r="AM329" s="507"/>
      <c r="AN329" s="507"/>
      <c r="AO329" s="512">
        <f>SUM(AO330)</f>
        <v>117</v>
      </c>
      <c r="AP329" s="512"/>
      <c r="AQ329" s="512"/>
      <c r="AR329" s="506">
        <f>SUM(AR330)</f>
        <v>104</v>
      </c>
      <c r="AS329" s="507"/>
      <c r="AT329" s="508"/>
    </row>
    <row r="330" spans="2:46" s="5" customFormat="1" ht="18" customHeight="1" hidden="1">
      <c r="B330" s="514" t="s">
        <v>137</v>
      </c>
      <c r="C330" s="515"/>
      <c r="D330" s="515"/>
      <c r="E330" s="515"/>
      <c r="F330" s="516"/>
      <c r="G330" s="509">
        <f t="shared" si="96"/>
        <v>662</v>
      </c>
      <c r="H330" s="507"/>
      <c r="I330" s="507"/>
      <c r="J330" s="507"/>
      <c r="K330" s="512">
        <f>SUM(W330,AF330,AO330)</f>
        <v>345</v>
      </c>
      <c r="L330" s="512"/>
      <c r="M330" s="512"/>
      <c r="N330" s="512"/>
      <c r="O330" s="512">
        <f>SUM(Z330,AI330,AR330)</f>
        <v>317</v>
      </c>
      <c r="P330" s="512"/>
      <c r="Q330" s="512"/>
      <c r="R330" s="513"/>
      <c r="S330" s="509">
        <f t="shared" si="97"/>
        <v>216</v>
      </c>
      <c r="T330" s="507"/>
      <c r="U330" s="507"/>
      <c r="V330" s="510"/>
      <c r="W330" s="506">
        <v>101</v>
      </c>
      <c r="X330" s="507"/>
      <c r="Y330" s="507"/>
      <c r="Z330" s="506">
        <v>115</v>
      </c>
      <c r="AA330" s="507"/>
      <c r="AB330" s="508"/>
      <c r="AC330" s="507">
        <f t="shared" si="98"/>
        <v>225</v>
      </c>
      <c r="AD330" s="507"/>
      <c r="AE330" s="507"/>
      <c r="AF330" s="512">
        <v>127</v>
      </c>
      <c r="AG330" s="512"/>
      <c r="AH330" s="512"/>
      <c r="AI330" s="512">
        <v>98</v>
      </c>
      <c r="AJ330" s="512"/>
      <c r="AK330" s="513"/>
      <c r="AL330" s="507">
        <f t="shared" si="99"/>
        <v>221</v>
      </c>
      <c r="AM330" s="507"/>
      <c r="AN330" s="507"/>
      <c r="AO330" s="512">
        <v>117</v>
      </c>
      <c r="AP330" s="512"/>
      <c r="AQ330" s="512"/>
      <c r="AR330" s="506">
        <v>104</v>
      </c>
      <c r="AS330" s="507"/>
      <c r="AT330" s="508"/>
    </row>
    <row r="331" spans="2:46" s="5" customFormat="1" ht="12.75" customHeight="1" hidden="1">
      <c r="B331" s="514" t="s">
        <v>17</v>
      </c>
      <c r="C331" s="515"/>
      <c r="D331" s="515"/>
      <c r="E331" s="515"/>
      <c r="F331" s="516"/>
      <c r="G331" s="509">
        <f t="shared" si="96"/>
        <v>1089</v>
      </c>
      <c r="H331" s="507"/>
      <c r="I331" s="507"/>
      <c r="J331" s="507"/>
      <c r="K331" s="512">
        <f>SUM(K332:N334)</f>
        <v>545</v>
      </c>
      <c r="L331" s="512"/>
      <c r="M331" s="512"/>
      <c r="N331" s="512"/>
      <c r="O331" s="512">
        <f>SUM(O332:R334)</f>
        <v>544</v>
      </c>
      <c r="P331" s="512"/>
      <c r="Q331" s="512"/>
      <c r="R331" s="513"/>
      <c r="S331" s="509">
        <f t="shared" si="97"/>
        <v>334</v>
      </c>
      <c r="T331" s="507"/>
      <c r="U331" s="507"/>
      <c r="V331" s="510"/>
      <c r="W331" s="506">
        <f>SUM(W332:Y334)</f>
        <v>162</v>
      </c>
      <c r="X331" s="507"/>
      <c r="Y331" s="507"/>
      <c r="Z331" s="506">
        <f>SUM(Z332:AB334)</f>
        <v>172</v>
      </c>
      <c r="AA331" s="507"/>
      <c r="AB331" s="508"/>
      <c r="AC331" s="507">
        <f t="shared" si="98"/>
        <v>351</v>
      </c>
      <c r="AD331" s="507"/>
      <c r="AE331" s="507"/>
      <c r="AF331" s="512">
        <f>SUM(AF332:AH334)</f>
        <v>178</v>
      </c>
      <c r="AG331" s="512"/>
      <c r="AH331" s="512"/>
      <c r="AI331" s="512">
        <f>SUM(AI332:AK334)</f>
        <v>173</v>
      </c>
      <c r="AJ331" s="512"/>
      <c r="AK331" s="513"/>
      <c r="AL331" s="507">
        <f t="shared" si="99"/>
        <v>404</v>
      </c>
      <c r="AM331" s="507"/>
      <c r="AN331" s="507"/>
      <c r="AO331" s="512">
        <f>SUM(AO332:AQ334)</f>
        <v>205</v>
      </c>
      <c r="AP331" s="512"/>
      <c r="AQ331" s="512"/>
      <c r="AR331" s="506">
        <f>SUM(AR332:AT334)</f>
        <v>199</v>
      </c>
      <c r="AS331" s="507"/>
      <c r="AT331" s="508"/>
    </row>
    <row r="332" spans="2:46" s="5" customFormat="1" ht="18" customHeight="1" hidden="1">
      <c r="B332" s="514" t="s">
        <v>136</v>
      </c>
      <c r="C332" s="515"/>
      <c r="D332" s="515"/>
      <c r="E332" s="515"/>
      <c r="F332" s="516"/>
      <c r="G332" s="509">
        <f t="shared" si="96"/>
        <v>673</v>
      </c>
      <c r="H332" s="507"/>
      <c r="I332" s="507"/>
      <c r="J332" s="507"/>
      <c r="K332" s="512">
        <f>SUM(W332,AF332,AO332)</f>
        <v>341</v>
      </c>
      <c r="L332" s="512"/>
      <c r="M332" s="512"/>
      <c r="N332" s="512"/>
      <c r="O332" s="512">
        <f>SUM(Z332,AI332,AR332)</f>
        <v>332</v>
      </c>
      <c r="P332" s="512"/>
      <c r="Q332" s="512"/>
      <c r="R332" s="513"/>
      <c r="S332" s="509">
        <f t="shared" si="97"/>
        <v>206</v>
      </c>
      <c r="T332" s="507"/>
      <c r="U332" s="507"/>
      <c r="V332" s="510"/>
      <c r="W332" s="506">
        <v>101</v>
      </c>
      <c r="X332" s="507"/>
      <c r="Y332" s="507"/>
      <c r="Z332" s="506">
        <v>105</v>
      </c>
      <c r="AA332" s="507"/>
      <c r="AB332" s="508"/>
      <c r="AC332" s="507">
        <f t="shared" si="98"/>
        <v>218</v>
      </c>
      <c r="AD332" s="507"/>
      <c r="AE332" s="507"/>
      <c r="AF332" s="512">
        <v>116</v>
      </c>
      <c r="AG332" s="512"/>
      <c r="AH332" s="512"/>
      <c r="AI332" s="512">
        <v>102</v>
      </c>
      <c r="AJ332" s="512"/>
      <c r="AK332" s="513"/>
      <c r="AL332" s="507">
        <f t="shared" si="99"/>
        <v>249</v>
      </c>
      <c r="AM332" s="507"/>
      <c r="AN332" s="507"/>
      <c r="AO332" s="512">
        <v>124</v>
      </c>
      <c r="AP332" s="512"/>
      <c r="AQ332" s="512"/>
      <c r="AR332" s="506">
        <v>125</v>
      </c>
      <c r="AS332" s="507"/>
      <c r="AT332" s="508"/>
    </row>
    <row r="333" spans="2:46" s="5" customFormat="1" ht="18" customHeight="1" hidden="1">
      <c r="B333" s="514" t="s">
        <v>151</v>
      </c>
      <c r="C333" s="515"/>
      <c r="D333" s="515"/>
      <c r="E333" s="515"/>
      <c r="F333" s="516"/>
      <c r="G333" s="509">
        <f t="shared" si="96"/>
        <v>0</v>
      </c>
      <c r="H333" s="507"/>
      <c r="I333" s="507"/>
      <c r="J333" s="507"/>
      <c r="K333" s="512">
        <f>SUM(W333,AF333,AO333)</f>
        <v>0</v>
      </c>
      <c r="L333" s="512"/>
      <c r="M333" s="512"/>
      <c r="N333" s="512"/>
      <c r="O333" s="512">
        <f>SUM(Z333,AI333,AR333)</f>
        <v>0</v>
      </c>
      <c r="P333" s="512"/>
      <c r="Q333" s="512"/>
      <c r="R333" s="513"/>
      <c r="S333" s="509">
        <f t="shared" si="97"/>
        <v>0</v>
      </c>
      <c r="T333" s="507"/>
      <c r="U333" s="507"/>
      <c r="V333" s="510"/>
      <c r="W333" s="506">
        <v>0</v>
      </c>
      <c r="X333" s="507"/>
      <c r="Y333" s="507"/>
      <c r="Z333" s="506">
        <v>0</v>
      </c>
      <c r="AA333" s="507"/>
      <c r="AB333" s="508"/>
      <c r="AC333" s="507">
        <f t="shared" si="98"/>
        <v>0</v>
      </c>
      <c r="AD333" s="507"/>
      <c r="AE333" s="507"/>
      <c r="AF333" s="512">
        <v>0</v>
      </c>
      <c r="AG333" s="512"/>
      <c r="AH333" s="512"/>
      <c r="AI333" s="512">
        <v>0</v>
      </c>
      <c r="AJ333" s="512"/>
      <c r="AK333" s="513"/>
      <c r="AL333" s="507">
        <f t="shared" si="99"/>
        <v>0</v>
      </c>
      <c r="AM333" s="507"/>
      <c r="AN333" s="507"/>
      <c r="AO333" s="512">
        <v>0</v>
      </c>
      <c r="AP333" s="512"/>
      <c r="AQ333" s="512"/>
      <c r="AR333" s="506">
        <v>0</v>
      </c>
      <c r="AS333" s="507"/>
      <c r="AT333" s="508"/>
    </row>
    <row r="334" spans="2:46" s="5" customFormat="1" ht="18" customHeight="1" hidden="1">
      <c r="B334" s="514" t="s">
        <v>135</v>
      </c>
      <c r="C334" s="515"/>
      <c r="D334" s="515"/>
      <c r="E334" s="515"/>
      <c r="F334" s="516"/>
      <c r="G334" s="509">
        <f t="shared" si="96"/>
        <v>416</v>
      </c>
      <c r="H334" s="507"/>
      <c r="I334" s="507"/>
      <c r="J334" s="507"/>
      <c r="K334" s="512">
        <f>SUM(W334,AF334,AO334)</f>
        <v>204</v>
      </c>
      <c r="L334" s="512"/>
      <c r="M334" s="512"/>
      <c r="N334" s="512"/>
      <c r="O334" s="512">
        <f>SUM(Z334,AI334,AR334)</f>
        <v>212</v>
      </c>
      <c r="P334" s="512"/>
      <c r="Q334" s="512"/>
      <c r="R334" s="513"/>
      <c r="S334" s="509">
        <f t="shared" si="97"/>
        <v>128</v>
      </c>
      <c r="T334" s="507"/>
      <c r="U334" s="507"/>
      <c r="V334" s="510"/>
      <c r="W334" s="506">
        <v>61</v>
      </c>
      <c r="X334" s="507"/>
      <c r="Y334" s="507"/>
      <c r="Z334" s="506">
        <v>67</v>
      </c>
      <c r="AA334" s="507"/>
      <c r="AB334" s="508"/>
      <c r="AC334" s="507">
        <f t="shared" si="98"/>
        <v>133</v>
      </c>
      <c r="AD334" s="507"/>
      <c r="AE334" s="507"/>
      <c r="AF334" s="512">
        <v>62</v>
      </c>
      <c r="AG334" s="512"/>
      <c r="AH334" s="512"/>
      <c r="AI334" s="512">
        <v>71</v>
      </c>
      <c r="AJ334" s="512"/>
      <c r="AK334" s="513"/>
      <c r="AL334" s="507">
        <f t="shared" si="99"/>
        <v>155</v>
      </c>
      <c r="AM334" s="507"/>
      <c r="AN334" s="507"/>
      <c r="AO334" s="512">
        <v>81</v>
      </c>
      <c r="AP334" s="512"/>
      <c r="AQ334" s="512"/>
      <c r="AR334" s="506">
        <v>74</v>
      </c>
      <c r="AS334" s="507"/>
      <c r="AT334" s="508"/>
    </row>
    <row r="335" spans="2:46" s="5" customFormat="1" ht="12.75" customHeight="1" hidden="1">
      <c r="B335" s="514" t="s">
        <v>18</v>
      </c>
      <c r="C335" s="515"/>
      <c r="D335" s="515"/>
      <c r="E335" s="515"/>
      <c r="F335" s="516"/>
      <c r="G335" s="509">
        <f t="shared" si="96"/>
        <v>786</v>
      </c>
      <c r="H335" s="507"/>
      <c r="I335" s="507"/>
      <c r="J335" s="507"/>
      <c r="K335" s="512">
        <f>SUM(K336)</f>
        <v>396</v>
      </c>
      <c r="L335" s="512"/>
      <c r="M335" s="512"/>
      <c r="N335" s="512"/>
      <c r="O335" s="512">
        <f>SUM(O336)</f>
        <v>390</v>
      </c>
      <c r="P335" s="512"/>
      <c r="Q335" s="512"/>
      <c r="R335" s="513"/>
      <c r="S335" s="509">
        <f t="shared" si="97"/>
        <v>263</v>
      </c>
      <c r="T335" s="507"/>
      <c r="U335" s="507"/>
      <c r="V335" s="510"/>
      <c r="W335" s="506">
        <f>SUM(W336)</f>
        <v>141</v>
      </c>
      <c r="X335" s="507"/>
      <c r="Y335" s="507"/>
      <c r="Z335" s="506">
        <f>SUM(Z336)</f>
        <v>122</v>
      </c>
      <c r="AA335" s="507"/>
      <c r="AB335" s="508"/>
      <c r="AC335" s="507">
        <f t="shared" si="98"/>
        <v>258</v>
      </c>
      <c r="AD335" s="507"/>
      <c r="AE335" s="507"/>
      <c r="AF335" s="512">
        <f>SUM(AF336)</f>
        <v>126</v>
      </c>
      <c r="AG335" s="512"/>
      <c r="AH335" s="512"/>
      <c r="AI335" s="512">
        <f>SUM(AI336)</f>
        <v>132</v>
      </c>
      <c r="AJ335" s="512"/>
      <c r="AK335" s="513"/>
      <c r="AL335" s="507">
        <f t="shared" si="99"/>
        <v>265</v>
      </c>
      <c r="AM335" s="507"/>
      <c r="AN335" s="507"/>
      <c r="AO335" s="512">
        <f>SUM(AO336)</f>
        <v>129</v>
      </c>
      <c r="AP335" s="512"/>
      <c r="AQ335" s="512"/>
      <c r="AR335" s="506">
        <f>SUM(AR336)</f>
        <v>136</v>
      </c>
      <c r="AS335" s="507"/>
      <c r="AT335" s="508"/>
    </row>
    <row r="336" spans="2:46" s="5" customFormat="1" ht="18" customHeight="1" hidden="1">
      <c r="B336" s="514" t="s">
        <v>134</v>
      </c>
      <c r="C336" s="515"/>
      <c r="D336" s="515"/>
      <c r="E336" s="515"/>
      <c r="F336" s="516"/>
      <c r="G336" s="509">
        <f t="shared" si="96"/>
        <v>786</v>
      </c>
      <c r="H336" s="507"/>
      <c r="I336" s="507"/>
      <c r="J336" s="507"/>
      <c r="K336" s="512">
        <f>SUM(W336,AF336,AO336)</f>
        <v>396</v>
      </c>
      <c r="L336" s="512"/>
      <c r="M336" s="512"/>
      <c r="N336" s="512"/>
      <c r="O336" s="512">
        <f>SUM(Z336,AI336,AR336)</f>
        <v>390</v>
      </c>
      <c r="P336" s="512"/>
      <c r="Q336" s="512"/>
      <c r="R336" s="513"/>
      <c r="S336" s="509">
        <f t="shared" si="97"/>
        <v>263</v>
      </c>
      <c r="T336" s="507"/>
      <c r="U336" s="507"/>
      <c r="V336" s="510"/>
      <c r="W336" s="506">
        <v>141</v>
      </c>
      <c r="X336" s="507"/>
      <c r="Y336" s="507"/>
      <c r="Z336" s="506">
        <v>122</v>
      </c>
      <c r="AA336" s="507"/>
      <c r="AB336" s="508"/>
      <c r="AC336" s="507">
        <f t="shared" si="98"/>
        <v>258</v>
      </c>
      <c r="AD336" s="507"/>
      <c r="AE336" s="507"/>
      <c r="AF336" s="512">
        <v>126</v>
      </c>
      <c r="AG336" s="512"/>
      <c r="AH336" s="512"/>
      <c r="AI336" s="512">
        <v>132</v>
      </c>
      <c r="AJ336" s="512"/>
      <c r="AK336" s="513"/>
      <c r="AL336" s="507">
        <f t="shared" si="99"/>
        <v>265</v>
      </c>
      <c r="AM336" s="507"/>
      <c r="AN336" s="507"/>
      <c r="AO336" s="512">
        <v>129</v>
      </c>
      <c r="AP336" s="512"/>
      <c r="AQ336" s="512"/>
      <c r="AR336" s="506">
        <v>136</v>
      </c>
      <c r="AS336" s="507"/>
      <c r="AT336" s="508"/>
    </row>
    <row r="337" spans="2:46" s="5" customFormat="1" ht="12.75" customHeight="1" hidden="1">
      <c r="B337" s="498" t="s">
        <v>19</v>
      </c>
      <c r="C337" s="499"/>
      <c r="D337" s="499"/>
      <c r="E337" s="499"/>
      <c r="F337" s="500"/>
      <c r="G337" s="501">
        <f t="shared" si="96"/>
        <v>469</v>
      </c>
      <c r="H337" s="495"/>
      <c r="I337" s="495"/>
      <c r="J337" s="495"/>
      <c r="K337" s="493">
        <f>SUM(K338)</f>
        <v>221</v>
      </c>
      <c r="L337" s="493"/>
      <c r="M337" s="493"/>
      <c r="N337" s="493"/>
      <c r="O337" s="493">
        <f>SUM(O338)</f>
        <v>248</v>
      </c>
      <c r="P337" s="493"/>
      <c r="Q337" s="493"/>
      <c r="R337" s="494"/>
      <c r="S337" s="501">
        <f t="shared" si="97"/>
        <v>139</v>
      </c>
      <c r="T337" s="495"/>
      <c r="U337" s="495"/>
      <c r="V337" s="505"/>
      <c r="W337" s="511">
        <f>SUM(W338)</f>
        <v>64</v>
      </c>
      <c r="X337" s="495"/>
      <c r="Y337" s="495"/>
      <c r="Z337" s="511">
        <f>SUM(Z338)</f>
        <v>75</v>
      </c>
      <c r="AA337" s="495"/>
      <c r="AB337" s="504"/>
      <c r="AC337" s="495">
        <f t="shared" si="98"/>
        <v>176</v>
      </c>
      <c r="AD337" s="495"/>
      <c r="AE337" s="495"/>
      <c r="AF337" s="493">
        <f>SUM(AF338)</f>
        <v>85</v>
      </c>
      <c r="AG337" s="493"/>
      <c r="AH337" s="493"/>
      <c r="AI337" s="493">
        <f>SUM(AI338)</f>
        <v>91</v>
      </c>
      <c r="AJ337" s="493"/>
      <c r="AK337" s="494"/>
      <c r="AL337" s="495">
        <f t="shared" si="99"/>
        <v>154</v>
      </c>
      <c r="AM337" s="495"/>
      <c r="AN337" s="495"/>
      <c r="AO337" s="493">
        <f>SUM(AO338)</f>
        <v>72</v>
      </c>
      <c r="AP337" s="493"/>
      <c r="AQ337" s="493"/>
      <c r="AR337" s="511">
        <f>SUM(AR338)</f>
        <v>82</v>
      </c>
      <c r="AS337" s="495"/>
      <c r="AT337" s="504"/>
    </row>
    <row r="338" spans="2:46" s="5" customFormat="1" ht="18" customHeight="1" hidden="1">
      <c r="B338" s="575" t="s">
        <v>278</v>
      </c>
      <c r="C338" s="576"/>
      <c r="D338" s="576"/>
      <c r="E338" s="576"/>
      <c r="F338" s="577"/>
      <c r="G338" s="578">
        <f t="shared" si="96"/>
        <v>469</v>
      </c>
      <c r="H338" s="571"/>
      <c r="I338" s="571"/>
      <c r="J338" s="571"/>
      <c r="K338" s="573">
        <f>SUM(W338,AF338,AO338)</f>
        <v>221</v>
      </c>
      <c r="L338" s="573"/>
      <c r="M338" s="573"/>
      <c r="N338" s="573"/>
      <c r="O338" s="573">
        <f>SUM(Z338,AI338,AR338)</f>
        <v>248</v>
      </c>
      <c r="P338" s="573"/>
      <c r="Q338" s="573"/>
      <c r="R338" s="574"/>
      <c r="S338" s="578">
        <f t="shared" si="97"/>
        <v>139</v>
      </c>
      <c r="T338" s="571"/>
      <c r="U338" s="571"/>
      <c r="V338" s="579"/>
      <c r="W338" s="570">
        <v>64</v>
      </c>
      <c r="X338" s="571"/>
      <c r="Y338" s="571"/>
      <c r="Z338" s="570">
        <v>75</v>
      </c>
      <c r="AA338" s="571"/>
      <c r="AB338" s="572"/>
      <c r="AC338" s="571">
        <f t="shared" si="98"/>
        <v>176</v>
      </c>
      <c r="AD338" s="571"/>
      <c r="AE338" s="571"/>
      <c r="AF338" s="573">
        <v>85</v>
      </c>
      <c r="AG338" s="573"/>
      <c r="AH338" s="573"/>
      <c r="AI338" s="573">
        <v>91</v>
      </c>
      <c r="AJ338" s="573"/>
      <c r="AK338" s="574"/>
      <c r="AL338" s="571">
        <f t="shared" si="99"/>
        <v>154</v>
      </c>
      <c r="AM338" s="571"/>
      <c r="AN338" s="571"/>
      <c r="AO338" s="573">
        <v>72</v>
      </c>
      <c r="AP338" s="573"/>
      <c r="AQ338" s="573"/>
      <c r="AR338" s="570">
        <v>82</v>
      </c>
      <c r="AS338" s="571"/>
      <c r="AT338" s="572"/>
    </row>
    <row r="339" spans="1:46" s="329" customFormat="1" ht="18" customHeight="1" hidden="1">
      <c r="A339" s="107"/>
      <c r="B339" s="525" t="s">
        <v>181</v>
      </c>
      <c r="C339" s="526"/>
      <c r="D339" s="526"/>
      <c r="E339" s="526"/>
      <c r="F339" s="527"/>
      <c r="G339" s="528">
        <f t="shared" si="96"/>
        <v>2999</v>
      </c>
      <c r="H339" s="518"/>
      <c r="I339" s="518"/>
      <c r="J339" s="518"/>
      <c r="K339" s="520">
        <f>K340+K342+K345+K347</f>
        <v>1512</v>
      </c>
      <c r="L339" s="520"/>
      <c r="M339" s="520"/>
      <c r="N339" s="520"/>
      <c r="O339" s="520">
        <f>O340+O342+O345+O347</f>
        <v>1487</v>
      </c>
      <c r="P339" s="520"/>
      <c r="Q339" s="520"/>
      <c r="R339" s="521"/>
      <c r="S339" s="528">
        <f t="shared" si="97"/>
        <v>1036</v>
      </c>
      <c r="T339" s="518"/>
      <c r="U339" s="518"/>
      <c r="V339" s="529"/>
      <c r="W339" s="517">
        <f>W340+W342+W345+W347</f>
        <v>525</v>
      </c>
      <c r="X339" s="518"/>
      <c r="Y339" s="518"/>
      <c r="Z339" s="517">
        <f>Z340+Z342+Z345+Z347</f>
        <v>511</v>
      </c>
      <c r="AA339" s="518"/>
      <c r="AB339" s="519"/>
      <c r="AC339" s="518">
        <f t="shared" si="98"/>
        <v>956</v>
      </c>
      <c r="AD339" s="518"/>
      <c r="AE339" s="518"/>
      <c r="AF339" s="520">
        <f>AF340+AF342+AF345+AF347</f>
        <v>471</v>
      </c>
      <c r="AG339" s="520"/>
      <c r="AH339" s="520"/>
      <c r="AI339" s="520">
        <f>AI340+AI342+AI345+AI347</f>
        <v>485</v>
      </c>
      <c r="AJ339" s="520"/>
      <c r="AK339" s="521"/>
      <c r="AL339" s="518">
        <f t="shared" si="99"/>
        <v>1007</v>
      </c>
      <c r="AM339" s="518"/>
      <c r="AN339" s="518"/>
      <c r="AO339" s="520">
        <f>AO340+AO342+AO345+AO347</f>
        <v>516</v>
      </c>
      <c r="AP339" s="520"/>
      <c r="AQ339" s="520"/>
      <c r="AR339" s="517">
        <f>AR340+AR342+AR345+AR347</f>
        <v>491</v>
      </c>
      <c r="AS339" s="518"/>
      <c r="AT339" s="519"/>
    </row>
    <row r="340" spans="2:46" s="5" customFormat="1" ht="12.75" customHeight="1" hidden="1">
      <c r="B340" s="514" t="s">
        <v>15</v>
      </c>
      <c r="C340" s="515"/>
      <c r="D340" s="515"/>
      <c r="E340" s="515"/>
      <c r="F340" s="516"/>
      <c r="G340" s="509">
        <f t="shared" si="96"/>
        <v>651</v>
      </c>
      <c r="H340" s="507"/>
      <c r="I340" s="507"/>
      <c r="J340" s="507"/>
      <c r="K340" s="512">
        <f>SUM(K341)</f>
        <v>344</v>
      </c>
      <c r="L340" s="512"/>
      <c r="M340" s="512"/>
      <c r="N340" s="512"/>
      <c r="O340" s="512">
        <f>SUM(Z340,AI340,AR340)</f>
        <v>307</v>
      </c>
      <c r="P340" s="512"/>
      <c r="Q340" s="512"/>
      <c r="R340" s="513"/>
      <c r="S340" s="509">
        <f t="shared" si="97"/>
        <v>209</v>
      </c>
      <c r="T340" s="507"/>
      <c r="U340" s="507"/>
      <c r="V340" s="510"/>
      <c r="W340" s="506">
        <f>SUM(W341)</f>
        <v>115</v>
      </c>
      <c r="X340" s="507"/>
      <c r="Y340" s="507"/>
      <c r="Z340" s="506">
        <f>SUM(Z341)</f>
        <v>94</v>
      </c>
      <c r="AA340" s="507"/>
      <c r="AB340" s="508"/>
      <c r="AC340" s="507">
        <f t="shared" si="98"/>
        <v>217</v>
      </c>
      <c r="AD340" s="507"/>
      <c r="AE340" s="507"/>
      <c r="AF340" s="512">
        <f>SUM(AF341)</f>
        <v>102</v>
      </c>
      <c r="AG340" s="512"/>
      <c r="AH340" s="512"/>
      <c r="AI340" s="512">
        <f>SUM(AI341)</f>
        <v>115</v>
      </c>
      <c r="AJ340" s="512"/>
      <c r="AK340" s="513"/>
      <c r="AL340" s="507">
        <f t="shared" si="99"/>
        <v>225</v>
      </c>
      <c r="AM340" s="507"/>
      <c r="AN340" s="507"/>
      <c r="AO340" s="512">
        <f>SUM(AO341)</f>
        <v>127</v>
      </c>
      <c r="AP340" s="512"/>
      <c r="AQ340" s="512"/>
      <c r="AR340" s="506">
        <f>SUM(AR341)</f>
        <v>98</v>
      </c>
      <c r="AS340" s="507"/>
      <c r="AT340" s="508"/>
    </row>
    <row r="341" spans="2:46" s="5" customFormat="1" ht="18" customHeight="1" hidden="1">
      <c r="B341" s="514" t="s">
        <v>137</v>
      </c>
      <c r="C341" s="515"/>
      <c r="D341" s="515"/>
      <c r="E341" s="515"/>
      <c r="F341" s="516"/>
      <c r="G341" s="509">
        <f t="shared" si="96"/>
        <v>651</v>
      </c>
      <c r="H341" s="507"/>
      <c r="I341" s="507"/>
      <c r="J341" s="510"/>
      <c r="K341" s="506">
        <f>W341+AF341+AO341</f>
        <v>344</v>
      </c>
      <c r="L341" s="507"/>
      <c r="M341" s="507"/>
      <c r="N341" s="510"/>
      <c r="O341" s="506">
        <f>Z341+AI341+AR341</f>
        <v>307</v>
      </c>
      <c r="P341" s="507"/>
      <c r="Q341" s="507"/>
      <c r="R341" s="508"/>
      <c r="S341" s="509">
        <f t="shared" si="97"/>
        <v>209</v>
      </c>
      <c r="T341" s="507"/>
      <c r="U341" s="507"/>
      <c r="V341" s="510"/>
      <c r="W341" s="506">
        <v>115</v>
      </c>
      <c r="X341" s="507"/>
      <c r="Y341" s="510"/>
      <c r="Z341" s="506">
        <v>94</v>
      </c>
      <c r="AA341" s="507"/>
      <c r="AB341" s="508"/>
      <c r="AC341" s="509">
        <f t="shared" si="98"/>
        <v>217</v>
      </c>
      <c r="AD341" s="507"/>
      <c r="AE341" s="510"/>
      <c r="AF341" s="506">
        <v>102</v>
      </c>
      <c r="AG341" s="507"/>
      <c r="AH341" s="510"/>
      <c r="AI341" s="506">
        <v>115</v>
      </c>
      <c r="AJ341" s="507"/>
      <c r="AK341" s="508"/>
      <c r="AL341" s="509">
        <f t="shared" si="99"/>
        <v>225</v>
      </c>
      <c r="AM341" s="507"/>
      <c r="AN341" s="510"/>
      <c r="AO341" s="506">
        <v>127</v>
      </c>
      <c r="AP341" s="507"/>
      <c r="AQ341" s="510"/>
      <c r="AR341" s="506">
        <v>98</v>
      </c>
      <c r="AS341" s="507"/>
      <c r="AT341" s="508"/>
    </row>
    <row r="342" spans="2:46" s="5" customFormat="1" ht="12.75" customHeight="1" hidden="1">
      <c r="B342" s="514" t="s">
        <v>17</v>
      </c>
      <c r="C342" s="515"/>
      <c r="D342" s="515"/>
      <c r="E342" s="515"/>
      <c r="F342" s="516"/>
      <c r="G342" s="509">
        <f t="shared" si="96"/>
        <v>1076</v>
      </c>
      <c r="H342" s="507"/>
      <c r="I342" s="507"/>
      <c r="J342" s="510"/>
      <c r="K342" s="506">
        <f>SUM(K343:N344)</f>
        <v>529</v>
      </c>
      <c r="L342" s="507"/>
      <c r="M342" s="507"/>
      <c r="N342" s="510"/>
      <c r="O342" s="506">
        <f>SUM(O343:R344)</f>
        <v>547</v>
      </c>
      <c r="P342" s="507"/>
      <c r="Q342" s="507"/>
      <c r="R342" s="508"/>
      <c r="S342" s="509">
        <f t="shared" si="97"/>
        <v>391</v>
      </c>
      <c r="T342" s="507"/>
      <c r="U342" s="507"/>
      <c r="V342" s="510"/>
      <c r="W342" s="506">
        <f>SUM(W343:Y344)</f>
        <v>187</v>
      </c>
      <c r="X342" s="507"/>
      <c r="Y342" s="510"/>
      <c r="Z342" s="506">
        <f>SUM(Z343:AB344)</f>
        <v>204</v>
      </c>
      <c r="AA342" s="507"/>
      <c r="AB342" s="508"/>
      <c r="AC342" s="509">
        <f t="shared" si="98"/>
        <v>335</v>
      </c>
      <c r="AD342" s="507"/>
      <c r="AE342" s="510"/>
      <c r="AF342" s="506">
        <f>SUM(AF343:AH344)</f>
        <v>163</v>
      </c>
      <c r="AG342" s="507"/>
      <c r="AH342" s="510"/>
      <c r="AI342" s="506">
        <f>SUM(AI343:AK344)</f>
        <v>172</v>
      </c>
      <c r="AJ342" s="507"/>
      <c r="AK342" s="508"/>
      <c r="AL342" s="509">
        <f t="shared" si="99"/>
        <v>350</v>
      </c>
      <c r="AM342" s="507"/>
      <c r="AN342" s="510"/>
      <c r="AO342" s="506">
        <f>SUM(AO343:AQ344)</f>
        <v>179</v>
      </c>
      <c r="AP342" s="507"/>
      <c r="AQ342" s="510"/>
      <c r="AR342" s="506">
        <f>SUM(AR343:AT344)</f>
        <v>171</v>
      </c>
      <c r="AS342" s="507"/>
      <c r="AT342" s="508"/>
    </row>
    <row r="343" spans="2:46" s="5" customFormat="1" ht="18" customHeight="1" hidden="1">
      <c r="B343" s="514" t="s">
        <v>136</v>
      </c>
      <c r="C343" s="515"/>
      <c r="D343" s="515"/>
      <c r="E343" s="515"/>
      <c r="F343" s="516"/>
      <c r="G343" s="509">
        <f t="shared" si="96"/>
        <v>662</v>
      </c>
      <c r="H343" s="507"/>
      <c r="I343" s="507"/>
      <c r="J343" s="507"/>
      <c r="K343" s="506">
        <f>W343+AF343+AO343</f>
        <v>332</v>
      </c>
      <c r="L343" s="507"/>
      <c r="M343" s="507"/>
      <c r="N343" s="510"/>
      <c r="O343" s="506">
        <f>Z343+AI343+AR343</f>
        <v>330</v>
      </c>
      <c r="P343" s="507"/>
      <c r="Q343" s="507"/>
      <c r="R343" s="508"/>
      <c r="S343" s="509">
        <f t="shared" si="97"/>
        <v>239</v>
      </c>
      <c r="T343" s="507"/>
      <c r="U343" s="507"/>
      <c r="V343" s="510"/>
      <c r="W343" s="506">
        <v>114</v>
      </c>
      <c r="X343" s="507"/>
      <c r="Y343" s="510"/>
      <c r="Z343" s="506">
        <v>125</v>
      </c>
      <c r="AA343" s="507"/>
      <c r="AB343" s="508"/>
      <c r="AC343" s="509">
        <f t="shared" si="98"/>
        <v>207</v>
      </c>
      <c r="AD343" s="507"/>
      <c r="AE343" s="510"/>
      <c r="AF343" s="506">
        <v>102</v>
      </c>
      <c r="AG343" s="507"/>
      <c r="AH343" s="510"/>
      <c r="AI343" s="506">
        <v>105</v>
      </c>
      <c r="AJ343" s="507"/>
      <c r="AK343" s="508"/>
      <c r="AL343" s="509">
        <f t="shared" si="99"/>
        <v>216</v>
      </c>
      <c r="AM343" s="507"/>
      <c r="AN343" s="510"/>
      <c r="AO343" s="506">
        <v>116</v>
      </c>
      <c r="AP343" s="507"/>
      <c r="AQ343" s="510"/>
      <c r="AR343" s="506">
        <v>100</v>
      </c>
      <c r="AS343" s="507"/>
      <c r="AT343" s="508"/>
    </row>
    <row r="344" spans="2:46" s="5" customFormat="1" ht="18" customHeight="1" hidden="1">
      <c r="B344" s="514" t="s">
        <v>135</v>
      </c>
      <c r="C344" s="515"/>
      <c r="D344" s="515"/>
      <c r="E344" s="515"/>
      <c r="F344" s="516"/>
      <c r="G344" s="509">
        <f t="shared" si="96"/>
        <v>414</v>
      </c>
      <c r="H344" s="507"/>
      <c r="I344" s="507"/>
      <c r="J344" s="507"/>
      <c r="K344" s="506">
        <f>W344+AF344+AO344</f>
        <v>197</v>
      </c>
      <c r="L344" s="507"/>
      <c r="M344" s="507"/>
      <c r="N344" s="510"/>
      <c r="O344" s="506">
        <f>Z344+AI344+AR344</f>
        <v>217</v>
      </c>
      <c r="P344" s="507"/>
      <c r="Q344" s="507"/>
      <c r="R344" s="508"/>
      <c r="S344" s="509">
        <f t="shared" si="97"/>
        <v>152</v>
      </c>
      <c r="T344" s="507"/>
      <c r="U344" s="507"/>
      <c r="V344" s="510"/>
      <c r="W344" s="506">
        <v>73</v>
      </c>
      <c r="X344" s="507"/>
      <c r="Y344" s="510"/>
      <c r="Z344" s="506">
        <v>79</v>
      </c>
      <c r="AA344" s="507"/>
      <c r="AB344" s="508"/>
      <c r="AC344" s="509">
        <f t="shared" si="98"/>
        <v>128</v>
      </c>
      <c r="AD344" s="507"/>
      <c r="AE344" s="510"/>
      <c r="AF344" s="506">
        <v>61</v>
      </c>
      <c r="AG344" s="507"/>
      <c r="AH344" s="510"/>
      <c r="AI344" s="506">
        <v>67</v>
      </c>
      <c r="AJ344" s="507"/>
      <c r="AK344" s="508"/>
      <c r="AL344" s="509">
        <f t="shared" si="99"/>
        <v>134</v>
      </c>
      <c r="AM344" s="507"/>
      <c r="AN344" s="510"/>
      <c r="AO344" s="506">
        <v>63</v>
      </c>
      <c r="AP344" s="507"/>
      <c r="AQ344" s="510"/>
      <c r="AR344" s="506">
        <v>71</v>
      </c>
      <c r="AS344" s="507"/>
      <c r="AT344" s="508"/>
    </row>
    <row r="345" spans="2:46" s="5" customFormat="1" ht="12.75" customHeight="1" hidden="1">
      <c r="B345" s="514" t="s">
        <v>18</v>
      </c>
      <c r="C345" s="515"/>
      <c r="D345" s="515"/>
      <c r="E345" s="515"/>
      <c r="F345" s="516"/>
      <c r="G345" s="509">
        <f t="shared" si="96"/>
        <v>814</v>
      </c>
      <c r="H345" s="507"/>
      <c r="I345" s="507"/>
      <c r="J345" s="507"/>
      <c r="K345" s="512">
        <f>SUM(K346)</f>
        <v>413</v>
      </c>
      <c r="L345" s="512"/>
      <c r="M345" s="512"/>
      <c r="N345" s="512"/>
      <c r="O345" s="512">
        <f>SUM(O346)</f>
        <v>401</v>
      </c>
      <c r="P345" s="512"/>
      <c r="Q345" s="512"/>
      <c r="R345" s="513"/>
      <c r="S345" s="509">
        <f t="shared" si="97"/>
        <v>294</v>
      </c>
      <c r="T345" s="507"/>
      <c r="U345" s="507"/>
      <c r="V345" s="510"/>
      <c r="W345" s="506">
        <f>SUM(W346)</f>
        <v>147</v>
      </c>
      <c r="X345" s="507"/>
      <c r="Y345" s="507"/>
      <c r="Z345" s="506">
        <f>SUM(Z346)</f>
        <v>147</v>
      </c>
      <c r="AA345" s="507"/>
      <c r="AB345" s="508"/>
      <c r="AC345" s="507">
        <f t="shared" si="98"/>
        <v>264</v>
      </c>
      <c r="AD345" s="507"/>
      <c r="AE345" s="507"/>
      <c r="AF345" s="512">
        <f>SUM(AF346)</f>
        <v>141</v>
      </c>
      <c r="AG345" s="512"/>
      <c r="AH345" s="512"/>
      <c r="AI345" s="512">
        <f>SUM(AI346)</f>
        <v>123</v>
      </c>
      <c r="AJ345" s="512"/>
      <c r="AK345" s="513"/>
      <c r="AL345" s="507">
        <f t="shared" si="99"/>
        <v>256</v>
      </c>
      <c r="AM345" s="507"/>
      <c r="AN345" s="507"/>
      <c r="AO345" s="512">
        <f>SUM(AO346)</f>
        <v>125</v>
      </c>
      <c r="AP345" s="512"/>
      <c r="AQ345" s="512"/>
      <c r="AR345" s="506">
        <f>SUM(AR346)</f>
        <v>131</v>
      </c>
      <c r="AS345" s="507"/>
      <c r="AT345" s="508"/>
    </row>
    <row r="346" spans="2:46" s="5" customFormat="1" ht="18" customHeight="1" hidden="1">
      <c r="B346" s="514" t="s">
        <v>134</v>
      </c>
      <c r="C346" s="515"/>
      <c r="D346" s="515"/>
      <c r="E346" s="515"/>
      <c r="F346" s="516"/>
      <c r="G346" s="509">
        <f t="shared" si="96"/>
        <v>814</v>
      </c>
      <c r="H346" s="507"/>
      <c r="I346" s="507"/>
      <c r="J346" s="507"/>
      <c r="K346" s="506">
        <f>W346+AF346+AO346</f>
        <v>413</v>
      </c>
      <c r="L346" s="507"/>
      <c r="M346" s="507"/>
      <c r="N346" s="510"/>
      <c r="O346" s="506">
        <f>Z346+AI346+AR346</f>
        <v>401</v>
      </c>
      <c r="P346" s="507"/>
      <c r="Q346" s="507"/>
      <c r="R346" s="508"/>
      <c r="S346" s="509">
        <f t="shared" si="97"/>
        <v>294</v>
      </c>
      <c r="T346" s="507"/>
      <c r="U346" s="507"/>
      <c r="V346" s="510"/>
      <c r="W346" s="506">
        <v>147</v>
      </c>
      <c r="X346" s="507"/>
      <c r="Y346" s="510"/>
      <c r="Z346" s="506">
        <v>147</v>
      </c>
      <c r="AA346" s="507"/>
      <c r="AB346" s="508"/>
      <c r="AC346" s="509">
        <f t="shared" si="98"/>
        <v>264</v>
      </c>
      <c r="AD346" s="507"/>
      <c r="AE346" s="510"/>
      <c r="AF346" s="506">
        <v>141</v>
      </c>
      <c r="AG346" s="507"/>
      <c r="AH346" s="510"/>
      <c r="AI346" s="506">
        <v>123</v>
      </c>
      <c r="AJ346" s="507"/>
      <c r="AK346" s="508"/>
      <c r="AL346" s="507">
        <f t="shared" si="99"/>
        <v>256</v>
      </c>
      <c r="AM346" s="507"/>
      <c r="AN346" s="507"/>
      <c r="AO346" s="506">
        <v>125</v>
      </c>
      <c r="AP346" s="507"/>
      <c r="AQ346" s="510"/>
      <c r="AR346" s="506">
        <v>131</v>
      </c>
      <c r="AS346" s="507"/>
      <c r="AT346" s="508"/>
    </row>
    <row r="347" spans="2:46" s="5" customFormat="1" ht="12.75" customHeight="1" hidden="1">
      <c r="B347" s="498" t="s">
        <v>19</v>
      </c>
      <c r="C347" s="499"/>
      <c r="D347" s="499"/>
      <c r="E347" s="499"/>
      <c r="F347" s="500"/>
      <c r="G347" s="501">
        <f t="shared" si="96"/>
        <v>458</v>
      </c>
      <c r="H347" s="495"/>
      <c r="I347" s="495"/>
      <c r="J347" s="495"/>
      <c r="K347" s="493">
        <f>SUM(K348)</f>
        <v>226</v>
      </c>
      <c r="L347" s="493"/>
      <c r="M347" s="493"/>
      <c r="N347" s="493"/>
      <c r="O347" s="493">
        <f>SUM(O348)</f>
        <v>232</v>
      </c>
      <c r="P347" s="493"/>
      <c r="Q347" s="493"/>
      <c r="R347" s="494"/>
      <c r="S347" s="501">
        <f t="shared" si="97"/>
        <v>142</v>
      </c>
      <c r="T347" s="495"/>
      <c r="U347" s="495"/>
      <c r="V347" s="505"/>
      <c r="W347" s="511">
        <f>SUM(W348)</f>
        <v>76</v>
      </c>
      <c r="X347" s="495"/>
      <c r="Y347" s="495"/>
      <c r="Z347" s="511">
        <f>SUM(Z348)</f>
        <v>66</v>
      </c>
      <c r="AA347" s="495"/>
      <c r="AB347" s="504"/>
      <c r="AC347" s="495">
        <f t="shared" si="98"/>
        <v>140</v>
      </c>
      <c r="AD347" s="495"/>
      <c r="AE347" s="495"/>
      <c r="AF347" s="493">
        <f>SUM(AF348)</f>
        <v>65</v>
      </c>
      <c r="AG347" s="493"/>
      <c r="AH347" s="493"/>
      <c r="AI347" s="493">
        <f>SUM(AI348)</f>
        <v>75</v>
      </c>
      <c r="AJ347" s="493"/>
      <c r="AK347" s="494"/>
      <c r="AL347" s="495">
        <f t="shared" si="99"/>
        <v>176</v>
      </c>
      <c r="AM347" s="495"/>
      <c r="AN347" s="495"/>
      <c r="AO347" s="493">
        <f>SUM(AO348)</f>
        <v>85</v>
      </c>
      <c r="AP347" s="493"/>
      <c r="AQ347" s="493"/>
      <c r="AR347" s="511">
        <f>SUM(AR348)</f>
        <v>91</v>
      </c>
      <c r="AS347" s="495"/>
      <c r="AT347" s="504"/>
    </row>
    <row r="348" spans="2:46" s="5" customFormat="1" ht="18" customHeight="1" hidden="1">
      <c r="B348" s="498" t="s">
        <v>278</v>
      </c>
      <c r="C348" s="499"/>
      <c r="D348" s="499"/>
      <c r="E348" s="499"/>
      <c r="F348" s="500"/>
      <c r="G348" s="501">
        <f aca="true" t="shared" si="100" ref="G348:G379">SUM(K348:R348)</f>
        <v>458</v>
      </c>
      <c r="H348" s="495"/>
      <c r="I348" s="495"/>
      <c r="J348" s="495"/>
      <c r="K348" s="511">
        <f>W348+AF348+AO348</f>
        <v>226</v>
      </c>
      <c r="L348" s="495"/>
      <c r="M348" s="495"/>
      <c r="N348" s="505"/>
      <c r="O348" s="511">
        <f>Z348+AI348+AR348</f>
        <v>232</v>
      </c>
      <c r="P348" s="495"/>
      <c r="Q348" s="495"/>
      <c r="R348" s="504"/>
      <c r="S348" s="501">
        <f aca="true" t="shared" si="101" ref="S348:S379">SUM(W348:AB348)</f>
        <v>142</v>
      </c>
      <c r="T348" s="495"/>
      <c r="U348" s="495"/>
      <c r="V348" s="505"/>
      <c r="W348" s="511">
        <v>76</v>
      </c>
      <c r="X348" s="495"/>
      <c r="Y348" s="505"/>
      <c r="Z348" s="511">
        <v>66</v>
      </c>
      <c r="AA348" s="495"/>
      <c r="AB348" s="504"/>
      <c r="AC348" s="501">
        <f aca="true" t="shared" si="102" ref="AC348:AC379">SUM(AF348:AK348)</f>
        <v>140</v>
      </c>
      <c r="AD348" s="495"/>
      <c r="AE348" s="505"/>
      <c r="AF348" s="511">
        <v>65</v>
      </c>
      <c r="AG348" s="495"/>
      <c r="AH348" s="505"/>
      <c r="AI348" s="511">
        <v>75</v>
      </c>
      <c r="AJ348" s="495"/>
      <c r="AK348" s="504"/>
      <c r="AL348" s="501">
        <f aca="true" t="shared" si="103" ref="AL348:AL379">SUM(AO348:AT348)</f>
        <v>176</v>
      </c>
      <c r="AM348" s="495"/>
      <c r="AN348" s="505"/>
      <c r="AO348" s="511">
        <v>85</v>
      </c>
      <c r="AP348" s="495"/>
      <c r="AQ348" s="505"/>
      <c r="AR348" s="511">
        <v>91</v>
      </c>
      <c r="AS348" s="495"/>
      <c r="AT348" s="504"/>
    </row>
    <row r="349" spans="2:46" s="5" customFormat="1" ht="15" customHeight="1">
      <c r="B349" s="525" t="s">
        <v>82</v>
      </c>
      <c r="C349" s="526"/>
      <c r="D349" s="526"/>
      <c r="E349" s="526"/>
      <c r="F349" s="527"/>
      <c r="G349" s="528">
        <f t="shared" si="100"/>
        <v>2832</v>
      </c>
      <c r="H349" s="518"/>
      <c r="I349" s="518"/>
      <c r="J349" s="518"/>
      <c r="K349" s="520">
        <f>K350+K352+K355+K357</f>
        <v>1428</v>
      </c>
      <c r="L349" s="520"/>
      <c r="M349" s="520"/>
      <c r="N349" s="520"/>
      <c r="O349" s="520">
        <f>O350+O352+O355+O357</f>
        <v>1404</v>
      </c>
      <c r="P349" s="520"/>
      <c r="Q349" s="520"/>
      <c r="R349" s="521"/>
      <c r="S349" s="528">
        <f t="shared" si="101"/>
        <v>840</v>
      </c>
      <c r="T349" s="518"/>
      <c r="U349" s="518"/>
      <c r="V349" s="529"/>
      <c r="W349" s="517">
        <f>W350+W352+W355+W357</f>
        <v>444</v>
      </c>
      <c r="X349" s="518"/>
      <c r="Y349" s="518"/>
      <c r="Z349" s="517">
        <f>Z350+Z352+Z355+Z357</f>
        <v>396</v>
      </c>
      <c r="AA349" s="518"/>
      <c r="AB349" s="519"/>
      <c r="AC349" s="518">
        <f t="shared" si="102"/>
        <v>1036</v>
      </c>
      <c r="AD349" s="518"/>
      <c r="AE349" s="518"/>
      <c r="AF349" s="520">
        <f>AF350+AF352+AF355+AF357</f>
        <v>513</v>
      </c>
      <c r="AG349" s="520"/>
      <c r="AH349" s="520"/>
      <c r="AI349" s="520">
        <f>AI350+AI352+AI355+AI357</f>
        <v>523</v>
      </c>
      <c r="AJ349" s="520"/>
      <c r="AK349" s="521"/>
      <c r="AL349" s="518">
        <f t="shared" si="103"/>
        <v>956</v>
      </c>
      <c r="AM349" s="518"/>
      <c r="AN349" s="518"/>
      <c r="AO349" s="520">
        <f>AO350+AO352+AO355+AO357</f>
        <v>471</v>
      </c>
      <c r="AP349" s="520"/>
      <c r="AQ349" s="520"/>
      <c r="AR349" s="517">
        <f>AR350+AR352+AR355+AR357</f>
        <v>485</v>
      </c>
      <c r="AS349" s="518"/>
      <c r="AT349" s="519"/>
    </row>
    <row r="350" spans="2:46" s="5" customFormat="1" ht="15" customHeight="1" hidden="1">
      <c r="B350" s="514" t="s">
        <v>15</v>
      </c>
      <c r="C350" s="515"/>
      <c r="D350" s="515"/>
      <c r="E350" s="515"/>
      <c r="F350" s="516"/>
      <c r="G350" s="509">
        <f t="shared" si="100"/>
        <v>605</v>
      </c>
      <c r="H350" s="507"/>
      <c r="I350" s="507"/>
      <c r="J350" s="507"/>
      <c r="K350" s="512">
        <f aca="true" t="shared" si="104" ref="K350:K358">W350+AF350+AO350</f>
        <v>298</v>
      </c>
      <c r="L350" s="512"/>
      <c r="M350" s="512"/>
      <c r="N350" s="512"/>
      <c r="O350" s="512">
        <f aca="true" t="shared" si="105" ref="O350:O358">Z350+AI350+AR350</f>
        <v>307</v>
      </c>
      <c r="P350" s="512"/>
      <c r="Q350" s="512"/>
      <c r="R350" s="512"/>
      <c r="S350" s="509">
        <f t="shared" si="101"/>
        <v>180</v>
      </c>
      <c r="T350" s="507"/>
      <c r="U350" s="507"/>
      <c r="V350" s="510"/>
      <c r="W350" s="506">
        <f>SUM(W351)</f>
        <v>82</v>
      </c>
      <c r="X350" s="507"/>
      <c r="Y350" s="507"/>
      <c r="Z350" s="506">
        <f>SUM(Z351)</f>
        <v>98</v>
      </c>
      <c r="AA350" s="507"/>
      <c r="AB350" s="508"/>
      <c r="AC350" s="507">
        <f t="shared" si="102"/>
        <v>209</v>
      </c>
      <c r="AD350" s="507"/>
      <c r="AE350" s="507"/>
      <c r="AF350" s="506">
        <f>SUM(AF351)</f>
        <v>115</v>
      </c>
      <c r="AG350" s="507"/>
      <c r="AH350" s="507"/>
      <c r="AI350" s="506">
        <f>SUM(AI351)</f>
        <v>94</v>
      </c>
      <c r="AJ350" s="507"/>
      <c r="AK350" s="508"/>
      <c r="AL350" s="509">
        <f t="shared" si="103"/>
        <v>216</v>
      </c>
      <c r="AM350" s="507"/>
      <c r="AN350" s="510"/>
      <c r="AO350" s="512">
        <f>SUM(AO351)</f>
        <v>101</v>
      </c>
      <c r="AP350" s="512"/>
      <c r="AQ350" s="512"/>
      <c r="AR350" s="512">
        <f>SUM(AR351)</f>
        <v>115</v>
      </c>
      <c r="AS350" s="512"/>
      <c r="AT350" s="513"/>
    </row>
    <row r="351" spans="2:46" s="5" customFormat="1" ht="12.75" customHeight="1" hidden="1">
      <c r="B351" s="514" t="s">
        <v>137</v>
      </c>
      <c r="C351" s="515"/>
      <c r="D351" s="515"/>
      <c r="E351" s="515"/>
      <c r="F351" s="516"/>
      <c r="G351" s="509">
        <f t="shared" si="100"/>
        <v>605</v>
      </c>
      <c r="H351" s="507"/>
      <c r="I351" s="507"/>
      <c r="J351" s="510"/>
      <c r="K351" s="512">
        <f t="shared" si="104"/>
        <v>298</v>
      </c>
      <c r="L351" s="512"/>
      <c r="M351" s="512"/>
      <c r="N351" s="512"/>
      <c r="O351" s="512">
        <f t="shared" si="105"/>
        <v>307</v>
      </c>
      <c r="P351" s="512"/>
      <c r="Q351" s="512"/>
      <c r="R351" s="512"/>
      <c r="S351" s="509">
        <f t="shared" si="101"/>
        <v>180</v>
      </c>
      <c r="T351" s="507"/>
      <c r="U351" s="507"/>
      <c r="V351" s="510"/>
      <c r="W351" s="506">
        <v>82</v>
      </c>
      <c r="X351" s="507"/>
      <c r="Y351" s="510"/>
      <c r="Z351" s="506">
        <v>98</v>
      </c>
      <c r="AA351" s="507"/>
      <c r="AB351" s="508"/>
      <c r="AC351" s="509">
        <f t="shared" si="102"/>
        <v>209</v>
      </c>
      <c r="AD351" s="507"/>
      <c r="AE351" s="510"/>
      <c r="AF351" s="506">
        <v>115</v>
      </c>
      <c r="AG351" s="507"/>
      <c r="AH351" s="510"/>
      <c r="AI351" s="506">
        <v>94</v>
      </c>
      <c r="AJ351" s="507"/>
      <c r="AK351" s="508"/>
      <c r="AL351" s="509">
        <f t="shared" si="103"/>
        <v>216</v>
      </c>
      <c r="AM351" s="507"/>
      <c r="AN351" s="510"/>
      <c r="AO351" s="506">
        <v>101</v>
      </c>
      <c r="AP351" s="507"/>
      <c r="AQ351" s="510"/>
      <c r="AR351" s="506">
        <v>115</v>
      </c>
      <c r="AS351" s="507"/>
      <c r="AT351" s="508"/>
    </row>
    <row r="352" spans="2:46" s="5" customFormat="1" ht="15" customHeight="1" hidden="1">
      <c r="B352" s="514" t="s">
        <v>17</v>
      </c>
      <c r="C352" s="515"/>
      <c r="D352" s="515"/>
      <c r="E352" s="515"/>
      <c r="F352" s="516"/>
      <c r="G352" s="509">
        <f t="shared" si="100"/>
        <v>1049</v>
      </c>
      <c r="H352" s="507"/>
      <c r="I352" s="507"/>
      <c r="J352" s="510"/>
      <c r="K352" s="512">
        <f t="shared" si="104"/>
        <v>533</v>
      </c>
      <c r="L352" s="512"/>
      <c r="M352" s="512"/>
      <c r="N352" s="512"/>
      <c r="O352" s="512">
        <f t="shared" si="105"/>
        <v>516</v>
      </c>
      <c r="P352" s="512"/>
      <c r="Q352" s="512"/>
      <c r="R352" s="512"/>
      <c r="S352" s="509">
        <f t="shared" si="101"/>
        <v>321</v>
      </c>
      <c r="T352" s="507"/>
      <c r="U352" s="507"/>
      <c r="V352" s="510"/>
      <c r="W352" s="506">
        <f>SUM(W353:Y354)</f>
        <v>181</v>
      </c>
      <c r="X352" s="507"/>
      <c r="Y352" s="510"/>
      <c r="Z352" s="506">
        <f>SUM(Z353:AB354)</f>
        <v>140</v>
      </c>
      <c r="AA352" s="507"/>
      <c r="AB352" s="508"/>
      <c r="AC352" s="509">
        <f t="shared" si="102"/>
        <v>391</v>
      </c>
      <c r="AD352" s="507"/>
      <c r="AE352" s="510"/>
      <c r="AF352" s="506">
        <f>SUM(AF353:AH354)</f>
        <v>187</v>
      </c>
      <c r="AG352" s="507"/>
      <c r="AH352" s="510"/>
      <c r="AI352" s="506">
        <f>SUM(AI353:AK354)</f>
        <v>204</v>
      </c>
      <c r="AJ352" s="507"/>
      <c r="AK352" s="508"/>
      <c r="AL352" s="509">
        <f t="shared" si="103"/>
        <v>337</v>
      </c>
      <c r="AM352" s="507"/>
      <c r="AN352" s="510"/>
      <c r="AO352" s="506">
        <f>SUM(AO353:AQ354)</f>
        <v>165</v>
      </c>
      <c r="AP352" s="507"/>
      <c r="AQ352" s="510"/>
      <c r="AR352" s="506">
        <f>SUM(AR353:AT354)</f>
        <v>172</v>
      </c>
      <c r="AS352" s="507"/>
      <c r="AT352" s="508"/>
    </row>
    <row r="353" spans="2:46" s="5" customFormat="1" ht="12.75" customHeight="1" hidden="1">
      <c r="B353" s="514" t="s">
        <v>136</v>
      </c>
      <c r="C353" s="515"/>
      <c r="D353" s="515"/>
      <c r="E353" s="515"/>
      <c r="F353" s="516"/>
      <c r="G353" s="509">
        <f t="shared" si="100"/>
        <v>657</v>
      </c>
      <c r="H353" s="507"/>
      <c r="I353" s="507"/>
      <c r="J353" s="507"/>
      <c r="K353" s="512">
        <f t="shared" si="104"/>
        <v>332</v>
      </c>
      <c r="L353" s="512"/>
      <c r="M353" s="512"/>
      <c r="N353" s="512"/>
      <c r="O353" s="512">
        <f t="shared" si="105"/>
        <v>325</v>
      </c>
      <c r="P353" s="512"/>
      <c r="Q353" s="512"/>
      <c r="R353" s="512"/>
      <c r="S353" s="509">
        <f t="shared" si="101"/>
        <v>210</v>
      </c>
      <c r="T353" s="507"/>
      <c r="U353" s="507"/>
      <c r="V353" s="510"/>
      <c r="W353" s="506">
        <v>115</v>
      </c>
      <c r="X353" s="507"/>
      <c r="Y353" s="510"/>
      <c r="Z353" s="506">
        <v>95</v>
      </c>
      <c r="AA353" s="507"/>
      <c r="AB353" s="508"/>
      <c r="AC353" s="509">
        <f t="shared" si="102"/>
        <v>239</v>
      </c>
      <c r="AD353" s="507"/>
      <c r="AE353" s="510"/>
      <c r="AF353" s="506">
        <v>114</v>
      </c>
      <c r="AG353" s="507"/>
      <c r="AH353" s="510"/>
      <c r="AI353" s="506">
        <v>125</v>
      </c>
      <c r="AJ353" s="507"/>
      <c r="AK353" s="508"/>
      <c r="AL353" s="509">
        <f t="shared" si="103"/>
        <v>208</v>
      </c>
      <c r="AM353" s="507"/>
      <c r="AN353" s="510"/>
      <c r="AO353" s="506">
        <v>103</v>
      </c>
      <c r="AP353" s="507"/>
      <c r="AQ353" s="510"/>
      <c r="AR353" s="506">
        <v>105</v>
      </c>
      <c r="AS353" s="507"/>
      <c r="AT353" s="508"/>
    </row>
    <row r="354" spans="2:46" s="5" customFormat="1" ht="12.75" customHeight="1" hidden="1">
      <c r="B354" s="514" t="s">
        <v>135</v>
      </c>
      <c r="C354" s="515"/>
      <c r="D354" s="515"/>
      <c r="E354" s="515"/>
      <c r="F354" s="516"/>
      <c r="G354" s="509">
        <f t="shared" si="100"/>
        <v>392</v>
      </c>
      <c r="H354" s="507"/>
      <c r="I354" s="507"/>
      <c r="J354" s="507"/>
      <c r="K354" s="512">
        <f t="shared" si="104"/>
        <v>201</v>
      </c>
      <c r="L354" s="512"/>
      <c r="M354" s="512"/>
      <c r="N354" s="512"/>
      <c r="O354" s="512">
        <f t="shared" si="105"/>
        <v>191</v>
      </c>
      <c r="P354" s="512"/>
      <c r="Q354" s="512"/>
      <c r="R354" s="512"/>
      <c r="S354" s="509">
        <f t="shared" si="101"/>
        <v>111</v>
      </c>
      <c r="T354" s="507"/>
      <c r="U354" s="507"/>
      <c r="V354" s="510"/>
      <c r="W354" s="506">
        <v>66</v>
      </c>
      <c r="X354" s="507"/>
      <c r="Y354" s="510"/>
      <c r="Z354" s="506">
        <v>45</v>
      </c>
      <c r="AA354" s="507"/>
      <c r="AB354" s="508"/>
      <c r="AC354" s="509">
        <f t="shared" si="102"/>
        <v>152</v>
      </c>
      <c r="AD354" s="507"/>
      <c r="AE354" s="510"/>
      <c r="AF354" s="506">
        <v>73</v>
      </c>
      <c r="AG354" s="507"/>
      <c r="AH354" s="510"/>
      <c r="AI354" s="506">
        <v>79</v>
      </c>
      <c r="AJ354" s="507"/>
      <c r="AK354" s="508"/>
      <c r="AL354" s="509">
        <f t="shared" si="103"/>
        <v>129</v>
      </c>
      <c r="AM354" s="507"/>
      <c r="AN354" s="510"/>
      <c r="AO354" s="506">
        <v>62</v>
      </c>
      <c r="AP354" s="507"/>
      <c r="AQ354" s="510"/>
      <c r="AR354" s="506">
        <v>67</v>
      </c>
      <c r="AS354" s="507"/>
      <c r="AT354" s="508"/>
    </row>
    <row r="355" spans="2:46" s="5" customFormat="1" ht="15" customHeight="1" hidden="1">
      <c r="B355" s="514" t="s">
        <v>18</v>
      </c>
      <c r="C355" s="515"/>
      <c r="D355" s="515"/>
      <c r="E355" s="515"/>
      <c r="F355" s="516"/>
      <c r="G355" s="509">
        <f t="shared" si="100"/>
        <v>773</v>
      </c>
      <c r="H355" s="507"/>
      <c r="I355" s="507"/>
      <c r="J355" s="507"/>
      <c r="K355" s="512">
        <f t="shared" si="104"/>
        <v>404</v>
      </c>
      <c r="L355" s="512"/>
      <c r="M355" s="512"/>
      <c r="N355" s="512"/>
      <c r="O355" s="512">
        <f t="shared" si="105"/>
        <v>369</v>
      </c>
      <c r="P355" s="512"/>
      <c r="Q355" s="512"/>
      <c r="R355" s="512"/>
      <c r="S355" s="509">
        <f t="shared" si="101"/>
        <v>215</v>
      </c>
      <c r="T355" s="507"/>
      <c r="U355" s="507"/>
      <c r="V355" s="510"/>
      <c r="W355" s="506">
        <f>SUM(W356)</f>
        <v>118</v>
      </c>
      <c r="X355" s="507"/>
      <c r="Y355" s="507"/>
      <c r="Z355" s="506">
        <f>SUM(Z356)</f>
        <v>97</v>
      </c>
      <c r="AA355" s="507"/>
      <c r="AB355" s="508"/>
      <c r="AC355" s="507">
        <f t="shared" si="102"/>
        <v>295</v>
      </c>
      <c r="AD355" s="507"/>
      <c r="AE355" s="507"/>
      <c r="AF355" s="506">
        <f>SUM(AF356)</f>
        <v>146</v>
      </c>
      <c r="AG355" s="507"/>
      <c r="AH355" s="507"/>
      <c r="AI355" s="506">
        <f>SUM(AI356)</f>
        <v>149</v>
      </c>
      <c r="AJ355" s="507"/>
      <c r="AK355" s="508"/>
      <c r="AL355" s="509">
        <f t="shared" si="103"/>
        <v>263</v>
      </c>
      <c r="AM355" s="507"/>
      <c r="AN355" s="510"/>
      <c r="AO355" s="512">
        <f>SUM(AO356)</f>
        <v>140</v>
      </c>
      <c r="AP355" s="512"/>
      <c r="AQ355" s="512"/>
      <c r="AR355" s="512">
        <f>SUM(AR356)</f>
        <v>123</v>
      </c>
      <c r="AS355" s="512"/>
      <c r="AT355" s="513"/>
    </row>
    <row r="356" spans="2:46" s="5" customFormat="1" ht="12.75" customHeight="1" hidden="1">
      <c r="B356" s="514" t="s">
        <v>134</v>
      </c>
      <c r="C356" s="515"/>
      <c r="D356" s="515"/>
      <c r="E356" s="515"/>
      <c r="F356" s="516"/>
      <c r="G356" s="509">
        <f t="shared" si="100"/>
        <v>773</v>
      </c>
      <c r="H356" s="507"/>
      <c r="I356" s="507"/>
      <c r="J356" s="507"/>
      <c r="K356" s="512">
        <f t="shared" si="104"/>
        <v>404</v>
      </c>
      <c r="L356" s="512"/>
      <c r="M356" s="512"/>
      <c r="N356" s="512"/>
      <c r="O356" s="512">
        <f t="shared" si="105"/>
        <v>369</v>
      </c>
      <c r="P356" s="512"/>
      <c r="Q356" s="512"/>
      <c r="R356" s="512"/>
      <c r="S356" s="509">
        <f t="shared" si="101"/>
        <v>215</v>
      </c>
      <c r="T356" s="507"/>
      <c r="U356" s="507"/>
      <c r="V356" s="510"/>
      <c r="W356" s="506">
        <v>118</v>
      </c>
      <c r="X356" s="507"/>
      <c r="Y356" s="510"/>
      <c r="Z356" s="506">
        <v>97</v>
      </c>
      <c r="AA356" s="507"/>
      <c r="AB356" s="508"/>
      <c r="AC356" s="509">
        <f t="shared" si="102"/>
        <v>295</v>
      </c>
      <c r="AD356" s="507"/>
      <c r="AE356" s="510"/>
      <c r="AF356" s="506">
        <v>146</v>
      </c>
      <c r="AG356" s="507"/>
      <c r="AH356" s="510"/>
      <c r="AI356" s="506">
        <v>149</v>
      </c>
      <c r="AJ356" s="507"/>
      <c r="AK356" s="508"/>
      <c r="AL356" s="509">
        <f t="shared" si="103"/>
        <v>263</v>
      </c>
      <c r="AM356" s="507"/>
      <c r="AN356" s="510"/>
      <c r="AO356" s="506">
        <v>140</v>
      </c>
      <c r="AP356" s="507"/>
      <c r="AQ356" s="510"/>
      <c r="AR356" s="506">
        <v>123</v>
      </c>
      <c r="AS356" s="507"/>
      <c r="AT356" s="508"/>
    </row>
    <row r="357" spans="2:46" s="5" customFormat="1" ht="15" customHeight="1" hidden="1">
      <c r="B357" s="498" t="s">
        <v>19</v>
      </c>
      <c r="C357" s="499"/>
      <c r="D357" s="499"/>
      <c r="E357" s="499"/>
      <c r="F357" s="500"/>
      <c r="G357" s="501">
        <f t="shared" si="100"/>
        <v>405</v>
      </c>
      <c r="H357" s="495"/>
      <c r="I357" s="495"/>
      <c r="J357" s="495"/>
      <c r="K357" s="493">
        <f t="shared" si="104"/>
        <v>193</v>
      </c>
      <c r="L357" s="493"/>
      <c r="M357" s="493"/>
      <c r="N357" s="493"/>
      <c r="O357" s="493">
        <f t="shared" si="105"/>
        <v>212</v>
      </c>
      <c r="P357" s="493"/>
      <c r="Q357" s="493"/>
      <c r="R357" s="493"/>
      <c r="S357" s="501">
        <f t="shared" si="101"/>
        <v>124</v>
      </c>
      <c r="T357" s="495"/>
      <c r="U357" s="495"/>
      <c r="V357" s="505"/>
      <c r="W357" s="511">
        <f>SUM(W358)</f>
        <v>63</v>
      </c>
      <c r="X357" s="495"/>
      <c r="Y357" s="495"/>
      <c r="Z357" s="511">
        <f>SUM(Z358)</f>
        <v>61</v>
      </c>
      <c r="AA357" s="495"/>
      <c r="AB357" s="504"/>
      <c r="AC357" s="495">
        <f t="shared" si="102"/>
        <v>141</v>
      </c>
      <c r="AD357" s="495"/>
      <c r="AE357" s="495"/>
      <c r="AF357" s="511">
        <f>SUM(AF358)</f>
        <v>65</v>
      </c>
      <c r="AG357" s="495"/>
      <c r="AH357" s="495"/>
      <c r="AI357" s="511">
        <f>SUM(AI358)</f>
        <v>76</v>
      </c>
      <c r="AJ357" s="495"/>
      <c r="AK357" s="504"/>
      <c r="AL357" s="501">
        <f t="shared" si="103"/>
        <v>140</v>
      </c>
      <c r="AM357" s="495"/>
      <c r="AN357" s="505"/>
      <c r="AO357" s="493">
        <f>SUM(AO358)</f>
        <v>65</v>
      </c>
      <c r="AP357" s="493"/>
      <c r="AQ357" s="493"/>
      <c r="AR357" s="493">
        <f>SUM(AR358)</f>
        <v>75</v>
      </c>
      <c r="AS357" s="493"/>
      <c r="AT357" s="494"/>
    </row>
    <row r="358" spans="2:46" s="5" customFormat="1" ht="18" customHeight="1" hidden="1">
      <c r="B358" s="575" t="s">
        <v>132</v>
      </c>
      <c r="C358" s="576"/>
      <c r="D358" s="576"/>
      <c r="E358" s="576"/>
      <c r="F358" s="577"/>
      <c r="G358" s="578">
        <f t="shared" si="100"/>
        <v>405</v>
      </c>
      <c r="H358" s="571"/>
      <c r="I358" s="571"/>
      <c r="J358" s="571"/>
      <c r="K358" s="622">
        <f t="shared" si="104"/>
        <v>193</v>
      </c>
      <c r="L358" s="622"/>
      <c r="M358" s="622"/>
      <c r="N358" s="623"/>
      <c r="O358" s="572">
        <f t="shared" si="105"/>
        <v>212</v>
      </c>
      <c r="P358" s="622"/>
      <c r="Q358" s="622"/>
      <c r="R358" s="622"/>
      <c r="S358" s="578">
        <f t="shared" si="101"/>
        <v>124</v>
      </c>
      <c r="T358" s="571"/>
      <c r="U358" s="571"/>
      <c r="V358" s="579"/>
      <c r="W358" s="573">
        <v>63</v>
      </c>
      <c r="X358" s="573"/>
      <c r="Y358" s="573"/>
      <c r="Z358" s="573">
        <v>61</v>
      </c>
      <c r="AA358" s="573"/>
      <c r="AB358" s="574"/>
      <c r="AC358" s="578">
        <f t="shared" si="102"/>
        <v>141</v>
      </c>
      <c r="AD358" s="571"/>
      <c r="AE358" s="579"/>
      <c r="AF358" s="573">
        <v>65</v>
      </c>
      <c r="AG358" s="573"/>
      <c r="AH358" s="573"/>
      <c r="AI358" s="573">
        <v>76</v>
      </c>
      <c r="AJ358" s="573"/>
      <c r="AK358" s="574"/>
      <c r="AL358" s="571">
        <f t="shared" si="103"/>
        <v>140</v>
      </c>
      <c r="AM358" s="571"/>
      <c r="AN358" s="571"/>
      <c r="AO358" s="573">
        <v>65</v>
      </c>
      <c r="AP358" s="573"/>
      <c r="AQ358" s="573"/>
      <c r="AR358" s="624">
        <v>75</v>
      </c>
      <c r="AS358" s="624"/>
      <c r="AT358" s="625"/>
    </row>
    <row r="359" spans="2:46" s="5" customFormat="1" ht="15" customHeight="1">
      <c r="B359" s="525" t="s">
        <v>112</v>
      </c>
      <c r="C359" s="526"/>
      <c r="D359" s="526"/>
      <c r="E359" s="526"/>
      <c r="F359" s="527"/>
      <c r="G359" s="528">
        <f t="shared" si="100"/>
        <v>2787</v>
      </c>
      <c r="H359" s="518"/>
      <c r="I359" s="518"/>
      <c r="J359" s="518"/>
      <c r="K359" s="520">
        <f>K360+K362+K365+K367</f>
        <v>1439</v>
      </c>
      <c r="L359" s="520"/>
      <c r="M359" s="520"/>
      <c r="N359" s="520"/>
      <c r="O359" s="520">
        <f>O360+O362+O365+O367</f>
        <v>1348</v>
      </c>
      <c r="P359" s="520"/>
      <c r="Q359" s="520"/>
      <c r="R359" s="521"/>
      <c r="S359" s="528">
        <f t="shared" si="101"/>
        <v>906</v>
      </c>
      <c r="T359" s="518"/>
      <c r="U359" s="518"/>
      <c r="V359" s="529"/>
      <c r="W359" s="517">
        <f>W360+W362+W365+W367</f>
        <v>470</v>
      </c>
      <c r="X359" s="518"/>
      <c r="Y359" s="518"/>
      <c r="Z359" s="517">
        <f>Z360+Z362+Z365+Z367</f>
        <v>436</v>
      </c>
      <c r="AA359" s="518"/>
      <c r="AB359" s="519"/>
      <c r="AC359" s="518">
        <f t="shared" si="102"/>
        <v>842</v>
      </c>
      <c r="AD359" s="518"/>
      <c r="AE359" s="518"/>
      <c r="AF359" s="520">
        <f>AF360+AF362+AF365+AF367</f>
        <v>444</v>
      </c>
      <c r="AG359" s="520"/>
      <c r="AH359" s="520"/>
      <c r="AI359" s="520">
        <f>AI360+AI362+AI365+AI367</f>
        <v>398</v>
      </c>
      <c r="AJ359" s="520"/>
      <c r="AK359" s="521"/>
      <c r="AL359" s="518">
        <f t="shared" si="103"/>
        <v>1039</v>
      </c>
      <c r="AM359" s="518"/>
      <c r="AN359" s="518"/>
      <c r="AO359" s="520">
        <f>AO360+AO362+AO365+AO367</f>
        <v>525</v>
      </c>
      <c r="AP359" s="520"/>
      <c r="AQ359" s="520"/>
      <c r="AR359" s="517">
        <f>AR360+AR362+AR365+AR367</f>
        <v>514</v>
      </c>
      <c r="AS359" s="518"/>
      <c r="AT359" s="519"/>
    </row>
    <row r="360" spans="2:46" s="5" customFormat="1" ht="15" customHeight="1">
      <c r="B360" s="514" t="s">
        <v>15</v>
      </c>
      <c r="C360" s="515"/>
      <c r="D360" s="515"/>
      <c r="E360" s="515"/>
      <c r="F360" s="516"/>
      <c r="G360" s="509">
        <f t="shared" si="100"/>
        <v>556</v>
      </c>
      <c r="H360" s="507"/>
      <c r="I360" s="507"/>
      <c r="J360" s="507"/>
      <c r="K360" s="512">
        <f aca="true" t="shared" si="106" ref="K360:K368">W360+AF360+AO360</f>
        <v>295</v>
      </c>
      <c r="L360" s="512"/>
      <c r="M360" s="512"/>
      <c r="N360" s="512"/>
      <c r="O360" s="512">
        <f aca="true" t="shared" si="107" ref="O360:O368">Z360+AI360+AR360</f>
        <v>261</v>
      </c>
      <c r="P360" s="512"/>
      <c r="Q360" s="512"/>
      <c r="R360" s="512"/>
      <c r="S360" s="509">
        <f t="shared" si="101"/>
        <v>167</v>
      </c>
      <c r="T360" s="507"/>
      <c r="U360" s="507"/>
      <c r="V360" s="510"/>
      <c r="W360" s="506">
        <f>SUM(W361)</f>
        <v>98</v>
      </c>
      <c r="X360" s="507"/>
      <c r="Y360" s="507"/>
      <c r="Z360" s="506">
        <f>SUM(Z361)</f>
        <v>69</v>
      </c>
      <c r="AA360" s="507"/>
      <c r="AB360" s="508"/>
      <c r="AC360" s="507">
        <f t="shared" si="102"/>
        <v>180</v>
      </c>
      <c r="AD360" s="507"/>
      <c r="AE360" s="507"/>
      <c r="AF360" s="506">
        <f>SUM(AF361)</f>
        <v>82</v>
      </c>
      <c r="AG360" s="507"/>
      <c r="AH360" s="507"/>
      <c r="AI360" s="506">
        <f>SUM(AI361)</f>
        <v>98</v>
      </c>
      <c r="AJ360" s="507"/>
      <c r="AK360" s="508"/>
      <c r="AL360" s="509">
        <f t="shared" si="103"/>
        <v>209</v>
      </c>
      <c r="AM360" s="507"/>
      <c r="AN360" s="510"/>
      <c r="AO360" s="512">
        <f>SUM(AO361)</f>
        <v>115</v>
      </c>
      <c r="AP360" s="512"/>
      <c r="AQ360" s="512"/>
      <c r="AR360" s="512">
        <f>SUM(AR361)</f>
        <v>94</v>
      </c>
      <c r="AS360" s="512"/>
      <c r="AT360" s="513"/>
    </row>
    <row r="361" spans="2:46" s="5" customFormat="1" ht="12.75" customHeight="1" hidden="1">
      <c r="B361" s="514" t="s">
        <v>137</v>
      </c>
      <c r="C361" s="515"/>
      <c r="D361" s="515"/>
      <c r="E361" s="515"/>
      <c r="F361" s="516"/>
      <c r="G361" s="509">
        <f t="shared" si="100"/>
        <v>556</v>
      </c>
      <c r="H361" s="507"/>
      <c r="I361" s="507"/>
      <c r="J361" s="510"/>
      <c r="K361" s="512">
        <f t="shared" si="106"/>
        <v>295</v>
      </c>
      <c r="L361" s="512"/>
      <c r="M361" s="512"/>
      <c r="N361" s="512"/>
      <c r="O361" s="512">
        <f t="shared" si="107"/>
        <v>261</v>
      </c>
      <c r="P361" s="512"/>
      <c r="Q361" s="512"/>
      <c r="R361" s="512"/>
      <c r="S361" s="509">
        <f t="shared" si="101"/>
        <v>167</v>
      </c>
      <c r="T361" s="507"/>
      <c r="U361" s="507"/>
      <c r="V361" s="510"/>
      <c r="W361" s="506">
        <v>98</v>
      </c>
      <c r="X361" s="507"/>
      <c r="Y361" s="510"/>
      <c r="Z361" s="506">
        <v>69</v>
      </c>
      <c r="AA361" s="507"/>
      <c r="AB361" s="508"/>
      <c r="AC361" s="509">
        <f t="shared" si="102"/>
        <v>180</v>
      </c>
      <c r="AD361" s="507"/>
      <c r="AE361" s="510"/>
      <c r="AF361" s="506">
        <v>82</v>
      </c>
      <c r="AG361" s="507"/>
      <c r="AH361" s="510"/>
      <c r="AI361" s="506">
        <v>98</v>
      </c>
      <c r="AJ361" s="507"/>
      <c r="AK361" s="508"/>
      <c r="AL361" s="509">
        <f t="shared" si="103"/>
        <v>209</v>
      </c>
      <c r="AM361" s="507"/>
      <c r="AN361" s="510"/>
      <c r="AO361" s="506">
        <v>115</v>
      </c>
      <c r="AP361" s="507"/>
      <c r="AQ361" s="510"/>
      <c r="AR361" s="506">
        <v>94</v>
      </c>
      <c r="AS361" s="507"/>
      <c r="AT361" s="508"/>
    </row>
    <row r="362" spans="2:46" s="5" customFormat="1" ht="15" customHeight="1">
      <c r="B362" s="514" t="s">
        <v>17</v>
      </c>
      <c r="C362" s="515"/>
      <c r="D362" s="515"/>
      <c r="E362" s="515"/>
      <c r="F362" s="516"/>
      <c r="G362" s="509">
        <f t="shared" si="100"/>
        <v>1062</v>
      </c>
      <c r="H362" s="507"/>
      <c r="I362" s="507"/>
      <c r="J362" s="510"/>
      <c r="K362" s="512">
        <f t="shared" si="106"/>
        <v>549</v>
      </c>
      <c r="L362" s="512"/>
      <c r="M362" s="512"/>
      <c r="N362" s="512"/>
      <c r="O362" s="512">
        <f t="shared" si="107"/>
        <v>513</v>
      </c>
      <c r="P362" s="512"/>
      <c r="Q362" s="512"/>
      <c r="R362" s="512"/>
      <c r="S362" s="509">
        <f t="shared" si="101"/>
        <v>349</v>
      </c>
      <c r="T362" s="507"/>
      <c r="U362" s="507"/>
      <c r="V362" s="510"/>
      <c r="W362" s="506">
        <f>SUM(W363:Y364)</f>
        <v>181</v>
      </c>
      <c r="X362" s="507"/>
      <c r="Y362" s="510"/>
      <c r="Z362" s="506">
        <f>SUM(Z363:AB364)</f>
        <v>168</v>
      </c>
      <c r="AA362" s="507"/>
      <c r="AB362" s="508"/>
      <c r="AC362" s="509">
        <f t="shared" si="102"/>
        <v>322</v>
      </c>
      <c r="AD362" s="507"/>
      <c r="AE362" s="510"/>
      <c r="AF362" s="506">
        <f>SUM(AF363:AH364)</f>
        <v>181</v>
      </c>
      <c r="AG362" s="507"/>
      <c r="AH362" s="510"/>
      <c r="AI362" s="506">
        <f>SUM(AI363:AK364)</f>
        <v>141</v>
      </c>
      <c r="AJ362" s="507"/>
      <c r="AK362" s="508"/>
      <c r="AL362" s="509">
        <f t="shared" si="103"/>
        <v>391</v>
      </c>
      <c r="AM362" s="507"/>
      <c r="AN362" s="510"/>
      <c r="AO362" s="506">
        <f>SUM(AO363:AQ364)</f>
        <v>187</v>
      </c>
      <c r="AP362" s="507"/>
      <c r="AQ362" s="510"/>
      <c r="AR362" s="506">
        <f>SUM(AR363:AT364)</f>
        <v>204</v>
      </c>
      <c r="AS362" s="507"/>
      <c r="AT362" s="508"/>
    </row>
    <row r="363" spans="2:46" s="5" customFormat="1" ht="12.75" customHeight="1" hidden="1">
      <c r="B363" s="514" t="s">
        <v>136</v>
      </c>
      <c r="C363" s="515"/>
      <c r="D363" s="515"/>
      <c r="E363" s="515"/>
      <c r="F363" s="516"/>
      <c r="G363" s="509">
        <f t="shared" si="100"/>
        <v>651</v>
      </c>
      <c r="H363" s="507"/>
      <c r="I363" s="507"/>
      <c r="J363" s="507"/>
      <c r="K363" s="512">
        <f t="shared" si="106"/>
        <v>332</v>
      </c>
      <c r="L363" s="512"/>
      <c r="M363" s="512"/>
      <c r="N363" s="512"/>
      <c r="O363" s="512">
        <f t="shared" si="107"/>
        <v>319</v>
      </c>
      <c r="P363" s="512"/>
      <c r="Q363" s="512"/>
      <c r="R363" s="512"/>
      <c r="S363" s="509">
        <f t="shared" si="101"/>
        <v>201</v>
      </c>
      <c r="T363" s="507"/>
      <c r="U363" s="507"/>
      <c r="V363" s="510"/>
      <c r="W363" s="506">
        <v>103</v>
      </c>
      <c r="X363" s="507"/>
      <c r="Y363" s="510"/>
      <c r="Z363" s="506">
        <v>98</v>
      </c>
      <c r="AA363" s="507"/>
      <c r="AB363" s="508"/>
      <c r="AC363" s="509">
        <f t="shared" si="102"/>
        <v>211</v>
      </c>
      <c r="AD363" s="507"/>
      <c r="AE363" s="510"/>
      <c r="AF363" s="506">
        <v>115</v>
      </c>
      <c r="AG363" s="507"/>
      <c r="AH363" s="510"/>
      <c r="AI363" s="506">
        <v>96</v>
      </c>
      <c r="AJ363" s="507"/>
      <c r="AK363" s="508"/>
      <c r="AL363" s="509">
        <f t="shared" si="103"/>
        <v>239</v>
      </c>
      <c r="AM363" s="507"/>
      <c r="AN363" s="510"/>
      <c r="AO363" s="506">
        <v>114</v>
      </c>
      <c r="AP363" s="507"/>
      <c r="AQ363" s="510"/>
      <c r="AR363" s="506">
        <v>125</v>
      </c>
      <c r="AS363" s="507"/>
      <c r="AT363" s="508"/>
    </row>
    <row r="364" spans="2:46" s="5" customFormat="1" ht="12.75" customHeight="1" hidden="1">
      <c r="B364" s="514" t="s">
        <v>135</v>
      </c>
      <c r="C364" s="515"/>
      <c r="D364" s="515"/>
      <c r="E364" s="515"/>
      <c r="F364" s="516"/>
      <c r="G364" s="509">
        <f t="shared" si="100"/>
        <v>411</v>
      </c>
      <c r="H364" s="507"/>
      <c r="I364" s="507"/>
      <c r="J364" s="507"/>
      <c r="K364" s="512">
        <f t="shared" si="106"/>
        <v>217</v>
      </c>
      <c r="L364" s="512"/>
      <c r="M364" s="512"/>
      <c r="N364" s="512"/>
      <c r="O364" s="512">
        <f t="shared" si="107"/>
        <v>194</v>
      </c>
      <c r="P364" s="512"/>
      <c r="Q364" s="512"/>
      <c r="R364" s="512"/>
      <c r="S364" s="509">
        <f t="shared" si="101"/>
        <v>148</v>
      </c>
      <c r="T364" s="507"/>
      <c r="U364" s="507"/>
      <c r="V364" s="510"/>
      <c r="W364" s="506">
        <v>78</v>
      </c>
      <c r="X364" s="507"/>
      <c r="Y364" s="510"/>
      <c r="Z364" s="506">
        <v>70</v>
      </c>
      <c r="AA364" s="507"/>
      <c r="AB364" s="508"/>
      <c r="AC364" s="509">
        <f t="shared" si="102"/>
        <v>111</v>
      </c>
      <c r="AD364" s="507"/>
      <c r="AE364" s="510"/>
      <c r="AF364" s="506">
        <v>66</v>
      </c>
      <c r="AG364" s="507"/>
      <c r="AH364" s="510"/>
      <c r="AI364" s="506">
        <v>45</v>
      </c>
      <c r="AJ364" s="507"/>
      <c r="AK364" s="508"/>
      <c r="AL364" s="509">
        <f t="shared" si="103"/>
        <v>152</v>
      </c>
      <c r="AM364" s="507"/>
      <c r="AN364" s="510"/>
      <c r="AO364" s="506">
        <v>73</v>
      </c>
      <c r="AP364" s="507"/>
      <c r="AQ364" s="510"/>
      <c r="AR364" s="506">
        <v>79</v>
      </c>
      <c r="AS364" s="507"/>
      <c r="AT364" s="508"/>
    </row>
    <row r="365" spans="2:46" s="5" customFormat="1" ht="15" customHeight="1">
      <c r="B365" s="514" t="s">
        <v>18</v>
      </c>
      <c r="C365" s="515"/>
      <c r="D365" s="515"/>
      <c r="E365" s="515"/>
      <c r="F365" s="516"/>
      <c r="G365" s="509">
        <f t="shared" si="100"/>
        <v>763</v>
      </c>
      <c r="H365" s="507"/>
      <c r="I365" s="507"/>
      <c r="J365" s="507"/>
      <c r="K365" s="512">
        <f t="shared" si="106"/>
        <v>389</v>
      </c>
      <c r="L365" s="512"/>
      <c r="M365" s="512"/>
      <c r="N365" s="512"/>
      <c r="O365" s="512">
        <f t="shared" si="107"/>
        <v>374</v>
      </c>
      <c r="P365" s="512"/>
      <c r="Q365" s="512"/>
      <c r="R365" s="512"/>
      <c r="S365" s="509">
        <f t="shared" si="101"/>
        <v>251</v>
      </c>
      <c r="T365" s="507"/>
      <c r="U365" s="507"/>
      <c r="V365" s="510"/>
      <c r="W365" s="506">
        <f>SUM(W366)</f>
        <v>125</v>
      </c>
      <c r="X365" s="507"/>
      <c r="Y365" s="507"/>
      <c r="Z365" s="506">
        <f>SUM(Z366)</f>
        <v>126</v>
      </c>
      <c r="AA365" s="507"/>
      <c r="AB365" s="508"/>
      <c r="AC365" s="507">
        <f t="shared" si="102"/>
        <v>215</v>
      </c>
      <c r="AD365" s="507"/>
      <c r="AE365" s="507"/>
      <c r="AF365" s="506">
        <f>SUM(AF366)</f>
        <v>117</v>
      </c>
      <c r="AG365" s="507"/>
      <c r="AH365" s="507"/>
      <c r="AI365" s="506">
        <f>SUM(AI366)</f>
        <v>98</v>
      </c>
      <c r="AJ365" s="507"/>
      <c r="AK365" s="508"/>
      <c r="AL365" s="509">
        <f t="shared" si="103"/>
        <v>297</v>
      </c>
      <c r="AM365" s="507"/>
      <c r="AN365" s="510"/>
      <c r="AO365" s="512">
        <f>SUM(AO366)</f>
        <v>147</v>
      </c>
      <c r="AP365" s="512"/>
      <c r="AQ365" s="512"/>
      <c r="AR365" s="512">
        <f>SUM(AR366)</f>
        <v>150</v>
      </c>
      <c r="AS365" s="512"/>
      <c r="AT365" s="513"/>
    </row>
    <row r="366" spans="2:46" s="5" customFormat="1" ht="12.75" customHeight="1" hidden="1">
      <c r="B366" s="514" t="s">
        <v>134</v>
      </c>
      <c r="C366" s="515"/>
      <c r="D366" s="515"/>
      <c r="E366" s="515"/>
      <c r="F366" s="516"/>
      <c r="G366" s="509">
        <f t="shared" si="100"/>
        <v>763</v>
      </c>
      <c r="H366" s="507"/>
      <c r="I366" s="507"/>
      <c r="J366" s="507"/>
      <c r="K366" s="512">
        <f t="shared" si="106"/>
        <v>389</v>
      </c>
      <c r="L366" s="512"/>
      <c r="M366" s="512"/>
      <c r="N366" s="512"/>
      <c r="O366" s="512">
        <f t="shared" si="107"/>
        <v>374</v>
      </c>
      <c r="P366" s="512"/>
      <c r="Q366" s="512"/>
      <c r="R366" s="512"/>
      <c r="S366" s="509">
        <f t="shared" si="101"/>
        <v>251</v>
      </c>
      <c r="T366" s="507"/>
      <c r="U366" s="507"/>
      <c r="V366" s="510"/>
      <c r="W366" s="506">
        <v>125</v>
      </c>
      <c r="X366" s="507"/>
      <c r="Y366" s="510"/>
      <c r="Z366" s="506">
        <v>126</v>
      </c>
      <c r="AA366" s="507"/>
      <c r="AB366" s="508"/>
      <c r="AC366" s="509">
        <f t="shared" si="102"/>
        <v>215</v>
      </c>
      <c r="AD366" s="507"/>
      <c r="AE366" s="510"/>
      <c r="AF366" s="506">
        <v>117</v>
      </c>
      <c r="AG366" s="507"/>
      <c r="AH366" s="510"/>
      <c r="AI366" s="506">
        <v>98</v>
      </c>
      <c r="AJ366" s="507"/>
      <c r="AK366" s="508"/>
      <c r="AL366" s="509">
        <f t="shared" si="103"/>
        <v>297</v>
      </c>
      <c r="AM366" s="507"/>
      <c r="AN366" s="510"/>
      <c r="AO366" s="506">
        <v>147</v>
      </c>
      <c r="AP366" s="507"/>
      <c r="AQ366" s="510"/>
      <c r="AR366" s="506">
        <v>150</v>
      </c>
      <c r="AS366" s="507"/>
      <c r="AT366" s="508"/>
    </row>
    <row r="367" spans="2:46" s="5" customFormat="1" ht="15" customHeight="1">
      <c r="B367" s="514" t="s">
        <v>19</v>
      </c>
      <c r="C367" s="515"/>
      <c r="D367" s="515"/>
      <c r="E367" s="515"/>
      <c r="F367" s="516"/>
      <c r="G367" s="509">
        <f t="shared" si="100"/>
        <v>406</v>
      </c>
      <c r="H367" s="507"/>
      <c r="I367" s="507"/>
      <c r="J367" s="507"/>
      <c r="K367" s="512">
        <f t="shared" si="106"/>
        <v>206</v>
      </c>
      <c r="L367" s="512"/>
      <c r="M367" s="512"/>
      <c r="N367" s="512"/>
      <c r="O367" s="512">
        <f t="shared" si="107"/>
        <v>200</v>
      </c>
      <c r="P367" s="512"/>
      <c r="Q367" s="512"/>
      <c r="R367" s="512"/>
      <c r="S367" s="509">
        <f t="shared" si="101"/>
        <v>139</v>
      </c>
      <c r="T367" s="507"/>
      <c r="U367" s="507"/>
      <c r="V367" s="510"/>
      <c r="W367" s="506">
        <f>SUM(W368)</f>
        <v>66</v>
      </c>
      <c r="X367" s="507"/>
      <c r="Y367" s="507"/>
      <c r="Z367" s="506">
        <f>SUM(Z368)</f>
        <v>73</v>
      </c>
      <c r="AA367" s="507"/>
      <c r="AB367" s="508"/>
      <c r="AC367" s="507">
        <f t="shared" si="102"/>
        <v>125</v>
      </c>
      <c r="AD367" s="507"/>
      <c r="AE367" s="507"/>
      <c r="AF367" s="506">
        <f>SUM(AF368)</f>
        <v>64</v>
      </c>
      <c r="AG367" s="507"/>
      <c r="AH367" s="507"/>
      <c r="AI367" s="506">
        <f>SUM(AI368)</f>
        <v>61</v>
      </c>
      <c r="AJ367" s="507"/>
      <c r="AK367" s="508"/>
      <c r="AL367" s="509">
        <f t="shared" si="103"/>
        <v>142</v>
      </c>
      <c r="AM367" s="507"/>
      <c r="AN367" s="510"/>
      <c r="AO367" s="512">
        <f>SUM(AO368)</f>
        <v>76</v>
      </c>
      <c r="AP367" s="512"/>
      <c r="AQ367" s="512"/>
      <c r="AR367" s="512">
        <f>SUM(AR368)</f>
        <v>66</v>
      </c>
      <c r="AS367" s="512"/>
      <c r="AT367" s="513"/>
    </row>
    <row r="368" spans="2:46" s="5" customFormat="1" ht="18" customHeight="1" hidden="1">
      <c r="B368" s="498" t="s">
        <v>132</v>
      </c>
      <c r="C368" s="499"/>
      <c r="D368" s="499"/>
      <c r="E368" s="499"/>
      <c r="F368" s="500"/>
      <c r="G368" s="501">
        <f t="shared" si="100"/>
        <v>406</v>
      </c>
      <c r="H368" s="495"/>
      <c r="I368" s="495"/>
      <c r="J368" s="495"/>
      <c r="K368" s="494">
        <f t="shared" si="106"/>
        <v>206</v>
      </c>
      <c r="L368" s="502"/>
      <c r="M368" s="502"/>
      <c r="N368" s="503"/>
      <c r="O368" s="504">
        <f t="shared" si="107"/>
        <v>200</v>
      </c>
      <c r="P368" s="502"/>
      <c r="Q368" s="502"/>
      <c r="R368" s="502"/>
      <c r="S368" s="501">
        <f t="shared" si="101"/>
        <v>139</v>
      </c>
      <c r="T368" s="495"/>
      <c r="U368" s="495"/>
      <c r="V368" s="505"/>
      <c r="W368" s="493">
        <v>66</v>
      </c>
      <c r="X368" s="493"/>
      <c r="Y368" s="493"/>
      <c r="Z368" s="493">
        <v>73</v>
      </c>
      <c r="AA368" s="493"/>
      <c r="AB368" s="494"/>
      <c r="AC368" s="501">
        <f t="shared" si="102"/>
        <v>125</v>
      </c>
      <c r="AD368" s="495"/>
      <c r="AE368" s="505"/>
      <c r="AF368" s="493">
        <v>64</v>
      </c>
      <c r="AG368" s="493"/>
      <c r="AH368" s="493"/>
      <c r="AI368" s="493">
        <v>61</v>
      </c>
      <c r="AJ368" s="493"/>
      <c r="AK368" s="494"/>
      <c r="AL368" s="495">
        <f t="shared" si="103"/>
        <v>142</v>
      </c>
      <c r="AM368" s="495"/>
      <c r="AN368" s="495"/>
      <c r="AO368" s="493">
        <v>76</v>
      </c>
      <c r="AP368" s="493"/>
      <c r="AQ368" s="493"/>
      <c r="AR368" s="496">
        <v>66</v>
      </c>
      <c r="AS368" s="496"/>
      <c r="AT368" s="497"/>
    </row>
    <row r="369" spans="2:46" s="5" customFormat="1" ht="15" customHeight="1">
      <c r="B369" s="525" t="s">
        <v>111</v>
      </c>
      <c r="C369" s="526"/>
      <c r="D369" s="526"/>
      <c r="E369" s="526"/>
      <c r="F369" s="527"/>
      <c r="G369" s="528">
        <f t="shared" si="100"/>
        <v>2612</v>
      </c>
      <c r="H369" s="518"/>
      <c r="I369" s="518"/>
      <c r="J369" s="518"/>
      <c r="K369" s="520">
        <f>K370+K372+K375+K377</f>
        <v>1357</v>
      </c>
      <c r="L369" s="520"/>
      <c r="M369" s="520"/>
      <c r="N369" s="520"/>
      <c r="O369" s="520">
        <f>O370+O372+O375+O377</f>
        <v>1255</v>
      </c>
      <c r="P369" s="520"/>
      <c r="Q369" s="520"/>
      <c r="R369" s="521"/>
      <c r="S369" s="528">
        <f t="shared" si="101"/>
        <v>857</v>
      </c>
      <c r="T369" s="518"/>
      <c r="U369" s="518"/>
      <c r="V369" s="529"/>
      <c r="W369" s="517">
        <f>W370+W372+W375+W377</f>
        <v>440</v>
      </c>
      <c r="X369" s="518"/>
      <c r="Y369" s="518"/>
      <c r="Z369" s="517">
        <f>Z370+Z372+Z375+Z377</f>
        <v>417</v>
      </c>
      <c r="AA369" s="518"/>
      <c r="AB369" s="519"/>
      <c r="AC369" s="518">
        <f t="shared" si="102"/>
        <v>910</v>
      </c>
      <c r="AD369" s="518"/>
      <c r="AE369" s="518"/>
      <c r="AF369" s="520">
        <f>AF370+AF372+AF375+AF377</f>
        <v>471</v>
      </c>
      <c r="AG369" s="520"/>
      <c r="AH369" s="520"/>
      <c r="AI369" s="520">
        <f>AI370+AI372+AI375+AI377</f>
        <v>439</v>
      </c>
      <c r="AJ369" s="520"/>
      <c r="AK369" s="521"/>
      <c r="AL369" s="518">
        <f t="shared" si="103"/>
        <v>845</v>
      </c>
      <c r="AM369" s="518"/>
      <c r="AN369" s="518"/>
      <c r="AO369" s="520">
        <f>AO370+AO372+AO375+AO377</f>
        <v>446</v>
      </c>
      <c r="AP369" s="520"/>
      <c r="AQ369" s="520"/>
      <c r="AR369" s="517">
        <f>AR370+AR372+AR375+AR377</f>
        <v>399</v>
      </c>
      <c r="AS369" s="518"/>
      <c r="AT369" s="519"/>
    </row>
    <row r="370" spans="2:46" s="5" customFormat="1" ht="15" customHeight="1">
      <c r="B370" s="514" t="s">
        <v>15</v>
      </c>
      <c r="C370" s="515"/>
      <c r="D370" s="515"/>
      <c r="E370" s="515"/>
      <c r="F370" s="516"/>
      <c r="G370" s="509">
        <f t="shared" si="100"/>
        <v>530</v>
      </c>
      <c r="H370" s="507"/>
      <c r="I370" s="507"/>
      <c r="J370" s="507"/>
      <c r="K370" s="512">
        <f aca="true" t="shared" si="108" ref="K370:K378">W370+AF370+AO370</f>
        <v>265</v>
      </c>
      <c r="L370" s="512"/>
      <c r="M370" s="512"/>
      <c r="N370" s="512"/>
      <c r="O370" s="512">
        <f aca="true" t="shared" si="109" ref="O370:O378">Z370+AI370+AR370</f>
        <v>265</v>
      </c>
      <c r="P370" s="512"/>
      <c r="Q370" s="512"/>
      <c r="R370" s="512"/>
      <c r="S370" s="509">
        <f t="shared" si="101"/>
        <v>182</v>
      </c>
      <c r="T370" s="507"/>
      <c r="U370" s="507"/>
      <c r="V370" s="510"/>
      <c r="W370" s="506">
        <f>SUM(W371)</f>
        <v>85</v>
      </c>
      <c r="X370" s="507"/>
      <c r="Y370" s="507"/>
      <c r="Z370" s="506">
        <f>SUM(Z371)</f>
        <v>97</v>
      </c>
      <c r="AA370" s="507"/>
      <c r="AB370" s="508"/>
      <c r="AC370" s="507">
        <f t="shared" si="102"/>
        <v>168</v>
      </c>
      <c r="AD370" s="507"/>
      <c r="AE370" s="507"/>
      <c r="AF370" s="506">
        <f>SUM(AF371)</f>
        <v>98</v>
      </c>
      <c r="AG370" s="507"/>
      <c r="AH370" s="507"/>
      <c r="AI370" s="506">
        <f>SUM(AI371)</f>
        <v>70</v>
      </c>
      <c r="AJ370" s="507"/>
      <c r="AK370" s="508"/>
      <c r="AL370" s="509">
        <f t="shared" si="103"/>
        <v>180</v>
      </c>
      <c r="AM370" s="507"/>
      <c r="AN370" s="510"/>
      <c r="AO370" s="512">
        <f>SUM(AO371)</f>
        <v>82</v>
      </c>
      <c r="AP370" s="512"/>
      <c r="AQ370" s="512"/>
      <c r="AR370" s="512">
        <f>SUM(AR371)</f>
        <v>98</v>
      </c>
      <c r="AS370" s="512"/>
      <c r="AT370" s="513"/>
    </row>
    <row r="371" spans="2:46" s="5" customFormat="1" ht="12.75" customHeight="1" hidden="1">
      <c r="B371" s="514" t="s">
        <v>137</v>
      </c>
      <c r="C371" s="515"/>
      <c r="D371" s="515"/>
      <c r="E371" s="515"/>
      <c r="F371" s="516"/>
      <c r="G371" s="509">
        <f t="shared" si="100"/>
        <v>530</v>
      </c>
      <c r="H371" s="507"/>
      <c r="I371" s="507"/>
      <c r="J371" s="510"/>
      <c r="K371" s="512">
        <f t="shared" si="108"/>
        <v>265</v>
      </c>
      <c r="L371" s="512"/>
      <c r="M371" s="512"/>
      <c r="N371" s="512"/>
      <c r="O371" s="512">
        <f t="shared" si="109"/>
        <v>265</v>
      </c>
      <c r="P371" s="512"/>
      <c r="Q371" s="512"/>
      <c r="R371" s="512"/>
      <c r="S371" s="509">
        <f t="shared" si="101"/>
        <v>182</v>
      </c>
      <c r="T371" s="507"/>
      <c r="U371" s="507"/>
      <c r="V371" s="510"/>
      <c r="W371" s="506">
        <v>85</v>
      </c>
      <c r="X371" s="507"/>
      <c r="Y371" s="510"/>
      <c r="Z371" s="506">
        <v>97</v>
      </c>
      <c r="AA371" s="507"/>
      <c r="AB371" s="508"/>
      <c r="AC371" s="509">
        <f t="shared" si="102"/>
        <v>168</v>
      </c>
      <c r="AD371" s="507"/>
      <c r="AE371" s="510"/>
      <c r="AF371" s="506">
        <v>98</v>
      </c>
      <c r="AG371" s="507"/>
      <c r="AH371" s="510"/>
      <c r="AI371" s="506">
        <v>70</v>
      </c>
      <c r="AJ371" s="507"/>
      <c r="AK371" s="508"/>
      <c r="AL371" s="509">
        <f t="shared" si="103"/>
        <v>180</v>
      </c>
      <c r="AM371" s="507"/>
      <c r="AN371" s="510"/>
      <c r="AO371" s="506">
        <v>82</v>
      </c>
      <c r="AP371" s="507"/>
      <c r="AQ371" s="510"/>
      <c r="AR371" s="506">
        <v>98</v>
      </c>
      <c r="AS371" s="507"/>
      <c r="AT371" s="508"/>
    </row>
    <row r="372" spans="2:46" s="5" customFormat="1" ht="15" customHeight="1">
      <c r="B372" s="514" t="s">
        <v>17</v>
      </c>
      <c r="C372" s="515"/>
      <c r="D372" s="515"/>
      <c r="E372" s="515"/>
      <c r="F372" s="516"/>
      <c r="G372" s="509">
        <f t="shared" si="100"/>
        <v>986</v>
      </c>
      <c r="H372" s="507"/>
      <c r="I372" s="507"/>
      <c r="J372" s="510"/>
      <c r="K372" s="512">
        <f t="shared" si="108"/>
        <v>535</v>
      </c>
      <c r="L372" s="512"/>
      <c r="M372" s="512"/>
      <c r="N372" s="512"/>
      <c r="O372" s="512">
        <f t="shared" si="109"/>
        <v>451</v>
      </c>
      <c r="P372" s="512"/>
      <c r="Q372" s="512"/>
      <c r="R372" s="512"/>
      <c r="S372" s="509">
        <f t="shared" si="101"/>
        <v>311</v>
      </c>
      <c r="T372" s="507"/>
      <c r="U372" s="507"/>
      <c r="V372" s="510"/>
      <c r="W372" s="506">
        <f>SUM(W373:Y374)</f>
        <v>171</v>
      </c>
      <c r="X372" s="507"/>
      <c r="Y372" s="510"/>
      <c r="Z372" s="506">
        <f>SUM(Z373:AB374)</f>
        <v>140</v>
      </c>
      <c r="AA372" s="507"/>
      <c r="AB372" s="508"/>
      <c r="AC372" s="509">
        <f t="shared" si="102"/>
        <v>351</v>
      </c>
      <c r="AD372" s="507"/>
      <c r="AE372" s="510"/>
      <c r="AF372" s="506">
        <f>SUM(AF373:AH374)</f>
        <v>182</v>
      </c>
      <c r="AG372" s="507"/>
      <c r="AH372" s="510"/>
      <c r="AI372" s="506">
        <f>SUM(AI373:AK374)</f>
        <v>169</v>
      </c>
      <c r="AJ372" s="507"/>
      <c r="AK372" s="508"/>
      <c r="AL372" s="509">
        <f t="shared" si="103"/>
        <v>324</v>
      </c>
      <c r="AM372" s="507"/>
      <c r="AN372" s="510"/>
      <c r="AO372" s="506">
        <f>SUM(AO373:AQ374)</f>
        <v>182</v>
      </c>
      <c r="AP372" s="507"/>
      <c r="AQ372" s="510"/>
      <c r="AR372" s="506">
        <f>SUM(AR373:AT374)</f>
        <v>142</v>
      </c>
      <c r="AS372" s="507"/>
      <c r="AT372" s="508"/>
    </row>
    <row r="373" spans="2:46" s="5" customFormat="1" ht="12.75" customHeight="1" hidden="1">
      <c r="B373" s="514" t="s">
        <v>136</v>
      </c>
      <c r="C373" s="515"/>
      <c r="D373" s="515"/>
      <c r="E373" s="515"/>
      <c r="F373" s="516"/>
      <c r="G373" s="509">
        <f t="shared" si="100"/>
        <v>602</v>
      </c>
      <c r="H373" s="507"/>
      <c r="I373" s="507"/>
      <c r="J373" s="507"/>
      <c r="K373" s="512">
        <f t="shared" si="108"/>
        <v>320</v>
      </c>
      <c r="L373" s="512"/>
      <c r="M373" s="512"/>
      <c r="N373" s="512"/>
      <c r="O373" s="512">
        <f t="shared" si="109"/>
        <v>282</v>
      </c>
      <c r="P373" s="512"/>
      <c r="Q373" s="512"/>
      <c r="R373" s="512"/>
      <c r="S373" s="509">
        <f t="shared" si="101"/>
        <v>187</v>
      </c>
      <c r="T373" s="507"/>
      <c r="U373" s="507"/>
      <c r="V373" s="510"/>
      <c r="W373" s="506">
        <v>100</v>
      </c>
      <c r="X373" s="507"/>
      <c r="Y373" s="510"/>
      <c r="Z373" s="506">
        <v>87</v>
      </c>
      <c r="AA373" s="507"/>
      <c r="AB373" s="508"/>
      <c r="AC373" s="509">
        <f t="shared" si="102"/>
        <v>202</v>
      </c>
      <c r="AD373" s="507"/>
      <c r="AE373" s="510"/>
      <c r="AF373" s="506">
        <v>104</v>
      </c>
      <c r="AG373" s="507"/>
      <c r="AH373" s="510"/>
      <c r="AI373" s="506">
        <v>98</v>
      </c>
      <c r="AJ373" s="507"/>
      <c r="AK373" s="508"/>
      <c r="AL373" s="509">
        <f t="shared" si="103"/>
        <v>213</v>
      </c>
      <c r="AM373" s="507"/>
      <c r="AN373" s="510"/>
      <c r="AO373" s="506">
        <v>116</v>
      </c>
      <c r="AP373" s="507"/>
      <c r="AQ373" s="510"/>
      <c r="AR373" s="506">
        <v>97</v>
      </c>
      <c r="AS373" s="507"/>
      <c r="AT373" s="508"/>
    </row>
    <row r="374" spans="2:46" s="5" customFormat="1" ht="12.75" customHeight="1" hidden="1">
      <c r="B374" s="514" t="s">
        <v>135</v>
      </c>
      <c r="C374" s="515"/>
      <c r="D374" s="515"/>
      <c r="E374" s="515"/>
      <c r="F374" s="516"/>
      <c r="G374" s="509">
        <f t="shared" si="100"/>
        <v>384</v>
      </c>
      <c r="H374" s="507"/>
      <c r="I374" s="507"/>
      <c r="J374" s="507"/>
      <c r="K374" s="512">
        <f t="shared" si="108"/>
        <v>215</v>
      </c>
      <c r="L374" s="512"/>
      <c r="M374" s="512"/>
      <c r="N374" s="512"/>
      <c r="O374" s="512">
        <f t="shared" si="109"/>
        <v>169</v>
      </c>
      <c r="P374" s="512"/>
      <c r="Q374" s="512"/>
      <c r="R374" s="512"/>
      <c r="S374" s="509">
        <f t="shared" si="101"/>
        <v>124</v>
      </c>
      <c r="T374" s="507"/>
      <c r="U374" s="507"/>
      <c r="V374" s="510"/>
      <c r="W374" s="506">
        <v>71</v>
      </c>
      <c r="X374" s="507"/>
      <c r="Y374" s="510"/>
      <c r="Z374" s="506">
        <v>53</v>
      </c>
      <c r="AA374" s="507"/>
      <c r="AB374" s="508"/>
      <c r="AC374" s="509">
        <f t="shared" si="102"/>
        <v>149</v>
      </c>
      <c r="AD374" s="507"/>
      <c r="AE374" s="510"/>
      <c r="AF374" s="506">
        <v>78</v>
      </c>
      <c r="AG374" s="507"/>
      <c r="AH374" s="510"/>
      <c r="AI374" s="506">
        <v>71</v>
      </c>
      <c r="AJ374" s="507"/>
      <c r="AK374" s="508"/>
      <c r="AL374" s="509">
        <f t="shared" si="103"/>
        <v>111</v>
      </c>
      <c r="AM374" s="507"/>
      <c r="AN374" s="510"/>
      <c r="AO374" s="506">
        <v>66</v>
      </c>
      <c r="AP374" s="507"/>
      <c r="AQ374" s="510"/>
      <c r="AR374" s="506">
        <v>45</v>
      </c>
      <c r="AS374" s="507"/>
      <c r="AT374" s="508"/>
    </row>
    <row r="375" spans="2:46" s="5" customFormat="1" ht="15" customHeight="1">
      <c r="B375" s="514" t="s">
        <v>18</v>
      </c>
      <c r="C375" s="515"/>
      <c r="D375" s="515"/>
      <c r="E375" s="515"/>
      <c r="F375" s="516"/>
      <c r="G375" s="509">
        <f t="shared" si="100"/>
        <v>710</v>
      </c>
      <c r="H375" s="507"/>
      <c r="I375" s="507"/>
      <c r="J375" s="507"/>
      <c r="K375" s="512">
        <f t="shared" si="108"/>
        <v>365</v>
      </c>
      <c r="L375" s="512"/>
      <c r="M375" s="512"/>
      <c r="N375" s="512"/>
      <c r="O375" s="512">
        <f t="shared" si="109"/>
        <v>345</v>
      </c>
      <c r="P375" s="512"/>
      <c r="Q375" s="512"/>
      <c r="R375" s="512"/>
      <c r="S375" s="509">
        <f t="shared" si="101"/>
        <v>241</v>
      </c>
      <c r="T375" s="507"/>
      <c r="U375" s="507"/>
      <c r="V375" s="510"/>
      <c r="W375" s="506">
        <f>SUM(W376)</f>
        <v>121</v>
      </c>
      <c r="X375" s="507"/>
      <c r="Y375" s="507"/>
      <c r="Z375" s="506">
        <f>SUM(Z376)</f>
        <v>120</v>
      </c>
      <c r="AA375" s="507"/>
      <c r="AB375" s="508"/>
      <c r="AC375" s="507">
        <f t="shared" si="102"/>
        <v>252</v>
      </c>
      <c r="AD375" s="507"/>
      <c r="AE375" s="507"/>
      <c r="AF375" s="506">
        <f>SUM(AF376)</f>
        <v>125</v>
      </c>
      <c r="AG375" s="507"/>
      <c r="AH375" s="507"/>
      <c r="AI375" s="506">
        <f>SUM(AI376)</f>
        <v>127</v>
      </c>
      <c r="AJ375" s="507"/>
      <c r="AK375" s="508"/>
      <c r="AL375" s="509">
        <f t="shared" si="103"/>
        <v>217</v>
      </c>
      <c r="AM375" s="507"/>
      <c r="AN375" s="510"/>
      <c r="AO375" s="512">
        <f>SUM(AO376)</f>
        <v>119</v>
      </c>
      <c r="AP375" s="512"/>
      <c r="AQ375" s="512"/>
      <c r="AR375" s="512">
        <f>SUM(AR376)</f>
        <v>98</v>
      </c>
      <c r="AS375" s="512"/>
      <c r="AT375" s="513"/>
    </row>
    <row r="376" spans="2:46" s="5" customFormat="1" ht="12.75" customHeight="1" hidden="1">
      <c r="B376" s="514" t="s">
        <v>134</v>
      </c>
      <c r="C376" s="515"/>
      <c r="D376" s="515"/>
      <c r="E376" s="515"/>
      <c r="F376" s="516"/>
      <c r="G376" s="509">
        <f t="shared" si="100"/>
        <v>710</v>
      </c>
      <c r="H376" s="507"/>
      <c r="I376" s="507"/>
      <c r="J376" s="507"/>
      <c r="K376" s="512">
        <f t="shared" si="108"/>
        <v>365</v>
      </c>
      <c r="L376" s="512"/>
      <c r="M376" s="512"/>
      <c r="N376" s="512"/>
      <c r="O376" s="512">
        <f t="shared" si="109"/>
        <v>345</v>
      </c>
      <c r="P376" s="512"/>
      <c r="Q376" s="512"/>
      <c r="R376" s="512"/>
      <c r="S376" s="509">
        <f t="shared" si="101"/>
        <v>241</v>
      </c>
      <c r="T376" s="507"/>
      <c r="U376" s="507"/>
      <c r="V376" s="510"/>
      <c r="W376" s="506">
        <v>121</v>
      </c>
      <c r="X376" s="507"/>
      <c r="Y376" s="510"/>
      <c r="Z376" s="506">
        <v>120</v>
      </c>
      <c r="AA376" s="507"/>
      <c r="AB376" s="508"/>
      <c r="AC376" s="509">
        <f t="shared" si="102"/>
        <v>252</v>
      </c>
      <c r="AD376" s="507"/>
      <c r="AE376" s="510"/>
      <c r="AF376" s="506">
        <v>125</v>
      </c>
      <c r="AG376" s="507"/>
      <c r="AH376" s="510"/>
      <c r="AI376" s="506">
        <v>127</v>
      </c>
      <c r="AJ376" s="507"/>
      <c r="AK376" s="508"/>
      <c r="AL376" s="509">
        <f t="shared" si="103"/>
        <v>217</v>
      </c>
      <c r="AM376" s="507"/>
      <c r="AN376" s="510"/>
      <c r="AO376" s="506">
        <v>119</v>
      </c>
      <c r="AP376" s="507"/>
      <c r="AQ376" s="510"/>
      <c r="AR376" s="506">
        <v>98</v>
      </c>
      <c r="AS376" s="507"/>
      <c r="AT376" s="508"/>
    </row>
    <row r="377" spans="2:46" s="5" customFormat="1" ht="15" customHeight="1">
      <c r="B377" s="498" t="s">
        <v>19</v>
      </c>
      <c r="C377" s="499"/>
      <c r="D377" s="499"/>
      <c r="E377" s="499"/>
      <c r="F377" s="500"/>
      <c r="G377" s="501">
        <f t="shared" si="100"/>
        <v>386</v>
      </c>
      <c r="H377" s="495"/>
      <c r="I377" s="495"/>
      <c r="J377" s="495"/>
      <c r="K377" s="493">
        <f t="shared" si="108"/>
        <v>192</v>
      </c>
      <c r="L377" s="493"/>
      <c r="M377" s="493"/>
      <c r="N377" s="493"/>
      <c r="O377" s="493">
        <f t="shared" si="109"/>
        <v>194</v>
      </c>
      <c r="P377" s="493"/>
      <c r="Q377" s="493"/>
      <c r="R377" s="493"/>
      <c r="S377" s="501">
        <f t="shared" si="101"/>
        <v>123</v>
      </c>
      <c r="T377" s="495"/>
      <c r="U377" s="495"/>
      <c r="V377" s="505"/>
      <c r="W377" s="511">
        <f>SUM(W378)</f>
        <v>63</v>
      </c>
      <c r="X377" s="495"/>
      <c r="Y377" s="495"/>
      <c r="Z377" s="511">
        <f>SUM(Z378)</f>
        <v>60</v>
      </c>
      <c r="AA377" s="495"/>
      <c r="AB377" s="504"/>
      <c r="AC377" s="495">
        <f t="shared" si="102"/>
        <v>139</v>
      </c>
      <c r="AD377" s="495"/>
      <c r="AE377" s="495"/>
      <c r="AF377" s="511">
        <f>SUM(AF378)</f>
        <v>66</v>
      </c>
      <c r="AG377" s="495"/>
      <c r="AH377" s="495"/>
      <c r="AI377" s="511">
        <f>SUM(AI378)</f>
        <v>73</v>
      </c>
      <c r="AJ377" s="495"/>
      <c r="AK377" s="504"/>
      <c r="AL377" s="501">
        <f t="shared" si="103"/>
        <v>124</v>
      </c>
      <c r="AM377" s="495"/>
      <c r="AN377" s="505"/>
      <c r="AO377" s="493">
        <f>SUM(AO378)</f>
        <v>63</v>
      </c>
      <c r="AP377" s="493"/>
      <c r="AQ377" s="493"/>
      <c r="AR377" s="493">
        <f>SUM(AR378)</f>
        <v>61</v>
      </c>
      <c r="AS377" s="493"/>
      <c r="AT377" s="494"/>
    </row>
    <row r="378" spans="2:46" s="5" customFormat="1" ht="12.75" customHeight="1" hidden="1">
      <c r="B378" s="498" t="s">
        <v>132</v>
      </c>
      <c r="C378" s="499"/>
      <c r="D378" s="499"/>
      <c r="E378" s="499"/>
      <c r="F378" s="500"/>
      <c r="G378" s="501">
        <f t="shared" si="100"/>
        <v>386</v>
      </c>
      <c r="H378" s="495"/>
      <c r="I378" s="495"/>
      <c r="J378" s="495"/>
      <c r="K378" s="494">
        <f t="shared" si="108"/>
        <v>192</v>
      </c>
      <c r="L378" s="502"/>
      <c r="M378" s="502"/>
      <c r="N378" s="503"/>
      <c r="O378" s="504">
        <f t="shared" si="109"/>
        <v>194</v>
      </c>
      <c r="P378" s="502"/>
      <c r="Q378" s="502"/>
      <c r="R378" s="502"/>
      <c r="S378" s="501">
        <f t="shared" si="101"/>
        <v>123</v>
      </c>
      <c r="T378" s="495"/>
      <c r="U378" s="495"/>
      <c r="V378" s="505"/>
      <c r="W378" s="493">
        <v>63</v>
      </c>
      <c r="X378" s="493"/>
      <c r="Y378" s="493"/>
      <c r="Z378" s="493">
        <v>60</v>
      </c>
      <c r="AA378" s="493"/>
      <c r="AB378" s="494"/>
      <c r="AC378" s="501">
        <f t="shared" si="102"/>
        <v>139</v>
      </c>
      <c r="AD378" s="495"/>
      <c r="AE378" s="505"/>
      <c r="AF378" s="493">
        <v>66</v>
      </c>
      <c r="AG378" s="493"/>
      <c r="AH378" s="493"/>
      <c r="AI378" s="493">
        <v>73</v>
      </c>
      <c r="AJ378" s="493"/>
      <c r="AK378" s="494"/>
      <c r="AL378" s="495">
        <f t="shared" si="103"/>
        <v>124</v>
      </c>
      <c r="AM378" s="495"/>
      <c r="AN378" s="495"/>
      <c r="AO378" s="493">
        <v>63</v>
      </c>
      <c r="AP378" s="493"/>
      <c r="AQ378" s="493"/>
      <c r="AR378" s="496">
        <v>61</v>
      </c>
      <c r="AS378" s="496"/>
      <c r="AT378" s="497"/>
    </row>
    <row r="379" spans="2:46" s="5" customFormat="1" ht="15" customHeight="1">
      <c r="B379" s="525" t="s">
        <v>110</v>
      </c>
      <c r="C379" s="526"/>
      <c r="D379" s="526"/>
      <c r="E379" s="526"/>
      <c r="F379" s="527"/>
      <c r="G379" s="528">
        <f t="shared" si="100"/>
        <v>2628</v>
      </c>
      <c r="H379" s="518"/>
      <c r="I379" s="518"/>
      <c r="J379" s="518"/>
      <c r="K379" s="520">
        <f>K380+K382+K385+K387</f>
        <v>1349</v>
      </c>
      <c r="L379" s="520"/>
      <c r="M379" s="520"/>
      <c r="N379" s="520"/>
      <c r="O379" s="520">
        <f>O380+O382+O385+O387</f>
        <v>1279</v>
      </c>
      <c r="P379" s="520"/>
      <c r="Q379" s="520"/>
      <c r="R379" s="521"/>
      <c r="S379" s="528">
        <f t="shared" si="101"/>
        <v>858</v>
      </c>
      <c r="T379" s="518"/>
      <c r="U379" s="518"/>
      <c r="V379" s="529"/>
      <c r="W379" s="517">
        <f>W380+W382+W385+W387</f>
        <v>438</v>
      </c>
      <c r="X379" s="518"/>
      <c r="Y379" s="518"/>
      <c r="Z379" s="517">
        <f>Z380+Z382+Z385+Z387</f>
        <v>420</v>
      </c>
      <c r="AA379" s="518"/>
      <c r="AB379" s="519"/>
      <c r="AC379" s="518">
        <f t="shared" si="102"/>
        <v>863</v>
      </c>
      <c r="AD379" s="518"/>
      <c r="AE379" s="518"/>
      <c r="AF379" s="520">
        <f>AF380+AF382+AF385+AF387</f>
        <v>441</v>
      </c>
      <c r="AG379" s="520"/>
      <c r="AH379" s="520"/>
      <c r="AI379" s="520">
        <f>AI380+AI382+AI385+AI387</f>
        <v>422</v>
      </c>
      <c r="AJ379" s="520"/>
      <c r="AK379" s="521"/>
      <c r="AL379" s="518">
        <f t="shared" si="103"/>
        <v>907</v>
      </c>
      <c r="AM379" s="518"/>
      <c r="AN379" s="518"/>
      <c r="AO379" s="520">
        <f>AO380+AO382+AO385+AO387</f>
        <v>470</v>
      </c>
      <c r="AP379" s="520"/>
      <c r="AQ379" s="520"/>
      <c r="AR379" s="517">
        <f>AR380+AR382+AR385+AR387</f>
        <v>437</v>
      </c>
      <c r="AS379" s="518"/>
      <c r="AT379" s="519"/>
    </row>
    <row r="380" spans="2:46" s="5" customFormat="1" ht="15" customHeight="1">
      <c r="B380" s="514" t="s">
        <v>15</v>
      </c>
      <c r="C380" s="515"/>
      <c r="D380" s="515"/>
      <c r="E380" s="515"/>
      <c r="F380" s="516"/>
      <c r="G380" s="509">
        <f aca="true" t="shared" si="110" ref="G380:G388">SUM(K380:R380)</f>
        <v>514</v>
      </c>
      <c r="H380" s="507"/>
      <c r="I380" s="507"/>
      <c r="J380" s="507"/>
      <c r="K380" s="512">
        <f aca="true" t="shared" si="111" ref="K380:K388">W380+AF380+AO380</f>
        <v>262</v>
      </c>
      <c r="L380" s="512"/>
      <c r="M380" s="512"/>
      <c r="N380" s="512"/>
      <c r="O380" s="512">
        <f aca="true" t="shared" si="112" ref="O380:O388">Z380+AI380+AR380</f>
        <v>252</v>
      </c>
      <c r="P380" s="512"/>
      <c r="Q380" s="512"/>
      <c r="R380" s="512"/>
      <c r="S380" s="509">
        <f aca="true" t="shared" si="113" ref="S380:S388">SUM(W380:AB380)</f>
        <v>164</v>
      </c>
      <c r="T380" s="507"/>
      <c r="U380" s="507"/>
      <c r="V380" s="510"/>
      <c r="W380" s="506">
        <f>SUM(W381)</f>
        <v>79</v>
      </c>
      <c r="X380" s="507"/>
      <c r="Y380" s="507"/>
      <c r="Z380" s="506">
        <f>SUM(Z381)</f>
        <v>85</v>
      </c>
      <c r="AA380" s="507"/>
      <c r="AB380" s="508"/>
      <c r="AC380" s="507">
        <f aca="true" t="shared" si="114" ref="AC380:AC388">SUM(AF380:AK380)</f>
        <v>183</v>
      </c>
      <c r="AD380" s="507"/>
      <c r="AE380" s="507"/>
      <c r="AF380" s="506">
        <f>SUM(AF381)</f>
        <v>86</v>
      </c>
      <c r="AG380" s="507"/>
      <c r="AH380" s="507"/>
      <c r="AI380" s="506">
        <f>SUM(AI381)</f>
        <v>97</v>
      </c>
      <c r="AJ380" s="507"/>
      <c r="AK380" s="508"/>
      <c r="AL380" s="509">
        <f aca="true" t="shared" si="115" ref="AL380:AL388">SUM(AO380:AT380)</f>
        <v>167</v>
      </c>
      <c r="AM380" s="507"/>
      <c r="AN380" s="510"/>
      <c r="AO380" s="512">
        <f>SUM(AO381)</f>
        <v>97</v>
      </c>
      <c r="AP380" s="512"/>
      <c r="AQ380" s="512"/>
      <c r="AR380" s="512">
        <f>SUM(AR381)</f>
        <v>70</v>
      </c>
      <c r="AS380" s="512"/>
      <c r="AT380" s="513"/>
    </row>
    <row r="381" spans="2:46" s="5" customFormat="1" ht="12.75" customHeight="1" hidden="1">
      <c r="B381" s="514" t="s">
        <v>137</v>
      </c>
      <c r="C381" s="515"/>
      <c r="D381" s="515"/>
      <c r="E381" s="515"/>
      <c r="F381" s="516"/>
      <c r="G381" s="509">
        <f t="shared" si="110"/>
        <v>514</v>
      </c>
      <c r="H381" s="507"/>
      <c r="I381" s="507"/>
      <c r="J381" s="510"/>
      <c r="K381" s="512">
        <f t="shared" si="111"/>
        <v>262</v>
      </c>
      <c r="L381" s="512"/>
      <c r="M381" s="512"/>
      <c r="N381" s="512"/>
      <c r="O381" s="512">
        <f t="shared" si="112"/>
        <v>252</v>
      </c>
      <c r="P381" s="512"/>
      <c r="Q381" s="512"/>
      <c r="R381" s="512"/>
      <c r="S381" s="509">
        <f t="shared" si="113"/>
        <v>164</v>
      </c>
      <c r="T381" s="507"/>
      <c r="U381" s="507"/>
      <c r="V381" s="510"/>
      <c r="W381" s="506">
        <v>79</v>
      </c>
      <c r="X381" s="507"/>
      <c r="Y381" s="510"/>
      <c r="Z381" s="506">
        <v>85</v>
      </c>
      <c r="AA381" s="507"/>
      <c r="AB381" s="508"/>
      <c r="AC381" s="509">
        <f t="shared" si="114"/>
        <v>183</v>
      </c>
      <c r="AD381" s="507"/>
      <c r="AE381" s="510"/>
      <c r="AF381" s="506">
        <v>86</v>
      </c>
      <c r="AG381" s="507"/>
      <c r="AH381" s="510"/>
      <c r="AI381" s="506">
        <v>97</v>
      </c>
      <c r="AJ381" s="507"/>
      <c r="AK381" s="508"/>
      <c r="AL381" s="509">
        <f t="shared" si="115"/>
        <v>167</v>
      </c>
      <c r="AM381" s="507"/>
      <c r="AN381" s="510"/>
      <c r="AO381" s="506">
        <v>97</v>
      </c>
      <c r="AP381" s="507"/>
      <c r="AQ381" s="510"/>
      <c r="AR381" s="506">
        <v>70</v>
      </c>
      <c r="AS381" s="507"/>
      <c r="AT381" s="508"/>
    </row>
    <row r="382" spans="2:46" s="5" customFormat="1" ht="15" customHeight="1">
      <c r="B382" s="514" t="s">
        <v>17</v>
      </c>
      <c r="C382" s="515"/>
      <c r="D382" s="515"/>
      <c r="E382" s="515"/>
      <c r="F382" s="516"/>
      <c r="G382" s="509">
        <f t="shared" si="110"/>
        <v>984</v>
      </c>
      <c r="H382" s="507"/>
      <c r="I382" s="507"/>
      <c r="J382" s="510"/>
      <c r="K382" s="512">
        <f t="shared" si="111"/>
        <v>513</v>
      </c>
      <c r="L382" s="512"/>
      <c r="M382" s="512"/>
      <c r="N382" s="512"/>
      <c r="O382" s="512">
        <f t="shared" si="112"/>
        <v>471</v>
      </c>
      <c r="P382" s="512"/>
      <c r="Q382" s="512"/>
      <c r="R382" s="512"/>
      <c r="S382" s="509">
        <f t="shared" si="113"/>
        <v>324</v>
      </c>
      <c r="T382" s="507"/>
      <c r="U382" s="507"/>
      <c r="V382" s="510"/>
      <c r="W382" s="506">
        <f>SUM(W383:Y384)</f>
        <v>161</v>
      </c>
      <c r="X382" s="507"/>
      <c r="Y382" s="510"/>
      <c r="Z382" s="506">
        <f>SUM(Z383:AB384)</f>
        <v>163</v>
      </c>
      <c r="AA382" s="507"/>
      <c r="AB382" s="508"/>
      <c r="AC382" s="509">
        <f t="shared" si="114"/>
        <v>310</v>
      </c>
      <c r="AD382" s="507"/>
      <c r="AE382" s="510"/>
      <c r="AF382" s="506">
        <f>SUM(AF383:AH384)</f>
        <v>171</v>
      </c>
      <c r="AG382" s="507"/>
      <c r="AH382" s="510"/>
      <c r="AI382" s="506">
        <f>SUM(AI383:AK384)</f>
        <v>139</v>
      </c>
      <c r="AJ382" s="507"/>
      <c r="AK382" s="508"/>
      <c r="AL382" s="509">
        <f t="shared" si="115"/>
        <v>350</v>
      </c>
      <c r="AM382" s="507"/>
      <c r="AN382" s="510"/>
      <c r="AO382" s="506">
        <f>SUM(AO383:AQ384)</f>
        <v>181</v>
      </c>
      <c r="AP382" s="507"/>
      <c r="AQ382" s="510"/>
      <c r="AR382" s="506">
        <f>SUM(AR383:AT384)</f>
        <v>169</v>
      </c>
      <c r="AS382" s="507"/>
      <c r="AT382" s="508"/>
    </row>
    <row r="383" spans="2:46" s="5" customFormat="1" ht="12.75" customHeight="1" hidden="1">
      <c r="B383" s="514" t="s">
        <v>136</v>
      </c>
      <c r="C383" s="515"/>
      <c r="D383" s="515"/>
      <c r="E383" s="515"/>
      <c r="F383" s="516"/>
      <c r="G383" s="509">
        <f t="shared" si="110"/>
        <v>597</v>
      </c>
      <c r="H383" s="507"/>
      <c r="I383" s="507"/>
      <c r="J383" s="507"/>
      <c r="K383" s="512">
        <f t="shared" si="111"/>
        <v>298</v>
      </c>
      <c r="L383" s="512"/>
      <c r="M383" s="512"/>
      <c r="N383" s="512"/>
      <c r="O383" s="512">
        <f t="shared" si="112"/>
        <v>299</v>
      </c>
      <c r="P383" s="512"/>
      <c r="Q383" s="512"/>
      <c r="R383" s="512"/>
      <c r="S383" s="509">
        <f t="shared" si="113"/>
        <v>209</v>
      </c>
      <c r="T383" s="507"/>
      <c r="U383" s="507"/>
      <c r="V383" s="510"/>
      <c r="W383" s="506">
        <v>94</v>
      </c>
      <c r="X383" s="507"/>
      <c r="Y383" s="510"/>
      <c r="Z383" s="506">
        <v>115</v>
      </c>
      <c r="AA383" s="507"/>
      <c r="AB383" s="508"/>
      <c r="AC383" s="509">
        <f t="shared" si="114"/>
        <v>186</v>
      </c>
      <c r="AD383" s="507"/>
      <c r="AE383" s="510"/>
      <c r="AF383" s="506">
        <v>100</v>
      </c>
      <c r="AG383" s="507"/>
      <c r="AH383" s="510"/>
      <c r="AI383" s="506">
        <v>86</v>
      </c>
      <c r="AJ383" s="507"/>
      <c r="AK383" s="508"/>
      <c r="AL383" s="509">
        <f t="shared" si="115"/>
        <v>202</v>
      </c>
      <c r="AM383" s="507"/>
      <c r="AN383" s="510"/>
      <c r="AO383" s="506">
        <v>104</v>
      </c>
      <c r="AP383" s="507"/>
      <c r="AQ383" s="510"/>
      <c r="AR383" s="506">
        <v>98</v>
      </c>
      <c r="AS383" s="507"/>
      <c r="AT383" s="508"/>
    </row>
    <row r="384" spans="2:46" s="5" customFormat="1" ht="12.75" customHeight="1" hidden="1">
      <c r="B384" s="514" t="s">
        <v>135</v>
      </c>
      <c r="C384" s="515"/>
      <c r="D384" s="515"/>
      <c r="E384" s="515"/>
      <c r="F384" s="516"/>
      <c r="G384" s="509">
        <f t="shared" si="110"/>
        <v>387</v>
      </c>
      <c r="H384" s="507"/>
      <c r="I384" s="507"/>
      <c r="J384" s="507"/>
      <c r="K384" s="512">
        <f t="shared" si="111"/>
        <v>215</v>
      </c>
      <c r="L384" s="512"/>
      <c r="M384" s="512"/>
      <c r="N384" s="512"/>
      <c r="O384" s="512">
        <f t="shared" si="112"/>
        <v>172</v>
      </c>
      <c r="P384" s="512"/>
      <c r="Q384" s="512"/>
      <c r="R384" s="512"/>
      <c r="S384" s="509">
        <f t="shared" si="113"/>
        <v>115</v>
      </c>
      <c r="T384" s="507"/>
      <c r="U384" s="507"/>
      <c r="V384" s="510"/>
      <c r="W384" s="506">
        <v>67</v>
      </c>
      <c r="X384" s="507"/>
      <c r="Y384" s="510"/>
      <c r="Z384" s="506">
        <v>48</v>
      </c>
      <c r="AA384" s="507"/>
      <c r="AB384" s="508"/>
      <c r="AC384" s="509">
        <f t="shared" si="114"/>
        <v>124</v>
      </c>
      <c r="AD384" s="507"/>
      <c r="AE384" s="510"/>
      <c r="AF384" s="506">
        <v>71</v>
      </c>
      <c r="AG384" s="507"/>
      <c r="AH384" s="510"/>
      <c r="AI384" s="506">
        <v>53</v>
      </c>
      <c r="AJ384" s="507"/>
      <c r="AK384" s="508"/>
      <c r="AL384" s="509">
        <f t="shared" si="115"/>
        <v>148</v>
      </c>
      <c r="AM384" s="507"/>
      <c r="AN384" s="510"/>
      <c r="AO384" s="506">
        <v>77</v>
      </c>
      <c r="AP384" s="507"/>
      <c r="AQ384" s="510"/>
      <c r="AR384" s="506">
        <v>71</v>
      </c>
      <c r="AS384" s="507"/>
      <c r="AT384" s="508"/>
    </row>
    <row r="385" spans="2:46" s="5" customFormat="1" ht="15" customHeight="1">
      <c r="B385" s="514" t="s">
        <v>18</v>
      </c>
      <c r="C385" s="515"/>
      <c r="D385" s="515"/>
      <c r="E385" s="515"/>
      <c r="F385" s="516"/>
      <c r="G385" s="509">
        <f t="shared" si="110"/>
        <v>739</v>
      </c>
      <c r="H385" s="507"/>
      <c r="I385" s="507"/>
      <c r="J385" s="507"/>
      <c r="K385" s="512">
        <f t="shared" si="111"/>
        <v>379</v>
      </c>
      <c r="L385" s="512"/>
      <c r="M385" s="512"/>
      <c r="N385" s="512"/>
      <c r="O385" s="512">
        <f t="shared" si="112"/>
        <v>360</v>
      </c>
      <c r="P385" s="512"/>
      <c r="Q385" s="512"/>
      <c r="R385" s="512"/>
      <c r="S385" s="509">
        <f t="shared" si="113"/>
        <v>246</v>
      </c>
      <c r="T385" s="507"/>
      <c r="U385" s="507"/>
      <c r="V385" s="510"/>
      <c r="W385" s="506">
        <f>SUM(W386)</f>
        <v>133</v>
      </c>
      <c r="X385" s="507"/>
      <c r="Y385" s="507"/>
      <c r="Z385" s="506">
        <f>SUM(Z386)</f>
        <v>113</v>
      </c>
      <c r="AA385" s="507"/>
      <c r="AB385" s="508"/>
      <c r="AC385" s="507">
        <f t="shared" si="114"/>
        <v>243</v>
      </c>
      <c r="AD385" s="507"/>
      <c r="AE385" s="507"/>
      <c r="AF385" s="506">
        <f>SUM(AF386)</f>
        <v>121</v>
      </c>
      <c r="AG385" s="507"/>
      <c r="AH385" s="507"/>
      <c r="AI385" s="506">
        <f>SUM(AI386)</f>
        <v>122</v>
      </c>
      <c r="AJ385" s="507"/>
      <c r="AK385" s="508"/>
      <c r="AL385" s="509">
        <f t="shared" si="115"/>
        <v>250</v>
      </c>
      <c r="AM385" s="507"/>
      <c r="AN385" s="510"/>
      <c r="AO385" s="512">
        <f>SUM(AO386)</f>
        <v>125</v>
      </c>
      <c r="AP385" s="512"/>
      <c r="AQ385" s="512"/>
      <c r="AR385" s="512">
        <f>SUM(AR386)</f>
        <v>125</v>
      </c>
      <c r="AS385" s="512"/>
      <c r="AT385" s="513"/>
    </row>
    <row r="386" spans="2:46" s="5" customFormat="1" ht="12.75" customHeight="1" hidden="1">
      <c r="B386" s="514" t="s">
        <v>134</v>
      </c>
      <c r="C386" s="515"/>
      <c r="D386" s="515"/>
      <c r="E386" s="515"/>
      <c r="F386" s="516"/>
      <c r="G386" s="509">
        <f t="shared" si="110"/>
        <v>739</v>
      </c>
      <c r="H386" s="507"/>
      <c r="I386" s="507"/>
      <c r="J386" s="507"/>
      <c r="K386" s="512">
        <f t="shared" si="111"/>
        <v>379</v>
      </c>
      <c r="L386" s="512"/>
      <c r="M386" s="512"/>
      <c r="N386" s="512"/>
      <c r="O386" s="512">
        <f t="shared" si="112"/>
        <v>360</v>
      </c>
      <c r="P386" s="512"/>
      <c r="Q386" s="512"/>
      <c r="R386" s="512"/>
      <c r="S386" s="509">
        <f t="shared" si="113"/>
        <v>246</v>
      </c>
      <c r="T386" s="507"/>
      <c r="U386" s="507"/>
      <c r="V386" s="510"/>
      <c r="W386" s="506">
        <v>133</v>
      </c>
      <c r="X386" s="507"/>
      <c r="Y386" s="510"/>
      <c r="Z386" s="506">
        <v>113</v>
      </c>
      <c r="AA386" s="507"/>
      <c r="AB386" s="508"/>
      <c r="AC386" s="509">
        <f t="shared" si="114"/>
        <v>243</v>
      </c>
      <c r="AD386" s="507"/>
      <c r="AE386" s="510"/>
      <c r="AF386" s="506">
        <v>121</v>
      </c>
      <c r="AG386" s="507"/>
      <c r="AH386" s="510"/>
      <c r="AI386" s="506">
        <v>122</v>
      </c>
      <c r="AJ386" s="507"/>
      <c r="AK386" s="508"/>
      <c r="AL386" s="509">
        <f t="shared" si="115"/>
        <v>250</v>
      </c>
      <c r="AM386" s="507"/>
      <c r="AN386" s="510"/>
      <c r="AO386" s="506">
        <v>125</v>
      </c>
      <c r="AP386" s="507"/>
      <c r="AQ386" s="510"/>
      <c r="AR386" s="506">
        <v>125</v>
      </c>
      <c r="AS386" s="507"/>
      <c r="AT386" s="508"/>
    </row>
    <row r="387" spans="2:46" s="5" customFormat="1" ht="15" customHeight="1">
      <c r="B387" s="498" t="s">
        <v>19</v>
      </c>
      <c r="C387" s="499"/>
      <c r="D387" s="499"/>
      <c r="E387" s="499"/>
      <c r="F387" s="500"/>
      <c r="G387" s="501">
        <f t="shared" si="110"/>
        <v>391</v>
      </c>
      <c r="H387" s="495"/>
      <c r="I387" s="495"/>
      <c r="J387" s="495"/>
      <c r="K387" s="493">
        <f t="shared" si="111"/>
        <v>195</v>
      </c>
      <c r="L387" s="493"/>
      <c r="M387" s="493"/>
      <c r="N387" s="493"/>
      <c r="O387" s="493">
        <f t="shared" si="112"/>
        <v>196</v>
      </c>
      <c r="P387" s="493"/>
      <c r="Q387" s="493"/>
      <c r="R387" s="493"/>
      <c r="S387" s="501">
        <f t="shared" si="113"/>
        <v>124</v>
      </c>
      <c r="T387" s="495"/>
      <c r="U387" s="495"/>
      <c r="V387" s="505"/>
      <c r="W387" s="511">
        <f>SUM(W388)</f>
        <v>65</v>
      </c>
      <c r="X387" s="495"/>
      <c r="Y387" s="495"/>
      <c r="Z387" s="511">
        <f>SUM(Z388)</f>
        <v>59</v>
      </c>
      <c r="AA387" s="495"/>
      <c r="AB387" s="504"/>
      <c r="AC387" s="495">
        <f t="shared" si="114"/>
        <v>127</v>
      </c>
      <c r="AD387" s="495"/>
      <c r="AE387" s="495"/>
      <c r="AF387" s="511">
        <f>SUM(AF388)</f>
        <v>63</v>
      </c>
      <c r="AG387" s="495"/>
      <c r="AH387" s="495"/>
      <c r="AI387" s="511">
        <f>SUM(AI388)</f>
        <v>64</v>
      </c>
      <c r="AJ387" s="495"/>
      <c r="AK387" s="504"/>
      <c r="AL387" s="501">
        <f t="shared" si="115"/>
        <v>140</v>
      </c>
      <c r="AM387" s="495"/>
      <c r="AN387" s="505"/>
      <c r="AO387" s="493">
        <f>SUM(AO388)</f>
        <v>67</v>
      </c>
      <c r="AP387" s="493"/>
      <c r="AQ387" s="493"/>
      <c r="AR387" s="493">
        <f>SUM(AR388)</f>
        <v>73</v>
      </c>
      <c r="AS387" s="493"/>
      <c r="AT387" s="494"/>
    </row>
    <row r="388" spans="2:46" s="5" customFormat="1" ht="12.75" customHeight="1" hidden="1">
      <c r="B388" s="498" t="s">
        <v>132</v>
      </c>
      <c r="C388" s="499"/>
      <c r="D388" s="499"/>
      <c r="E388" s="499"/>
      <c r="F388" s="500"/>
      <c r="G388" s="501">
        <f t="shared" si="110"/>
        <v>391</v>
      </c>
      <c r="H388" s="495"/>
      <c r="I388" s="495"/>
      <c r="J388" s="495"/>
      <c r="K388" s="494">
        <f t="shared" si="111"/>
        <v>195</v>
      </c>
      <c r="L388" s="502"/>
      <c r="M388" s="502"/>
      <c r="N388" s="503"/>
      <c r="O388" s="504">
        <f t="shared" si="112"/>
        <v>196</v>
      </c>
      <c r="P388" s="502"/>
      <c r="Q388" s="502"/>
      <c r="R388" s="502"/>
      <c r="S388" s="501">
        <f t="shared" si="113"/>
        <v>124</v>
      </c>
      <c r="T388" s="495"/>
      <c r="U388" s="495"/>
      <c r="V388" s="505"/>
      <c r="W388" s="493">
        <v>65</v>
      </c>
      <c r="X388" s="493"/>
      <c r="Y388" s="493"/>
      <c r="Z388" s="493">
        <v>59</v>
      </c>
      <c r="AA388" s="493"/>
      <c r="AB388" s="494"/>
      <c r="AC388" s="501">
        <f t="shared" si="114"/>
        <v>127</v>
      </c>
      <c r="AD388" s="495"/>
      <c r="AE388" s="505"/>
      <c r="AF388" s="493">
        <v>63</v>
      </c>
      <c r="AG388" s="493"/>
      <c r="AH388" s="493"/>
      <c r="AI388" s="493">
        <v>64</v>
      </c>
      <c r="AJ388" s="493"/>
      <c r="AK388" s="494"/>
      <c r="AL388" s="495">
        <f t="shared" si="115"/>
        <v>140</v>
      </c>
      <c r="AM388" s="495"/>
      <c r="AN388" s="495"/>
      <c r="AO388" s="493">
        <v>67</v>
      </c>
      <c r="AP388" s="493"/>
      <c r="AQ388" s="493"/>
      <c r="AR388" s="496">
        <v>73</v>
      </c>
      <c r="AS388" s="496"/>
      <c r="AT388" s="497"/>
    </row>
    <row r="389" spans="2:46" s="4" customFormat="1" ht="15" customHeight="1">
      <c r="B389" s="5" t="s">
        <v>77</v>
      </c>
      <c r="AT389" s="73"/>
    </row>
    <row r="390" s="4" customFormat="1" ht="12.75">
      <c r="AT390" s="73"/>
    </row>
  </sheetData>
  <sheetProtection/>
  <mergeCells count="7256">
    <mergeCell ref="AI388:AK388"/>
    <mergeCell ref="AL388:AN388"/>
    <mergeCell ref="AO388:AQ388"/>
    <mergeCell ref="AR388:AT388"/>
    <mergeCell ref="AR387:AT387"/>
    <mergeCell ref="B388:F388"/>
    <mergeCell ref="G388:J388"/>
    <mergeCell ref="K388:N388"/>
    <mergeCell ref="O388:R388"/>
    <mergeCell ref="S388:V388"/>
    <mergeCell ref="AI386:AK386"/>
    <mergeCell ref="AL386:AN386"/>
    <mergeCell ref="AO386:AQ386"/>
    <mergeCell ref="W388:Y388"/>
    <mergeCell ref="Z388:AB388"/>
    <mergeCell ref="AC388:AE388"/>
    <mergeCell ref="AF388:AH388"/>
    <mergeCell ref="Z387:AB387"/>
    <mergeCell ref="AC387:AE387"/>
    <mergeCell ref="AF387:AH387"/>
    <mergeCell ref="AR386:AT386"/>
    <mergeCell ref="B387:F387"/>
    <mergeCell ref="G387:J387"/>
    <mergeCell ref="K387:N387"/>
    <mergeCell ref="O387:R387"/>
    <mergeCell ref="S387:V387"/>
    <mergeCell ref="W387:Y387"/>
    <mergeCell ref="AI387:AK387"/>
    <mergeCell ref="AL387:AN387"/>
    <mergeCell ref="AO387:AQ387"/>
    <mergeCell ref="AR385:AT385"/>
    <mergeCell ref="B386:F386"/>
    <mergeCell ref="G386:J386"/>
    <mergeCell ref="K386:N386"/>
    <mergeCell ref="O386:R386"/>
    <mergeCell ref="S386:V386"/>
    <mergeCell ref="W386:Y386"/>
    <mergeCell ref="Z386:AB386"/>
    <mergeCell ref="AC386:AE386"/>
    <mergeCell ref="AF386:AH386"/>
    <mergeCell ref="Z385:AB385"/>
    <mergeCell ref="AC385:AE385"/>
    <mergeCell ref="AF385:AH385"/>
    <mergeCell ref="AI385:AK385"/>
    <mergeCell ref="AL385:AN385"/>
    <mergeCell ref="AO385:AQ385"/>
    <mergeCell ref="AI384:AK384"/>
    <mergeCell ref="AL384:AN384"/>
    <mergeCell ref="AO384:AQ384"/>
    <mergeCell ref="AR384:AT384"/>
    <mergeCell ref="B385:F385"/>
    <mergeCell ref="G385:J385"/>
    <mergeCell ref="K385:N385"/>
    <mergeCell ref="O385:R385"/>
    <mergeCell ref="S385:V385"/>
    <mergeCell ref="W385:Y385"/>
    <mergeCell ref="AR383:AT383"/>
    <mergeCell ref="B384:F384"/>
    <mergeCell ref="G384:J384"/>
    <mergeCell ref="K384:N384"/>
    <mergeCell ref="O384:R384"/>
    <mergeCell ref="S384:V384"/>
    <mergeCell ref="W384:Y384"/>
    <mergeCell ref="Z384:AB384"/>
    <mergeCell ref="AC384:AE384"/>
    <mergeCell ref="AF384:AH384"/>
    <mergeCell ref="Z383:AB383"/>
    <mergeCell ref="AC383:AE383"/>
    <mergeCell ref="AF383:AH383"/>
    <mergeCell ref="AI383:AK383"/>
    <mergeCell ref="AL383:AN383"/>
    <mergeCell ref="AO383:AQ383"/>
    <mergeCell ref="AI382:AK382"/>
    <mergeCell ref="AL382:AN382"/>
    <mergeCell ref="AO382:AQ382"/>
    <mergeCell ref="AR382:AT382"/>
    <mergeCell ref="B383:F383"/>
    <mergeCell ref="G383:J383"/>
    <mergeCell ref="K383:N383"/>
    <mergeCell ref="O383:R383"/>
    <mergeCell ref="S383:V383"/>
    <mergeCell ref="W383:Y383"/>
    <mergeCell ref="AR381:AT381"/>
    <mergeCell ref="B382:F382"/>
    <mergeCell ref="G382:J382"/>
    <mergeCell ref="K382:N382"/>
    <mergeCell ref="O382:R382"/>
    <mergeCell ref="S382:V382"/>
    <mergeCell ref="W382:Y382"/>
    <mergeCell ref="Z382:AB382"/>
    <mergeCell ref="AC382:AE382"/>
    <mergeCell ref="AF382:AH382"/>
    <mergeCell ref="Z381:AB381"/>
    <mergeCell ref="AC381:AE381"/>
    <mergeCell ref="AF381:AH381"/>
    <mergeCell ref="AI381:AK381"/>
    <mergeCell ref="AL381:AN381"/>
    <mergeCell ref="AO381:AQ381"/>
    <mergeCell ref="AI380:AK380"/>
    <mergeCell ref="AL380:AN380"/>
    <mergeCell ref="AO380:AQ380"/>
    <mergeCell ref="AR380:AT380"/>
    <mergeCell ref="B381:F381"/>
    <mergeCell ref="G381:J381"/>
    <mergeCell ref="K381:N381"/>
    <mergeCell ref="O381:R381"/>
    <mergeCell ref="S381:V381"/>
    <mergeCell ref="W381:Y381"/>
    <mergeCell ref="AR379:AT379"/>
    <mergeCell ref="B380:F380"/>
    <mergeCell ref="G380:J380"/>
    <mergeCell ref="K380:N380"/>
    <mergeCell ref="O380:R380"/>
    <mergeCell ref="S380:V380"/>
    <mergeCell ref="W380:Y380"/>
    <mergeCell ref="Z380:AB380"/>
    <mergeCell ref="AC380:AE380"/>
    <mergeCell ref="AF380:AH380"/>
    <mergeCell ref="Z379:AB379"/>
    <mergeCell ref="AC379:AE379"/>
    <mergeCell ref="AF379:AH379"/>
    <mergeCell ref="AI379:AK379"/>
    <mergeCell ref="AL379:AN379"/>
    <mergeCell ref="AO379:AQ379"/>
    <mergeCell ref="AM264:AN264"/>
    <mergeCell ref="AO264:AP264"/>
    <mergeCell ref="AQ264:AR264"/>
    <mergeCell ref="AS264:AT264"/>
    <mergeCell ref="B379:F379"/>
    <mergeCell ref="G379:J379"/>
    <mergeCell ref="K379:N379"/>
    <mergeCell ref="O379:R379"/>
    <mergeCell ref="S379:V379"/>
    <mergeCell ref="W379:Y379"/>
    <mergeCell ref="AA264:AB264"/>
    <mergeCell ref="AC264:AD264"/>
    <mergeCell ref="AE264:AF264"/>
    <mergeCell ref="AG264:AH264"/>
    <mergeCell ref="AI264:AJ264"/>
    <mergeCell ref="AK264:AL264"/>
    <mergeCell ref="O264:P264"/>
    <mergeCell ref="Q264:R264"/>
    <mergeCell ref="S264:T264"/>
    <mergeCell ref="U264:V264"/>
    <mergeCell ref="W264:X264"/>
    <mergeCell ref="Y264:Z264"/>
    <mergeCell ref="AM263:AN263"/>
    <mergeCell ref="AO263:AP263"/>
    <mergeCell ref="AQ263:AR263"/>
    <mergeCell ref="AS263:AT263"/>
    <mergeCell ref="B264:D264"/>
    <mergeCell ref="E264:F264"/>
    <mergeCell ref="G264:H264"/>
    <mergeCell ref="I264:J264"/>
    <mergeCell ref="K264:L264"/>
    <mergeCell ref="M264:N264"/>
    <mergeCell ref="AA263:AB263"/>
    <mergeCell ref="AC263:AD263"/>
    <mergeCell ref="AE263:AF263"/>
    <mergeCell ref="AG263:AH263"/>
    <mergeCell ref="AI263:AJ263"/>
    <mergeCell ref="AK263:AL263"/>
    <mergeCell ref="O263:P263"/>
    <mergeCell ref="Q263:R263"/>
    <mergeCell ref="S263:T263"/>
    <mergeCell ref="U263:V263"/>
    <mergeCell ref="W263:X263"/>
    <mergeCell ref="Y263:Z263"/>
    <mergeCell ref="AM262:AN262"/>
    <mergeCell ref="AO262:AP262"/>
    <mergeCell ref="AQ262:AR262"/>
    <mergeCell ref="AS262:AT262"/>
    <mergeCell ref="B263:D263"/>
    <mergeCell ref="E263:F263"/>
    <mergeCell ref="G263:H263"/>
    <mergeCell ref="I263:J263"/>
    <mergeCell ref="K263:L263"/>
    <mergeCell ref="M263:N263"/>
    <mergeCell ref="AA262:AB262"/>
    <mergeCell ref="AC262:AD262"/>
    <mergeCell ref="AE262:AF262"/>
    <mergeCell ref="AG262:AH262"/>
    <mergeCell ref="AI262:AJ262"/>
    <mergeCell ref="AK262:AL262"/>
    <mergeCell ref="O262:P262"/>
    <mergeCell ref="Q262:R262"/>
    <mergeCell ref="S262:T262"/>
    <mergeCell ref="U262:V262"/>
    <mergeCell ref="W262:X262"/>
    <mergeCell ref="Y262:Z262"/>
    <mergeCell ref="AM261:AN261"/>
    <mergeCell ref="AO261:AP261"/>
    <mergeCell ref="AQ261:AR261"/>
    <mergeCell ref="AS261:AT261"/>
    <mergeCell ref="B262:D262"/>
    <mergeCell ref="E262:F262"/>
    <mergeCell ref="G262:H262"/>
    <mergeCell ref="I262:J262"/>
    <mergeCell ref="K262:L262"/>
    <mergeCell ref="M262:N262"/>
    <mergeCell ref="AA261:AB261"/>
    <mergeCell ref="AC261:AD261"/>
    <mergeCell ref="AE261:AF261"/>
    <mergeCell ref="AG261:AH261"/>
    <mergeCell ref="AI261:AJ261"/>
    <mergeCell ref="AK261:AL261"/>
    <mergeCell ref="O261:P261"/>
    <mergeCell ref="Q261:R261"/>
    <mergeCell ref="S261:T261"/>
    <mergeCell ref="U261:V261"/>
    <mergeCell ref="W261:X261"/>
    <mergeCell ref="Y261:Z261"/>
    <mergeCell ref="AM260:AN260"/>
    <mergeCell ref="AO260:AP260"/>
    <mergeCell ref="AQ260:AR260"/>
    <mergeCell ref="AS260:AT260"/>
    <mergeCell ref="B261:D261"/>
    <mergeCell ref="E261:F261"/>
    <mergeCell ref="G261:H261"/>
    <mergeCell ref="I261:J261"/>
    <mergeCell ref="K261:L261"/>
    <mergeCell ref="M261:N261"/>
    <mergeCell ref="AA260:AB260"/>
    <mergeCell ref="AC260:AD260"/>
    <mergeCell ref="AE260:AF260"/>
    <mergeCell ref="AG260:AH260"/>
    <mergeCell ref="AI260:AJ260"/>
    <mergeCell ref="AK260:AL260"/>
    <mergeCell ref="O260:P260"/>
    <mergeCell ref="Q260:R260"/>
    <mergeCell ref="S260:T260"/>
    <mergeCell ref="U260:V260"/>
    <mergeCell ref="W260:X260"/>
    <mergeCell ref="Y260:Z260"/>
    <mergeCell ref="AM259:AN259"/>
    <mergeCell ref="AO259:AP259"/>
    <mergeCell ref="AQ259:AR259"/>
    <mergeCell ref="AS259:AT259"/>
    <mergeCell ref="B260:D260"/>
    <mergeCell ref="E260:F260"/>
    <mergeCell ref="G260:H260"/>
    <mergeCell ref="I260:J260"/>
    <mergeCell ref="K260:L260"/>
    <mergeCell ref="M260:N260"/>
    <mergeCell ref="AA259:AB259"/>
    <mergeCell ref="AC259:AD259"/>
    <mergeCell ref="AE259:AF259"/>
    <mergeCell ref="AG259:AH259"/>
    <mergeCell ref="AI259:AJ259"/>
    <mergeCell ref="AK259:AL259"/>
    <mergeCell ref="O259:P259"/>
    <mergeCell ref="Q259:R259"/>
    <mergeCell ref="S259:T259"/>
    <mergeCell ref="U259:V259"/>
    <mergeCell ref="W259:X259"/>
    <mergeCell ref="Y259:Z259"/>
    <mergeCell ref="AM258:AN258"/>
    <mergeCell ref="AO258:AP258"/>
    <mergeCell ref="AQ258:AR258"/>
    <mergeCell ref="AS258:AT258"/>
    <mergeCell ref="B259:D259"/>
    <mergeCell ref="E259:F259"/>
    <mergeCell ref="G259:H259"/>
    <mergeCell ref="I259:J259"/>
    <mergeCell ref="K259:L259"/>
    <mergeCell ref="M259:N259"/>
    <mergeCell ref="AA258:AB258"/>
    <mergeCell ref="AC258:AD258"/>
    <mergeCell ref="AE258:AF258"/>
    <mergeCell ref="AG258:AH258"/>
    <mergeCell ref="AI258:AJ258"/>
    <mergeCell ref="AK258:AL258"/>
    <mergeCell ref="O258:P258"/>
    <mergeCell ref="Q258:R258"/>
    <mergeCell ref="S258:T258"/>
    <mergeCell ref="U258:V258"/>
    <mergeCell ref="W258:X258"/>
    <mergeCell ref="Y258:Z258"/>
    <mergeCell ref="AM257:AN257"/>
    <mergeCell ref="AO257:AP257"/>
    <mergeCell ref="AQ257:AR257"/>
    <mergeCell ref="AS257:AT257"/>
    <mergeCell ref="B258:D258"/>
    <mergeCell ref="E258:F258"/>
    <mergeCell ref="G258:H258"/>
    <mergeCell ref="I258:J258"/>
    <mergeCell ref="K258:L258"/>
    <mergeCell ref="M258:N258"/>
    <mergeCell ref="AA257:AB257"/>
    <mergeCell ref="AC257:AD257"/>
    <mergeCell ref="AE257:AF257"/>
    <mergeCell ref="AG257:AH257"/>
    <mergeCell ref="AI257:AJ257"/>
    <mergeCell ref="AK257:AL257"/>
    <mergeCell ref="O257:P257"/>
    <mergeCell ref="Q257:R257"/>
    <mergeCell ref="S257:T257"/>
    <mergeCell ref="U257:V257"/>
    <mergeCell ref="W257:X257"/>
    <mergeCell ref="Y257:Z257"/>
    <mergeCell ref="AM256:AN256"/>
    <mergeCell ref="AO256:AP256"/>
    <mergeCell ref="AQ256:AR256"/>
    <mergeCell ref="AS256:AT256"/>
    <mergeCell ref="B257:D257"/>
    <mergeCell ref="E257:F257"/>
    <mergeCell ref="G257:H257"/>
    <mergeCell ref="I257:J257"/>
    <mergeCell ref="K257:L257"/>
    <mergeCell ref="M257:N257"/>
    <mergeCell ref="AA256:AB256"/>
    <mergeCell ref="AC256:AD256"/>
    <mergeCell ref="AE256:AF256"/>
    <mergeCell ref="AG256:AH256"/>
    <mergeCell ref="AI256:AJ256"/>
    <mergeCell ref="AK256:AL256"/>
    <mergeCell ref="O256:P256"/>
    <mergeCell ref="Q256:R256"/>
    <mergeCell ref="S256:T256"/>
    <mergeCell ref="U256:V256"/>
    <mergeCell ref="W256:X256"/>
    <mergeCell ref="Y256:Z256"/>
    <mergeCell ref="AM255:AN255"/>
    <mergeCell ref="AO255:AP255"/>
    <mergeCell ref="AQ255:AR255"/>
    <mergeCell ref="AS255:AT255"/>
    <mergeCell ref="B256:D256"/>
    <mergeCell ref="E256:F256"/>
    <mergeCell ref="G256:H256"/>
    <mergeCell ref="I256:J256"/>
    <mergeCell ref="K256:L256"/>
    <mergeCell ref="M256:N256"/>
    <mergeCell ref="AA255:AB255"/>
    <mergeCell ref="AC255:AD255"/>
    <mergeCell ref="AE255:AF255"/>
    <mergeCell ref="AG255:AH255"/>
    <mergeCell ref="AI255:AJ255"/>
    <mergeCell ref="AK255:AL255"/>
    <mergeCell ref="O255:P255"/>
    <mergeCell ref="Q255:R255"/>
    <mergeCell ref="S255:T255"/>
    <mergeCell ref="U255:V255"/>
    <mergeCell ref="W255:X255"/>
    <mergeCell ref="Y255:Z255"/>
    <mergeCell ref="AM254:AN254"/>
    <mergeCell ref="AO254:AP254"/>
    <mergeCell ref="AQ254:AR254"/>
    <mergeCell ref="AS254:AT254"/>
    <mergeCell ref="B255:D255"/>
    <mergeCell ref="E255:F255"/>
    <mergeCell ref="G255:H255"/>
    <mergeCell ref="I255:J255"/>
    <mergeCell ref="K255:L255"/>
    <mergeCell ref="M255:N255"/>
    <mergeCell ref="AA254:AB254"/>
    <mergeCell ref="AC254:AD254"/>
    <mergeCell ref="AE254:AF254"/>
    <mergeCell ref="AG254:AH254"/>
    <mergeCell ref="AI254:AJ254"/>
    <mergeCell ref="AK254:AL254"/>
    <mergeCell ref="O254:P254"/>
    <mergeCell ref="Q254:R254"/>
    <mergeCell ref="S254:T254"/>
    <mergeCell ref="U254:V254"/>
    <mergeCell ref="W254:X254"/>
    <mergeCell ref="Y254:Z254"/>
    <mergeCell ref="AM253:AN253"/>
    <mergeCell ref="AO253:AP253"/>
    <mergeCell ref="AQ253:AR253"/>
    <mergeCell ref="AS253:AT253"/>
    <mergeCell ref="B254:D254"/>
    <mergeCell ref="E254:F254"/>
    <mergeCell ref="G254:H254"/>
    <mergeCell ref="I254:J254"/>
    <mergeCell ref="K254:L254"/>
    <mergeCell ref="M254:N254"/>
    <mergeCell ref="AA253:AB253"/>
    <mergeCell ref="AC253:AD253"/>
    <mergeCell ref="AE253:AF253"/>
    <mergeCell ref="AG253:AH253"/>
    <mergeCell ref="AI253:AJ253"/>
    <mergeCell ref="AK253:AL253"/>
    <mergeCell ref="O253:P253"/>
    <mergeCell ref="Q253:R253"/>
    <mergeCell ref="S253:T253"/>
    <mergeCell ref="U253:V253"/>
    <mergeCell ref="W253:X253"/>
    <mergeCell ref="Y253:Z253"/>
    <mergeCell ref="AM252:AN252"/>
    <mergeCell ref="AO252:AP252"/>
    <mergeCell ref="AQ252:AR252"/>
    <mergeCell ref="AS252:AT252"/>
    <mergeCell ref="B253:D253"/>
    <mergeCell ref="E253:F253"/>
    <mergeCell ref="G253:H253"/>
    <mergeCell ref="I253:J253"/>
    <mergeCell ref="K253:L253"/>
    <mergeCell ref="M253:N253"/>
    <mergeCell ref="AA252:AB252"/>
    <mergeCell ref="AC252:AD252"/>
    <mergeCell ref="AE252:AF252"/>
    <mergeCell ref="AG252:AH252"/>
    <mergeCell ref="AI252:AJ252"/>
    <mergeCell ref="AK252:AL252"/>
    <mergeCell ref="O252:P252"/>
    <mergeCell ref="Q252:R252"/>
    <mergeCell ref="S252:T252"/>
    <mergeCell ref="U252:V252"/>
    <mergeCell ref="W252:X252"/>
    <mergeCell ref="Y252:Z252"/>
    <mergeCell ref="AM251:AN251"/>
    <mergeCell ref="AO251:AP251"/>
    <mergeCell ref="AQ251:AR251"/>
    <mergeCell ref="AS251:AT251"/>
    <mergeCell ref="B252:D252"/>
    <mergeCell ref="E252:F252"/>
    <mergeCell ref="G252:H252"/>
    <mergeCell ref="I252:J252"/>
    <mergeCell ref="K252:L252"/>
    <mergeCell ref="M252:N252"/>
    <mergeCell ref="AA251:AB251"/>
    <mergeCell ref="AC251:AD251"/>
    <mergeCell ref="AE251:AF251"/>
    <mergeCell ref="AG251:AH251"/>
    <mergeCell ref="AI251:AJ251"/>
    <mergeCell ref="AK251:AL251"/>
    <mergeCell ref="O251:P251"/>
    <mergeCell ref="Q251:R251"/>
    <mergeCell ref="S251:T251"/>
    <mergeCell ref="U251:V251"/>
    <mergeCell ref="W251:X251"/>
    <mergeCell ref="Y251:Z251"/>
    <mergeCell ref="AM250:AN250"/>
    <mergeCell ref="AO250:AP250"/>
    <mergeCell ref="AQ250:AR250"/>
    <mergeCell ref="AS250:AT250"/>
    <mergeCell ref="B251:D251"/>
    <mergeCell ref="E251:F251"/>
    <mergeCell ref="G251:H251"/>
    <mergeCell ref="I251:J251"/>
    <mergeCell ref="K251:L251"/>
    <mergeCell ref="M251:N251"/>
    <mergeCell ref="AA250:AB250"/>
    <mergeCell ref="AC250:AD250"/>
    <mergeCell ref="AE250:AF250"/>
    <mergeCell ref="AG250:AH250"/>
    <mergeCell ref="AI250:AJ250"/>
    <mergeCell ref="AK250:AL250"/>
    <mergeCell ref="O250:P250"/>
    <mergeCell ref="Q250:R250"/>
    <mergeCell ref="S250:T250"/>
    <mergeCell ref="U250:V250"/>
    <mergeCell ref="W250:X250"/>
    <mergeCell ref="Y250:Z250"/>
    <mergeCell ref="AM249:AN249"/>
    <mergeCell ref="AO249:AP249"/>
    <mergeCell ref="AQ249:AR249"/>
    <mergeCell ref="AS249:AT249"/>
    <mergeCell ref="B250:D250"/>
    <mergeCell ref="E250:F250"/>
    <mergeCell ref="G250:H250"/>
    <mergeCell ref="I250:J250"/>
    <mergeCell ref="K250:L250"/>
    <mergeCell ref="M250:N250"/>
    <mergeCell ref="AA249:AB249"/>
    <mergeCell ref="AC249:AD249"/>
    <mergeCell ref="AE249:AF249"/>
    <mergeCell ref="AG249:AH249"/>
    <mergeCell ref="AI249:AJ249"/>
    <mergeCell ref="AK249:AL249"/>
    <mergeCell ref="O249:P249"/>
    <mergeCell ref="Q249:R249"/>
    <mergeCell ref="S249:T249"/>
    <mergeCell ref="U249:V249"/>
    <mergeCell ref="W249:X249"/>
    <mergeCell ref="Y249:Z249"/>
    <mergeCell ref="AM248:AN248"/>
    <mergeCell ref="AO248:AP248"/>
    <mergeCell ref="AQ248:AR248"/>
    <mergeCell ref="AS248:AT248"/>
    <mergeCell ref="B249:D249"/>
    <mergeCell ref="E249:F249"/>
    <mergeCell ref="G249:H249"/>
    <mergeCell ref="I249:J249"/>
    <mergeCell ref="K249:L249"/>
    <mergeCell ref="M249:N249"/>
    <mergeCell ref="AA248:AB248"/>
    <mergeCell ref="AC248:AD248"/>
    <mergeCell ref="AE248:AF248"/>
    <mergeCell ref="AG248:AH248"/>
    <mergeCell ref="AI248:AJ248"/>
    <mergeCell ref="AK248:AL248"/>
    <mergeCell ref="O248:P248"/>
    <mergeCell ref="Q248:R248"/>
    <mergeCell ref="S248:T248"/>
    <mergeCell ref="U248:V248"/>
    <mergeCell ref="W248:X248"/>
    <mergeCell ref="Y248:Z248"/>
    <mergeCell ref="AM247:AN247"/>
    <mergeCell ref="AO247:AP247"/>
    <mergeCell ref="AQ247:AR247"/>
    <mergeCell ref="AS247:AT247"/>
    <mergeCell ref="B248:D248"/>
    <mergeCell ref="E248:F248"/>
    <mergeCell ref="G248:H248"/>
    <mergeCell ref="I248:J248"/>
    <mergeCell ref="K248:L248"/>
    <mergeCell ref="M248:N248"/>
    <mergeCell ref="AA247:AB247"/>
    <mergeCell ref="AC247:AD247"/>
    <mergeCell ref="AE247:AF247"/>
    <mergeCell ref="AG247:AH247"/>
    <mergeCell ref="AI247:AJ247"/>
    <mergeCell ref="AK247:AL247"/>
    <mergeCell ref="O247:P247"/>
    <mergeCell ref="Q247:R247"/>
    <mergeCell ref="S247:T247"/>
    <mergeCell ref="U247:V247"/>
    <mergeCell ref="W247:X247"/>
    <mergeCell ref="Y247:Z247"/>
    <mergeCell ref="AM246:AN246"/>
    <mergeCell ref="AO246:AP246"/>
    <mergeCell ref="AQ246:AR246"/>
    <mergeCell ref="AS246:AT246"/>
    <mergeCell ref="B247:D247"/>
    <mergeCell ref="E247:F247"/>
    <mergeCell ref="G247:H247"/>
    <mergeCell ref="I247:J247"/>
    <mergeCell ref="K247:L247"/>
    <mergeCell ref="M247:N247"/>
    <mergeCell ref="AA246:AB246"/>
    <mergeCell ref="AC246:AD246"/>
    <mergeCell ref="AE246:AF246"/>
    <mergeCell ref="AG246:AH246"/>
    <mergeCell ref="AI246:AJ246"/>
    <mergeCell ref="AK246:AL246"/>
    <mergeCell ref="O246:P246"/>
    <mergeCell ref="Q246:R246"/>
    <mergeCell ref="S246:T246"/>
    <mergeCell ref="U246:V246"/>
    <mergeCell ref="W246:X246"/>
    <mergeCell ref="Y246:Z246"/>
    <mergeCell ref="AM245:AN245"/>
    <mergeCell ref="AO245:AP245"/>
    <mergeCell ref="AQ245:AR245"/>
    <mergeCell ref="AS245:AT245"/>
    <mergeCell ref="B246:D246"/>
    <mergeCell ref="E246:F246"/>
    <mergeCell ref="G246:H246"/>
    <mergeCell ref="I246:J246"/>
    <mergeCell ref="K246:L246"/>
    <mergeCell ref="M246:N246"/>
    <mergeCell ref="AA245:AB245"/>
    <mergeCell ref="AC245:AD245"/>
    <mergeCell ref="AE245:AF245"/>
    <mergeCell ref="AG245:AH245"/>
    <mergeCell ref="AI245:AJ245"/>
    <mergeCell ref="AK245:AL245"/>
    <mergeCell ref="O245:P245"/>
    <mergeCell ref="Q245:R245"/>
    <mergeCell ref="S245:T245"/>
    <mergeCell ref="U245:V245"/>
    <mergeCell ref="W245:X245"/>
    <mergeCell ref="Y245:Z245"/>
    <mergeCell ref="AM244:AN244"/>
    <mergeCell ref="AO244:AP244"/>
    <mergeCell ref="AQ244:AR244"/>
    <mergeCell ref="AS244:AT244"/>
    <mergeCell ref="B245:D245"/>
    <mergeCell ref="E245:F245"/>
    <mergeCell ref="G245:H245"/>
    <mergeCell ref="I245:J245"/>
    <mergeCell ref="K245:L245"/>
    <mergeCell ref="M245:N245"/>
    <mergeCell ref="AA244:AB244"/>
    <mergeCell ref="AC244:AD244"/>
    <mergeCell ref="AE244:AF244"/>
    <mergeCell ref="AG244:AH244"/>
    <mergeCell ref="AI244:AJ244"/>
    <mergeCell ref="AK244:AL244"/>
    <mergeCell ref="O244:P244"/>
    <mergeCell ref="Q244:R244"/>
    <mergeCell ref="S244:T244"/>
    <mergeCell ref="U244:V244"/>
    <mergeCell ref="W244:X244"/>
    <mergeCell ref="Y244:Z244"/>
    <mergeCell ref="AM243:AN243"/>
    <mergeCell ref="AO243:AP243"/>
    <mergeCell ref="AQ243:AR243"/>
    <mergeCell ref="AS243:AT243"/>
    <mergeCell ref="B244:D244"/>
    <mergeCell ref="E244:F244"/>
    <mergeCell ref="G244:H244"/>
    <mergeCell ref="I244:J244"/>
    <mergeCell ref="K244:L244"/>
    <mergeCell ref="M244:N244"/>
    <mergeCell ref="AA243:AB243"/>
    <mergeCell ref="AC243:AD243"/>
    <mergeCell ref="AE243:AF243"/>
    <mergeCell ref="AG243:AH243"/>
    <mergeCell ref="AI243:AJ243"/>
    <mergeCell ref="AK243:AL243"/>
    <mergeCell ref="O243:P243"/>
    <mergeCell ref="Q243:R243"/>
    <mergeCell ref="S243:T243"/>
    <mergeCell ref="U243:V243"/>
    <mergeCell ref="W243:X243"/>
    <mergeCell ref="Y243:Z243"/>
    <mergeCell ref="AM242:AN242"/>
    <mergeCell ref="AO242:AP242"/>
    <mergeCell ref="AQ242:AR242"/>
    <mergeCell ref="AS242:AT242"/>
    <mergeCell ref="B243:D243"/>
    <mergeCell ref="E243:F243"/>
    <mergeCell ref="G243:H243"/>
    <mergeCell ref="I243:J243"/>
    <mergeCell ref="K243:L243"/>
    <mergeCell ref="M243:N243"/>
    <mergeCell ref="AA242:AB242"/>
    <mergeCell ref="AC242:AD242"/>
    <mergeCell ref="AE242:AF242"/>
    <mergeCell ref="AG242:AH242"/>
    <mergeCell ref="AI242:AJ242"/>
    <mergeCell ref="AK242:AL242"/>
    <mergeCell ref="O242:P242"/>
    <mergeCell ref="Q242:R242"/>
    <mergeCell ref="S242:T242"/>
    <mergeCell ref="U242:V242"/>
    <mergeCell ref="W242:X242"/>
    <mergeCell ref="Y242:Z242"/>
    <mergeCell ref="AM241:AN241"/>
    <mergeCell ref="AO241:AP241"/>
    <mergeCell ref="AQ241:AR241"/>
    <mergeCell ref="AS241:AT241"/>
    <mergeCell ref="B242:D242"/>
    <mergeCell ref="E242:F242"/>
    <mergeCell ref="G242:H242"/>
    <mergeCell ref="I242:J242"/>
    <mergeCell ref="K242:L242"/>
    <mergeCell ref="M242:N242"/>
    <mergeCell ref="AA241:AB241"/>
    <mergeCell ref="AC241:AD241"/>
    <mergeCell ref="AE241:AF241"/>
    <mergeCell ref="AG241:AH241"/>
    <mergeCell ref="AI241:AJ241"/>
    <mergeCell ref="AK241:AL241"/>
    <mergeCell ref="O241:P241"/>
    <mergeCell ref="Q241:R241"/>
    <mergeCell ref="S241:T241"/>
    <mergeCell ref="U241:V241"/>
    <mergeCell ref="W241:X241"/>
    <mergeCell ref="Y241:Z241"/>
    <mergeCell ref="B241:D241"/>
    <mergeCell ref="E241:F241"/>
    <mergeCell ref="G241:H241"/>
    <mergeCell ref="I241:J241"/>
    <mergeCell ref="K241:L241"/>
    <mergeCell ref="M241:N241"/>
    <mergeCell ref="O359:R359"/>
    <mergeCell ref="K359:N359"/>
    <mergeCell ref="G359:J359"/>
    <mergeCell ref="B359:F359"/>
    <mergeCell ref="B360:F360"/>
    <mergeCell ref="AR359:AT359"/>
    <mergeCell ref="AO359:AQ359"/>
    <mergeCell ref="AL359:AN359"/>
    <mergeCell ref="AI359:AK359"/>
    <mergeCell ref="AF359:AH359"/>
    <mergeCell ref="O361:R361"/>
    <mergeCell ref="K361:N361"/>
    <mergeCell ref="G361:J361"/>
    <mergeCell ref="AC359:AE359"/>
    <mergeCell ref="Z359:AB359"/>
    <mergeCell ref="W359:Y359"/>
    <mergeCell ref="S359:V359"/>
    <mergeCell ref="Z360:AB360"/>
    <mergeCell ref="W360:Y360"/>
    <mergeCell ref="S360:V360"/>
    <mergeCell ref="B361:F361"/>
    <mergeCell ref="AR360:AT360"/>
    <mergeCell ref="AO360:AQ360"/>
    <mergeCell ref="AL360:AN360"/>
    <mergeCell ref="AI360:AK360"/>
    <mergeCell ref="AF360:AH360"/>
    <mergeCell ref="AC360:AE360"/>
    <mergeCell ref="O360:R360"/>
    <mergeCell ref="K360:N360"/>
    <mergeCell ref="G360:J360"/>
    <mergeCell ref="B362:F362"/>
    <mergeCell ref="AR361:AT361"/>
    <mergeCell ref="AO361:AQ361"/>
    <mergeCell ref="AL361:AN361"/>
    <mergeCell ref="AI361:AK361"/>
    <mergeCell ref="AF361:AH361"/>
    <mergeCell ref="AC361:AE361"/>
    <mergeCell ref="Z361:AB361"/>
    <mergeCell ref="W361:Y361"/>
    <mergeCell ref="S361:V361"/>
    <mergeCell ref="Z362:AB362"/>
    <mergeCell ref="W362:Y362"/>
    <mergeCell ref="S362:V362"/>
    <mergeCell ref="O362:R362"/>
    <mergeCell ref="K362:N362"/>
    <mergeCell ref="G362:J362"/>
    <mergeCell ref="O363:R363"/>
    <mergeCell ref="K363:N363"/>
    <mergeCell ref="G363:J363"/>
    <mergeCell ref="B363:F363"/>
    <mergeCell ref="AR362:AT362"/>
    <mergeCell ref="AO362:AQ362"/>
    <mergeCell ref="AL362:AN362"/>
    <mergeCell ref="AI362:AK362"/>
    <mergeCell ref="AF362:AH362"/>
    <mergeCell ref="AC362:AE362"/>
    <mergeCell ref="B364:F364"/>
    <mergeCell ref="AR363:AT363"/>
    <mergeCell ref="AO363:AQ363"/>
    <mergeCell ref="AL363:AN363"/>
    <mergeCell ref="AI363:AK363"/>
    <mergeCell ref="AF363:AH363"/>
    <mergeCell ref="AC363:AE363"/>
    <mergeCell ref="Z363:AB363"/>
    <mergeCell ref="W363:Y363"/>
    <mergeCell ref="S363:V363"/>
    <mergeCell ref="Z364:AB364"/>
    <mergeCell ref="W364:Y364"/>
    <mergeCell ref="S364:V364"/>
    <mergeCell ref="O364:R364"/>
    <mergeCell ref="K364:N364"/>
    <mergeCell ref="G364:J364"/>
    <mergeCell ref="O365:R365"/>
    <mergeCell ref="K365:N365"/>
    <mergeCell ref="G365:J365"/>
    <mergeCell ref="B365:F365"/>
    <mergeCell ref="AR364:AT364"/>
    <mergeCell ref="AO364:AQ364"/>
    <mergeCell ref="AL364:AN364"/>
    <mergeCell ref="AI364:AK364"/>
    <mergeCell ref="AF364:AH364"/>
    <mergeCell ref="AC364:AE364"/>
    <mergeCell ref="B366:F366"/>
    <mergeCell ref="AR365:AT365"/>
    <mergeCell ref="AO365:AQ365"/>
    <mergeCell ref="AL365:AN365"/>
    <mergeCell ref="AI365:AK365"/>
    <mergeCell ref="AF365:AH365"/>
    <mergeCell ref="AC365:AE365"/>
    <mergeCell ref="Z365:AB365"/>
    <mergeCell ref="W365:Y365"/>
    <mergeCell ref="S365:V365"/>
    <mergeCell ref="Z366:AB366"/>
    <mergeCell ref="W366:Y366"/>
    <mergeCell ref="S366:V366"/>
    <mergeCell ref="O366:R366"/>
    <mergeCell ref="K366:N366"/>
    <mergeCell ref="G366:J366"/>
    <mergeCell ref="O367:R367"/>
    <mergeCell ref="K367:N367"/>
    <mergeCell ref="G367:J367"/>
    <mergeCell ref="B367:F367"/>
    <mergeCell ref="AR366:AT366"/>
    <mergeCell ref="AO366:AQ366"/>
    <mergeCell ref="AL366:AN366"/>
    <mergeCell ref="AI366:AK366"/>
    <mergeCell ref="AF366:AH366"/>
    <mergeCell ref="AC366:AE366"/>
    <mergeCell ref="B368:F368"/>
    <mergeCell ref="AR367:AT367"/>
    <mergeCell ref="AO367:AQ367"/>
    <mergeCell ref="AL367:AN367"/>
    <mergeCell ref="AI367:AK367"/>
    <mergeCell ref="AF367:AH367"/>
    <mergeCell ref="AC367:AE367"/>
    <mergeCell ref="Z367:AB367"/>
    <mergeCell ref="W367:Y367"/>
    <mergeCell ref="S367:V367"/>
    <mergeCell ref="Z368:AB368"/>
    <mergeCell ref="W368:Y368"/>
    <mergeCell ref="S368:V368"/>
    <mergeCell ref="O368:R368"/>
    <mergeCell ref="K368:N368"/>
    <mergeCell ref="G368:J368"/>
    <mergeCell ref="I193:J193"/>
    <mergeCell ref="G193:H193"/>
    <mergeCell ref="E193:F193"/>
    <mergeCell ref="B193:D193"/>
    <mergeCell ref="AR368:AT368"/>
    <mergeCell ref="AO368:AQ368"/>
    <mergeCell ref="AL368:AN368"/>
    <mergeCell ref="AI368:AK368"/>
    <mergeCell ref="AF368:AH368"/>
    <mergeCell ref="AC368:AE368"/>
    <mergeCell ref="U193:V193"/>
    <mergeCell ref="S193:T193"/>
    <mergeCell ref="Q193:R193"/>
    <mergeCell ref="O193:P193"/>
    <mergeCell ref="M193:N193"/>
    <mergeCell ref="K193:L193"/>
    <mergeCell ref="AG193:AH193"/>
    <mergeCell ref="AE193:AF193"/>
    <mergeCell ref="AC193:AD193"/>
    <mergeCell ref="AA193:AB193"/>
    <mergeCell ref="Y193:Z193"/>
    <mergeCell ref="W193:X193"/>
    <mergeCell ref="I194:J194"/>
    <mergeCell ref="G194:H194"/>
    <mergeCell ref="E194:F194"/>
    <mergeCell ref="B194:D194"/>
    <mergeCell ref="AS193:AT193"/>
    <mergeCell ref="AQ193:AR193"/>
    <mergeCell ref="AO193:AP193"/>
    <mergeCell ref="AM193:AN193"/>
    <mergeCell ref="AK193:AL193"/>
    <mergeCell ref="AI193:AJ193"/>
    <mergeCell ref="U194:V194"/>
    <mergeCell ref="S194:T194"/>
    <mergeCell ref="Q194:R194"/>
    <mergeCell ref="O194:P194"/>
    <mergeCell ref="M194:N194"/>
    <mergeCell ref="K194:L194"/>
    <mergeCell ref="AG194:AH194"/>
    <mergeCell ref="AE194:AF194"/>
    <mergeCell ref="AC194:AD194"/>
    <mergeCell ref="AA194:AB194"/>
    <mergeCell ref="Y194:Z194"/>
    <mergeCell ref="W194:X194"/>
    <mergeCell ref="I195:J195"/>
    <mergeCell ref="G195:H195"/>
    <mergeCell ref="E195:F195"/>
    <mergeCell ref="B195:D195"/>
    <mergeCell ref="AS194:AT194"/>
    <mergeCell ref="AQ194:AR194"/>
    <mergeCell ref="AO194:AP194"/>
    <mergeCell ref="AM194:AN194"/>
    <mergeCell ref="AK194:AL194"/>
    <mergeCell ref="AI194:AJ194"/>
    <mergeCell ref="U195:V195"/>
    <mergeCell ref="S195:T195"/>
    <mergeCell ref="Q195:R195"/>
    <mergeCell ref="O195:P195"/>
    <mergeCell ref="M195:N195"/>
    <mergeCell ref="K195:L195"/>
    <mergeCell ref="AG195:AH195"/>
    <mergeCell ref="AE195:AF195"/>
    <mergeCell ref="AC195:AD195"/>
    <mergeCell ref="AA195:AB195"/>
    <mergeCell ref="Y195:Z195"/>
    <mergeCell ref="W195:X195"/>
    <mergeCell ref="I196:J196"/>
    <mergeCell ref="G196:H196"/>
    <mergeCell ref="E196:F196"/>
    <mergeCell ref="B196:D196"/>
    <mergeCell ref="AS195:AT195"/>
    <mergeCell ref="AQ195:AR195"/>
    <mergeCell ref="AO195:AP195"/>
    <mergeCell ref="AM195:AN195"/>
    <mergeCell ref="AK195:AL195"/>
    <mergeCell ref="AI195:AJ195"/>
    <mergeCell ref="U196:V196"/>
    <mergeCell ref="S196:T196"/>
    <mergeCell ref="Q196:R196"/>
    <mergeCell ref="O196:P196"/>
    <mergeCell ref="M196:N196"/>
    <mergeCell ref="K196:L196"/>
    <mergeCell ref="AG196:AH196"/>
    <mergeCell ref="AE196:AF196"/>
    <mergeCell ref="AC196:AD196"/>
    <mergeCell ref="AA196:AB196"/>
    <mergeCell ref="Y196:Z196"/>
    <mergeCell ref="W196:X196"/>
    <mergeCell ref="I197:J197"/>
    <mergeCell ref="G197:H197"/>
    <mergeCell ref="E197:F197"/>
    <mergeCell ref="B197:D197"/>
    <mergeCell ref="AS196:AT196"/>
    <mergeCell ref="AQ196:AR196"/>
    <mergeCell ref="AO196:AP196"/>
    <mergeCell ref="AM196:AN196"/>
    <mergeCell ref="AK196:AL196"/>
    <mergeCell ref="AI196:AJ196"/>
    <mergeCell ref="U197:V197"/>
    <mergeCell ref="S197:T197"/>
    <mergeCell ref="Q197:R197"/>
    <mergeCell ref="O197:P197"/>
    <mergeCell ref="M197:N197"/>
    <mergeCell ref="K197:L197"/>
    <mergeCell ref="AG197:AH197"/>
    <mergeCell ref="AE197:AF197"/>
    <mergeCell ref="AC197:AD197"/>
    <mergeCell ref="AA197:AB197"/>
    <mergeCell ref="Y197:Z197"/>
    <mergeCell ref="W197:X197"/>
    <mergeCell ref="I198:J198"/>
    <mergeCell ref="G198:H198"/>
    <mergeCell ref="E198:F198"/>
    <mergeCell ref="B198:D198"/>
    <mergeCell ref="AS197:AT197"/>
    <mergeCell ref="AQ197:AR197"/>
    <mergeCell ref="AO197:AP197"/>
    <mergeCell ref="AM197:AN197"/>
    <mergeCell ref="AK197:AL197"/>
    <mergeCell ref="AI197:AJ197"/>
    <mergeCell ref="U198:V198"/>
    <mergeCell ref="S198:T198"/>
    <mergeCell ref="Q198:R198"/>
    <mergeCell ref="O198:P198"/>
    <mergeCell ref="M198:N198"/>
    <mergeCell ref="K198:L198"/>
    <mergeCell ref="AG198:AH198"/>
    <mergeCell ref="AE198:AF198"/>
    <mergeCell ref="AC198:AD198"/>
    <mergeCell ref="AA198:AB198"/>
    <mergeCell ref="Y198:Z198"/>
    <mergeCell ref="W198:X198"/>
    <mergeCell ref="I199:J199"/>
    <mergeCell ref="G199:H199"/>
    <mergeCell ref="E199:F199"/>
    <mergeCell ref="B199:D199"/>
    <mergeCell ref="AS198:AT198"/>
    <mergeCell ref="AQ198:AR198"/>
    <mergeCell ref="AO198:AP198"/>
    <mergeCell ref="AM198:AN198"/>
    <mergeCell ref="AK198:AL198"/>
    <mergeCell ref="AI198:AJ198"/>
    <mergeCell ref="U199:V199"/>
    <mergeCell ref="S199:T199"/>
    <mergeCell ref="Q199:R199"/>
    <mergeCell ref="O199:P199"/>
    <mergeCell ref="M199:N199"/>
    <mergeCell ref="K199:L199"/>
    <mergeCell ref="AG199:AH199"/>
    <mergeCell ref="AE199:AF199"/>
    <mergeCell ref="AC199:AD199"/>
    <mergeCell ref="AA199:AB199"/>
    <mergeCell ref="Y199:Z199"/>
    <mergeCell ref="W199:X199"/>
    <mergeCell ref="I200:J200"/>
    <mergeCell ref="G200:H200"/>
    <mergeCell ref="E200:F200"/>
    <mergeCell ref="B200:D200"/>
    <mergeCell ref="AS199:AT199"/>
    <mergeCell ref="AQ199:AR199"/>
    <mergeCell ref="AO199:AP199"/>
    <mergeCell ref="AM199:AN199"/>
    <mergeCell ref="AK199:AL199"/>
    <mergeCell ref="AI199:AJ199"/>
    <mergeCell ref="U200:V200"/>
    <mergeCell ref="S200:T200"/>
    <mergeCell ref="Q200:R200"/>
    <mergeCell ref="O200:P200"/>
    <mergeCell ref="M200:N200"/>
    <mergeCell ref="K200:L200"/>
    <mergeCell ref="AG200:AH200"/>
    <mergeCell ref="AE200:AF200"/>
    <mergeCell ref="AC200:AD200"/>
    <mergeCell ref="AA200:AB200"/>
    <mergeCell ref="Y200:Z200"/>
    <mergeCell ref="W200:X200"/>
    <mergeCell ref="I201:J201"/>
    <mergeCell ref="G201:H201"/>
    <mergeCell ref="E201:F201"/>
    <mergeCell ref="B201:D201"/>
    <mergeCell ref="AS200:AT200"/>
    <mergeCell ref="AQ200:AR200"/>
    <mergeCell ref="AO200:AP200"/>
    <mergeCell ref="AM200:AN200"/>
    <mergeCell ref="AK200:AL200"/>
    <mergeCell ref="AI200:AJ200"/>
    <mergeCell ref="U201:V201"/>
    <mergeCell ref="S201:T201"/>
    <mergeCell ref="Q201:R201"/>
    <mergeCell ref="O201:P201"/>
    <mergeCell ref="M201:N201"/>
    <mergeCell ref="K201:L201"/>
    <mergeCell ref="AG201:AH201"/>
    <mergeCell ref="AE201:AF201"/>
    <mergeCell ref="AC201:AD201"/>
    <mergeCell ref="AA201:AB201"/>
    <mergeCell ref="Y201:Z201"/>
    <mergeCell ref="W201:X201"/>
    <mergeCell ref="I202:J202"/>
    <mergeCell ref="G202:H202"/>
    <mergeCell ref="E202:F202"/>
    <mergeCell ref="B202:D202"/>
    <mergeCell ref="AS201:AT201"/>
    <mergeCell ref="AQ201:AR201"/>
    <mergeCell ref="AO201:AP201"/>
    <mergeCell ref="AM201:AN201"/>
    <mergeCell ref="AK201:AL201"/>
    <mergeCell ref="AI201:AJ201"/>
    <mergeCell ref="U202:V202"/>
    <mergeCell ref="S202:T202"/>
    <mergeCell ref="Q202:R202"/>
    <mergeCell ref="O202:P202"/>
    <mergeCell ref="M202:N202"/>
    <mergeCell ref="K202:L202"/>
    <mergeCell ref="AG202:AH202"/>
    <mergeCell ref="AE202:AF202"/>
    <mergeCell ref="AC202:AD202"/>
    <mergeCell ref="AA202:AB202"/>
    <mergeCell ref="Y202:Z202"/>
    <mergeCell ref="W202:X202"/>
    <mergeCell ref="I203:J203"/>
    <mergeCell ref="G203:H203"/>
    <mergeCell ref="E203:F203"/>
    <mergeCell ref="B203:D203"/>
    <mergeCell ref="AS202:AT202"/>
    <mergeCell ref="AQ202:AR202"/>
    <mergeCell ref="AO202:AP202"/>
    <mergeCell ref="AM202:AN202"/>
    <mergeCell ref="AK202:AL202"/>
    <mergeCell ref="AI202:AJ202"/>
    <mergeCell ref="U203:V203"/>
    <mergeCell ref="S203:T203"/>
    <mergeCell ref="Q203:R203"/>
    <mergeCell ref="O203:P203"/>
    <mergeCell ref="M203:N203"/>
    <mergeCell ref="K203:L203"/>
    <mergeCell ref="AG203:AH203"/>
    <mergeCell ref="AE203:AF203"/>
    <mergeCell ref="AC203:AD203"/>
    <mergeCell ref="AA203:AB203"/>
    <mergeCell ref="Y203:Z203"/>
    <mergeCell ref="W203:X203"/>
    <mergeCell ref="I204:J204"/>
    <mergeCell ref="G204:H204"/>
    <mergeCell ref="E204:F204"/>
    <mergeCell ref="B204:D204"/>
    <mergeCell ref="AS203:AT203"/>
    <mergeCell ref="AQ203:AR203"/>
    <mergeCell ref="AO203:AP203"/>
    <mergeCell ref="AM203:AN203"/>
    <mergeCell ref="AK203:AL203"/>
    <mergeCell ref="AI203:AJ203"/>
    <mergeCell ref="U204:V204"/>
    <mergeCell ref="S204:T204"/>
    <mergeCell ref="Q204:R204"/>
    <mergeCell ref="O204:P204"/>
    <mergeCell ref="M204:N204"/>
    <mergeCell ref="K204:L204"/>
    <mergeCell ref="AG204:AH204"/>
    <mergeCell ref="AE204:AF204"/>
    <mergeCell ref="AC204:AD204"/>
    <mergeCell ref="AA204:AB204"/>
    <mergeCell ref="Y204:Z204"/>
    <mergeCell ref="W204:X204"/>
    <mergeCell ref="I205:J205"/>
    <mergeCell ref="G205:H205"/>
    <mergeCell ref="E205:F205"/>
    <mergeCell ref="B205:D205"/>
    <mergeCell ref="AS204:AT204"/>
    <mergeCell ref="AQ204:AR204"/>
    <mergeCell ref="AO204:AP204"/>
    <mergeCell ref="AM204:AN204"/>
    <mergeCell ref="AK204:AL204"/>
    <mergeCell ref="AI204:AJ204"/>
    <mergeCell ref="U205:V205"/>
    <mergeCell ref="S205:T205"/>
    <mergeCell ref="Q205:R205"/>
    <mergeCell ref="O205:P205"/>
    <mergeCell ref="M205:N205"/>
    <mergeCell ref="K205:L205"/>
    <mergeCell ref="AG205:AH205"/>
    <mergeCell ref="AE205:AF205"/>
    <mergeCell ref="AC205:AD205"/>
    <mergeCell ref="AA205:AB205"/>
    <mergeCell ref="Y205:Z205"/>
    <mergeCell ref="W205:X205"/>
    <mergeCell ref="I206:J206"/>
    <mergeCell ref="G206:H206"/>
    <mergeCell ref="E206:F206"/>
    <mergeCell ref="B206:D206"/>
    <mergeCell ref="AS205:AT205"/>
    <mergeCell ref="AQ205:AR205"/>
    <mergeCell ref="AO205:AP205"/>
    <mergeCell ref="AM205:AN205"/>
    <mergeCell ref="AK205:AL205"/>
    <mergeCell ref="AI205:AJ205"/>
    <mergeCell ref="U206:V206"/>
    <mergeCell ref="S206:T206"/>
    <mergeCell ref="Q206:R206"/>
    <mergeCell ref="O206:P206"/>
    <mergeCell ref="M206:N206"/>
    <mergeCell ref="K206:L206"/>
    <mergeCell ref="AG206:AH206"/>
    <mergeCell ref="AE206:AF206"/>
    <mergeCell ref="AC206:AD206"/>
    <mergeCell ref="AA206:AB206"/>
    <mergeCell ref="Y206:Z206"/>
    <mergeCell ref="W206:X206"/>
    <mergeCell ref="I207:J207"/>
    <mergeCell ref="G207:H207"/>
    <mergeCell ref="E207:F207"/>
    <mergeCell ref="B207:D207"/>
    <mergeCell ref="AS206:AT206"/>
    <mergeCell ref="AQ206:AR206"/>
    <mergeCell ref="AO206:AP206"/>
    <mergeCell ref="AM206:AN206"/>
    <mergeCell ref="AK206:AL206"/>
    <mergeCell ref="AI206:AJ206"/>
    <mergeCell ref="U207:V207"/>
    <mergeCell ref="S207:T207"/>
    <mergeCell ref="Q207:R207"/>
    <mergeCell ref="O207:P207"/>
    <mergeCell ref="M207:N207"/>
    <mergeCell ref="K207:L207"/>
    <mergeCell ref="AG207:AH207"/>
    <mergeCell ref="AE207:AF207"/>
    <mergeCell ref="AC207:AD207"/>
    <mergeCell ref="AA207:AB207"/>
    <mergeCell ref="Y207:Z207"/>
    <mergeCell ref="W207:X207"/>
    <mergeCell ref="I208:J208"/>
    <mergeCell ref="G208:H208"/>
    <mergeCell ref="E208:F208"/>
    <mergeCell ref="B208:D208"/>
    <mergeCell ref="AS207:AT207"/>
    <mergeCell ref="AQ207:AR207"/>
    <mergeCell ref="AO207:AP207"/>
    <mergeCell ref="AM207:AN207"/>
    <mergeCell ref="AK207:AL207"/>
    <mergeCell ref="AI207:AJ207"/>
    <mergeCell ref="U208:V208"/>
    <mergeCell ref="S208:T208"/>
    <mergeCell ref="Q208:R208"/>
    <mergeCell ref="O208:P208"/>
    <mergeCell ref="M208:N208"/>
    <mergeCell ref="K208:L208"/>
    <mergeCell ref="AG208:AH208"/>
    <mergeCell ref="AE208:AF208"/>
    <mergeCell ref="AC208:AD208"/>
    <mergeCell ref="AA208:AB208"/>
    <mergeCell ref="Y208:Z208"/>
    <mergeCell ref="W208:X208"/>
    <mergeCell ref="I209:J209"/>
    <mergeCell ref="G209:H209"/>
    <mergeCell ref="E209:F209"/>
    <mergeCell ref="B209:D209"/>
    <mergeCell ref="AS208:AT208"/>
    <mergeCell ref="AQ208:AR208"/>
    <mergeCell ref="AO208:AP208"/>
    <mergeCell ref="AM208:AN208"/>
    <mergeCell ref="AK208:AL208"/>
    <mergeCell ref="AI208:AJ208"/>
    <mergeCell ref="U209:V209"/>
    <mergeCell ref="S209:T209"/>
    <mergeCell ref="Q209:R209"/>
    <mergeCell ref="O209:P209"/>
    <mergeCell ref="M209:N209"/>
    <mergeCell ref="K209:L209"/>
    <mergeCell ref="AG209:AH209"/>
    <mergeCell ref="AE209:AF209"/>
    <mergeCell ref="AC209:AD209"/>
    <mergeCell ref="AA209:AB209"/>
    <mergeCell ref="Y209:Z209"/>
    <mergeCell ref="W209:X209"/>
    <mergeCell ref="I210:J210"/>
    <mergeCell ref="G210:H210"/>
    <mergeCell ref="E210:F210"/>
    <mergeCell ref="B210:D210"/>
    <mergeCell ref="AS209:AT209"/>
    <mergeCell ref="AQ209:AR209"/>
    <mergeCell ref="AO209:AP209"/>
    <mergeCell ref="AM209:AN209"/>
    <mergeCell ref="AK209:AL209"/>
    <mergeCell ref="AI209:AJ209"/>
    <mergeCell ref="U210:V210"/>
    <mergeCell ref="S210:T210"/>
    <mergeCell ref="Q210:R210"/>
    <mergeCell ref="O210:P210"/>
    <mergeCell ref="M210:N210"/>
    <mergeCell ref="K210:L210"/>
    <mergeCell ref="AG210:AH210"/>
    <mergeCell ref="AE210:AF210"/>
    <mergeCell ref="AC210:AD210"/>
    <mergeCell ref="AA210:AB210"/>
    <mergeCell ref="Y210:Z210"/>
    <mergeCell ref="W210:X210"/>
    <mergeCell ref="I211:J211"/>
    <mergeCell ref="G211:H211"/>
    <mergeCell ref="E211:F211"/>
    <mergeCell ref="B211:D211"/>
    <mergeCell ref="AS210:AT210"/>
    <mergeCell ref="AQ210:AR210"/>
    <mergeCell ref="AO210:AP210"/>
    <mergeCell ref="AM210:AN210"/>
    <mergeCell ref="AK210:AL210"/>
    <mergeCell ref="AI210:AJ210"/>
    <mergeCell ref="U211:V211"/>
    <mergeCell ref="S211:T211"/>
    <mergeCell ref="Q211:R211"/>
    <mergeCell ref="O211:P211"/>
    <mergeCell ref="M211:N211"/>
    <mergeCell ref="K211:L211"/>
    <mergeCell ref="AG211:AH211"/>
    <mergeCell ref="AE211:AF211"/>
    <mergeCell ref="AC211:AD211"/>
    <mergeCell ref="AA211:AB211"/>
    <mergeCell ref="Y211:Z211"/>
    <mergeCell ref="W211:X211"/>
    <mergeCell ref="I212:J212"/>
    <mergeCell ref="G212:H212"/>
    <mergeCell ref="E212:F212"/>
    <mergeCell ref="B212:D212"/>
    <mergeCell ref="AS211:AT211"/>
    <mergeCell ref="AQ211:AR211"/>
    <mergeCell ref="AO211:AP211"/>
    <mergeCell ref="AM211:AN211"/>
    <mergeCell ref="AK211:AL211"/>
    <mergeCell ref="AI211:AJ211"/>
    <mergeCell ref="U212:V212"/>
    <mergeCell ref="S212:T212"/>
    <mergeCell ref="Q212:R212"/>
    <mergeCell ref="O212:P212"/>
    <mergeCell ref="M212:N212"/>
    <mergeCell ref="K212:L212"/>
    <mergeCell ref="AG212:AH212"/>
    <mergeCell ref="AE212:AF212"/>
    <mergeCell ref="AC212:AD212"/>
    <mergeCell ref="AA212:AB212"/>
    <mergeCell ref="Y212:Z212"/>
    <mergeCell ref="W212:X212"/>
    <mergeCell ref="I213:J213"/>
    <mergeCell ref="G213:H213"/>
    <mergeCell ref="E213:F213"/>
    <mergeCell ref="B213:D213"/>
    <mergeCell ref="AS212:AT212"/>
    <mergeCell ref="AQ212:AR212"/>
    <mergeCell ref="AO212:AP212"/>
    <mergeCell ref="AM212:AN212"/>
    <mergeCell ref="AK212:AL212"/>
    <mergeCell ref="AI212:AJ212"/>
    <mergeCell ref="U213:V213"/>
    <mergeCell ref="S213:T213"/>
    <mergeCell ref="Q213:R213"/>
    <mergeCell ref="O213:P213"/>
    <mergeCell ref="M213:N213"/>
    <mergeCell ref="K213:L213"/>
    <mergeCell ref="AG213:AH213"/>
    <mergeCell ref="AE213:AF213"/>
    <mergeCell ref="AC213:AD213"/>
    <mergeCell ref="AA213:AB213"/>
    <mergeCell ref="Y213:Z213"/>
    <mergeCell ref="W213:X213"/>
    <mergeCell ref="I214:J214"/>
    <mergeCell ref="G214:H214"/>
    <mergeCell ref="E214:F214"/>
    <mergeCell ref="B214:D214"/>
    <mergeCell ref="AS213:AT213"/>
    <mergeCell ref="AQ213:AR213"/>
    <mergeCell ref="AO213:AP213"/>
    <mergeCell ref="AM213:AN213"/>
    <mergeCell ref="AK213:AL213"/>
    <mergeCell ref="AI213:AJ213"/>
    <mergeCell ref="U214:V214"/>
    <mergeCell ref="S214:T214"/>
    <mergeCell ref="Q214:R214"/>
    <mergeCell ref="O214:P214"/>
    <mergeCell ref="M214:N214"/>
    <mergeCell ref="K214:L214"/>
    <mergeCell ref="AG214:AH214"/>
    <mergeCell ref="AE214:AF214"/>
    <mergeCell ref="AC214:AD214"/>
    <mergeCell ref="AA214:AB214"/>
    <mergeCell ref="Y214:Z214"/>
    <mergeCell ref="W214:X214"/>
    <mergeCell ref="I215:J215"/>
    <mergeCell ref="G215:H215"/>
    <mergeCell ref="E215:F215"/>
    <mergeCell ref="B215:D215"/>
    <mergeCell ref="AS214:AT214"/>
    <mergeCell ref="AQ214:AR214"/>
    <mergeCell ref="AO214:AP214"/>
    <mergeCell ref="AM214:AN214"/>
    <mergeCell ref="AK214:AL214"/>
    <mergeCell ref="AI214:AJ214"/>
    <mergeCell ref="U215:V215"/>
    <mergeCell ref="S215:T215"/>
    <mergeCell ref="Q215:R215"/>
    <mergeCell ref="O215:P215"/>
    <mergeCell ref="M215:N215"/>
    <mergeCell ref="K215:L215"/>
    <mergeCell ref="AG215:AH215"/>
    <mergeCell ref="AE215:AF215"/>
    <mergeCell ref="AC215:AD215"/>
    <mergeCell ref="AA215:AB215"/>
    <mergeCell ref="Y215:Z215"/>
    <mergeCell ref="W215:X215"/>
    <mergeCell ref="I216:J216"/>
    <mergeCell ref="G216:H216"/>
    <mergeCell ref="E216:F216"/>
    <mergeCell ref="B216:D216"/>
    <mergeCell ref="AS215:AT215"/>
    <mergeCell ref="AQ215:AR215"/>
    <mergeCell ref="AO215:AP215"/>
    <mergeCell ref="AM215:AN215"/>
    <mergeCell ref="AK215:AL215"/>
    <mergeCell ref="AI215:AJ215"/>
    <mergeCell ref="U216:V216"/>
    <mergeCell ref="S216:T216"/>
    <mergeCell ref="Q216:R216"/>
    <mergeCell ref="O216:P216"/>
    <mergeCell ref="M216:N216"/>
    <mergeCell ref="K216:L216"/>
    <mergeCell ref="AG216:AH216"/>
    <mergeCell ref="AE216:AF216"/>
    <mergeCell ref="AC216:AD216"/>
    <mergeCell ref="AA216:AB216"/>
    <mergeCell ref="Y216:Z216"/>
    <mergeCell ref="W216:X216"/>
    <mergeCell ref="AS216:AT216"/>
    <mergeCell ref="AQ216:AR216"/>
    <mergeCell ref="AO216:AP216"/>
    <mergeCell ref="AM216:AN216"/>
    <mergeCell ref="AK216:AL216"/>
    <mergeCell ref="AI216:AJ216"/>
    <mergeCell ref="AR358:AT358"/>
    <mergeCell ref="Z358:AB358"/>
    <mergeCell ref="AC358:AE358"/>
    <mergeCell ref="AF358:AH358"/>
    <mergeCell ref="AI358:AK358"/>
    <mergeCell ref="AL358:AN358"/>
    <mergeCell ref="AO358:AQ358"/>
    <mergeCell ref="B358:F358"/>
    <mergeCell ref="G358:J358"/>
    <mergeCell ref="K358:N358"/>
    <mergeCell ref="O358:R358"/>
    <mergeCell ref="S358:V358"/>
    <mergeCell ref="W358:Y358"/>
    <mergeCell ref="AM188:AN188"/>
    <mergeCell ref="AO188:AP188"/>
    <mergeCell ref="AQ188:AR188"/>
    <mergeCell ref="AS188:AT188"/>
    <mergeCell ref="AA188:AB188"/>
    <mergeCell ref="AC188:AD188"/>
    <mergeCell ref="AE188:AF188"/>
    <mergeCell ref="AG188:AH188"/>
    <mergeCell ref="AI188:AJ188"/>
    <mergeCell ref="AK188:AL188"/>
    <mergeCell ref="O188:P188"/>
    <mergeCell ref="Q188:R188"/>
    <mergeCell ref="S188:T188"/>
    <mergeCell ref="U188:V188"/>
    <mergeCell ref="W188:X188"/>
    <mergeCell ref="Y188:Z188"/>
    <mergeCell ref="AM187:AN187"/>
    <mergeCell ref="AO187:AP187"/>
    <mergeCell ref="AQ187:AR187"/>
    <mergeCell ref="AS187:AT187"/>
    <mergeCell ref="B188:D188"/>
    <mergeCell ref="E188:F188"/>
    <mergeCell ref="G188:H188"/>
    <mergeCell ref="I188:J188"/>
    <mergeCell ref="K188:L188"/>
    <mergeCell ref="M188:N188"/>
    <mergeCell ref="AA187:AB187"/>
    <mergeCell ref="AC187:AD187"/>
    <mergeCell ref="AE187:AF187"/>
    <mergeCell ref="AG187:AH187"/>
    <mergeCell ref="AI187:AJ187"/>
    <mergeCell ref="AK187:AL187"/>
    <mergeCell ref="O187:P187"/>
    <mergeCell ref="Q187:R187"/>
    <mergeCell ref="S187:T187"/>
    <mergeCell ref="U187:V187"/>
    <mergeCell ref="W187:X187"/>
    <mergeCell ref="Y187:Z187"/>
    <mergeCell ref="AM186:AN186"/>
    <mergeCell ref="AO186:AP186"/>
    <mergeCell ref="AQ186:AR186"/>
    <mergeCell ref="AS186:AT186"/>
    <mergeCell ref="B187:D187"/>
    <mergeCell ref="E187:F187"/>
    <mergeCell ref="G187:H187"/>
    <mergeCell ref="I187:J187"/>
    <mergeCell ref="K187:L187"/>
    <mergeCell ref="M187:N187"/>
    <mergeCell ref="AA186:AB186"/>
    <mergeCell ref="AC186:AD186"/>
    <mergeCell ref="AE186:AF186"/>
    <mergeCell ref="AG186:AH186"/>
    <mergeCell ref="AI186:AJ186"/>
    <mergeCell ref="AK186:AL186"/>
    <mergeCell ref="O186:P186"/>
    <mergeCell ref="Q186:R186"/>
    <mergeCell ref="S186:T186"/>
    <mergeCell ref="U186:V186"/>
    <mergeCell ref="W186:X186"/>
    <mergeCell ref="Y186:Z186"/>
    <mergeCell ref="AM185:AN185"/>
    <mergeCell ref="AO185:AP185"/>
    <mergeCell ref="AQ185:AR185"/>
    <mergeCell ref="AS185:AT185"/>
    <mergeCell ref="B186:D186"/>
    <mergeCell ref="E186:F186"/>
    <mergeCell ref="G186:H186"/>
    <mergeCell ref="I186:J186"/>
    <mergeCell ref="K186:L186"/>
    <mergeCell ref="M186:N186"/>
    <mergeCell ref="AA185:AB185"/>
    <mergeCell ref="AC185:AD185"/>
    <mergeCell ref="AE185:AF185"/>
    <mergeCell ref="AG185:AH185"/>
    <mergeCell ref="AI185:AJ185"/>
    <mergeCell ref="AK185:AL185"/>
    <mergeCell ref="O185:P185"/>
    <mergeCell ref="Q185:R185"/>
    <mergeCell ref="S185:T185"/>
    <mergeCell ref="U185:V185"/>
    <mergeCell ref="W185:X185"/>
    <mergeCell ref="Y185:Z185"/>
    <mergeCell ref="AM184:AN184"/>
    <mergeCell ref="AO184:AP184"/>
    <mergeCell ref="AQ184:AR184"/>
    <mergeCell ref="AS184:AT184"/>
    <mergeCell ref="B185:D185"/>
    <mergeCell ref="E185:F185"/>
    <mergeCell ref="G185:H185"/>
    <mergeCell ref="I185:J185"/>
    <mergeCell ref="K185:L185"/>
    <mergeCell ref="M185:N185"/>
    <mergeCell ref="AA184:AB184"/>
    <mergeCell ref="AC184:AD184"/>
    <mergeCell ref="AE184:AF184"/>
    <mergeCell ref="AG184:AH184"/>
    <mergeCell ref="AI184:AJ184"/>
    <mergeCell ref="AK184:AL184"/>
    <mergeCell ref="O184:P184"/>
    <mergeCell ref="Q184:R184"/>
    <mergeCell ref="S184:T184"/>
    <mergeCell ref="U184:V184"/>
    <mergeCell ref="W184:X184"/>
    <mergeCell ref="Y184:Z184"/>
    <mergeCell ref="AM183:AN183"/>
    <mergeCell ref="AO183:AP183"/>
    <mergeCell ref="AQ183:AR183"/>
    <mergeCell ref="AS183:AT183"/>
    <mergeCell ref="B184:D184"/>
    <mergeCell ref="E184:F184"/>
    <mergeCell ref="G184:H184"/>
    <mergeCell ref="I184:J184"/>
    <mergeCell ref="K184:L184"/>
    <mergeCell ref="M184:N184"/>
    <mergeCell ref="AA183:AB183"/>
    <mergeCell ref="AC183:AD183"/>
    <mergeCell ref="AE183:AF183"/>
    <mergeCell ref="AG183:AH183"/>
    <mergeCell ref="AI183:AJ183"/>
    <mergeCell ref="AK183:AL183"/>
    <mergeCell ref="O183:P183"/>
    <mergeCell ref="Q183:R183"/>
    <mergeCell ref="S183:T183"/>
    <mergeCell ref="U183:V183"/>
    <mergeCell ref="W183:X183"/>
    <mergeCell ref="Y183:Z183"/>
    <mergeCell ref="AM182:AN182"/>
    <mergeCell ref="AO182:AP182"/>
    <mergeCell ref="AQ182:AR182"/>
    <mergeCell ref="AS182:AT182"/>
    <mergeCell ref="B183:D183"/>
    <mergeCell ref="E183:F183"/>
    <mergeCell ref="G183:H183"/>
    <mergeCell ref="I183:J183"/>
    <mergeCell ref="K183:L183"/>
    <mergeCell ref="M183:N183"/>
    <mergeCell ref="AA182:AB182"/>
    <mergeCell ref="AC182:AD182"/>
    <mergeCell ref="AE182:AF182"/>
    <mergeCell ref="AG182:AH182"/>
    <mergeCell ref="AI182:AJ182"/>
    <mergeCell ref="AK182:AL182"/>
    <mergeCell ref="O182:P182"/>
    <mergeCell ref="Q182:R182"/>
    <mergeCell ref="S182:T182"/>
    <mergeCell ref="U182:V182"/>
    <mergeCell ref="W182:X182"/>
    <mergeCell ref="Y182:Z182"/>
    <mergeCell ref="AM181:AN181"/>
    <mergeCell ref="AO181:AP181"/>
    <mergeCell ref="AQ181:AR181"/>
    <mergeCell ref="AS181:AT181"/>
    <mergeCell ref="B182:D182"/>
    <mergeCell ref="E182:F182"/>
    <mergeCell ref="G182:H182"/>
    <mergeCell ref="I182:J182"/>
    <mergeCell ref="K182:L182"/>
    <mergeCell ref="M182:N182"/>
    <mergeCell ref="AA181:AB181"/>
    <mergeCell ref="AC181:AD181"/>
    <mergeCell ref="AE181:AF181"/>
    <mergeCell ref="AG181:AH181"/>
    <mergeCell ref="AI181:AJ181"/>
    <mergeCell ref="AK181:AL181"/>
    <mergeCell ref="O181:P181"/>
    <mergeCell ref="Q181:R181"/>
    <mergeCell ref="S181:T181"/>
    <mergeCell ref="U181:V181"/>
    <mergeCell ref="W181:X181"/>
    <mergeCell ref="Y181:Z181"/>
    <mergeCell ref="AM180:AN180"/>
    <mergeCell ref="AO180:AP180"/>
    <mergeCell ref="AQ180:AR180"/>
    <mergeCell ref="AS180:AT180"/>
    <mergeCell ref="B181:D181"/>
    <mergeCell ref="E181:F181"/>
    <mergeCell ref="G181:H181"/>
    <mergeCell ref="I181:J181"/>
    <mergeCell ref="K181:L181"/>
    <mergeCell ref="M181:N181"/>
    <mergeCell ref="AA180:AB180"/>
    <mergeCell ref="AC180:AD180"/>
    <mergeCell ref="AE180:AF180"/>
    <mergeCell ref="AG180:AH180"/>
    <mergeCell ref="AI180:AJ180"/>
    <mergeCell ref="AK180:AL180"/>
    <mergeCell ref="O180:P180"/>
    <mergeCell ref="Q180:R180"/>
    <mergeCell ref="S180:T180"/>
    <mergeCell ref="U180:V180"/>
    <mergeCell ref="W180:X180"/>
    <mergeCell ref="Y180:Z180"/>
    <mergeCell ref="AM179:AN179"/>
    <mergeCell ref="AO179:AP179"/>
    <mergeCell ref="AQ179:AR179"/>
    <mergeCell ref="AS179:AT179"/>
    <mergeCell ref="B180:D180"/>
    <mergeCell ref="E180:F180"/>
    <mergeCell ref="G180:H180"/>
    <mergeCell ref="I180:J180"/>
    <mergeCell ref="K180:L180"/>
    <mergeCell ref="M180:N180"/>
    <mergeCell ref="AA179:AB179"/>
    <mergeCell ref="AC179:AD179"/>
    <mergeCell ref="AE179:AF179"/>
    <mergeCell ref="AG179:AH179"/>
    <mergeCell ref="AI179:AJ179"/>
    <mergeCell ref="AK179:AL179"/>
    <mergeCell ref="O179:P179"/>
    <mergeCell ref="Q179:R179"/>
    <mergeCell ref="S179:T179"/>
    <mergeCell ref="U179:V179"/>
    <mergeCell ref="W179:X179"/>
    <mergeCell ref="Y179:Z179"/>
    <mergeCell ref="AM178:AN178"/>
    <mergeCell ref="AO178:AP178"/>
    <mergeCell ref="AQ178:AR178"/>
    <mergeCell ref="AS178:AT178"/>
    <mergeCell ref="B179:D179"/>
    <mergeCell ref="E179:F179"/>
    <mergeCell ref="G179:H179"/>
    <mergeCell ref="I179:J179"/>
    <mergeCell ref="K179:L179"/>
    <mergeCell ref="M179:N179"/>
    <mergeCell ref="AA178:AB178"/>
    <mergeCell ref="AC178:AD178"/>
    <mergeCell ref="AE178:AF178"/>
    <mergeCell ref="AG178:AH178"/>
    <mergeCell ref="AI178:AJ178"/>
    <mergeCell ref="AK178:AL178"/>
    <mergeCell ref="O178:P178"/>
    <mergeCell ref="Q178:R178"/>
    <mergeCell ref="S178:T178"/>
    <mergeCell ref="U178:V178"/>
    <mergeCell ref="W178:X178"/>
    <mergeCell ref="Y178:Z178"/>
    <mergeCell ref="AM177:AN177"/>
    <mergeCell ref="AO177:AP177"/>
    <mergeCell ref="AQ177:AR177"/>
    <mergeCell ref="AS177:AT177"/>
    <mergeCell ref="B178:D178"/>
    <mergeCell ref="E178:F178"/>
    <mergeCell ref="G178:H178"/>
    <mergeCell ref="I178:J178"/>
    <mergeCell ref="K178:L178"/>
    <mergeCell ref="M178:N178"/>
    <mergeCell ref="AA177:AB177"/>
    <mergeCell ref="AC177:AD177"/>
    <mergeCell ref="AE177:AF177"/>
    <mergeCell ref="AG177:AH177"/>
    <mergeCell ref="AI177:AJ177"/>
    <mergeCell ref="AK177:AL177"/>
    <mergeCell ref="O177:P177"/>
    <mergeCell ref="Q177:R177"/>
    <mergeCell ref="S177:T177"/>
    <mergeCell ref="U177:V177"/>
    <mergeCell ref="W177:X177"/>
    <mergeCell ref="Y177:Z177"/>
    <mergeCell ref="AM176:AN176"/>
    <mergeCell ref="AO176:AP176"/>
    <mergeCell ref="AQ176:AR176"/>
    <mergeCell ref="AS176:AT176"/>
    <mergeCell ref="B177:D177"/>
    <mergeCell ref="E177:F177"/>
    <mergeCell ref="G177:H177"/>
    <mergeCell ref="I177:J177"/>
    <mergeCell ref="K177:L177"/>
    <mergeCell ref="M177:N177"/>
    <mergeCell ref="AA176:AB176"/>
    <mergeCell ref="AC176:AD176"/>
    <mergeCell ref="AE176:AF176"/>
    <mergeCell ref="AG176:AH176"/>
    <mergeCell ref="AI176:AJ176"/>
    <mergeCell ref="AK176:AL176"/>
    <mergeCell ref="O176:P176"/>
    <mergeCell ref="Q176:R176"/>
    <mergeCell ref="S176:T176"/>
    <mergeCell ref="U176:V176"/>
    <mergeCell ref="W176:X176"/>
    <mergeCell ref="Y176:Z176"/>
    <mergeCell ref="AM175:AN175"/>
    <mergeCell ref="AO175:AP175"/>
    <mergeCell ref="AQ175:AR175"/>
    <mergeCell ref="AS175:AT175"/>
    <mergeCell ref="B176:D176"/>
    <mergeCell ref="E176:F176"/>
    <mergeCell ref="G176:H176"/>
    <mergeCell ref="I176:J176"/>
    <mergeCell ref="K176:L176"/>
    <mergeCell ref="M176:N176"/>
    <mergeCell ref="AA175:AB175"/>
    <mergeCell ref="AC175:AD175"/>
    <mergeCell ref="AE175:AF175"/>
    <mergeCell ref="AG175:AH175"/>
    <mergeCell ref="AI175:AJ175"/>
    <mergeCell ref="AK175:AL175"/>
    <mergeCell ref="O175:P175"/>
    <mergeCell ref="Q175:R175"/>
    <mergeCell ref="S175:T175"/>
    <mergeCell ref="U175:V175"/>
    <mergeCell ref="W175:X175"/>
    <mergeCell ref="Y175:Z175"/>
    <mergeCell ref="AM174:AN174"/>
    <mergeCell ref="AO174:AP174"/>
    <mergeCell ref="AQ174:AR174"/>
    <mergeCell ref="AS174:AT174"/>
    <mergeCell ref="B175:D175"/>
    <mergeCell ref="E175:F175"/>
    <mergeCell ref="G175:H175"/>
    <mergeCell ref="I175:J175"/>
    <mergeCell ref="K175:L175"/>
    <mergeCell ref="M175:N175"/>
    <mergeCell ref="AA174:AB174"/>
    <mergeCell ref="AC174:AD174"/>
    <mergeCell ref="AE174:AF174"/>
    <mergeCell ref="AG174:AH174"/>
    <mergeCell ref="AI174:AJ174"/>
    <mergeCell ref="AK174:AL174"/>
    <mergeCell ref="O174:P174"/>
    <mergeCell ref="Q174:R174"/>
    <mergeCell ref="S174:T174"/>
    <mergeCell ref="U174:V174"/>
    <mergeCell ref="W174:X174"/>
    <mergeCell ref="Y174:Z174"/>
    <mergeCell ref="AM173:AN173"/>
    <mergeCell ref="AO173:AP173"/>
    <mergeCell ref="AQ173:AR173"/>
    <mergeCell ref="AS173:AT173"/>
    <mergeCell ref="B174:D174"/>
    <mergeCell ref="E174:F174"/>
    <mergeCell ref="G174:H174"/>
    <mergeCell ref="I174:J174"/>
    <mergeCell ref="K174:L174"/>
    <mergeCell ref="M174:N174"/>
    <mergeCell ref="AA173:AB173"/>
    <mergeCell ref="AC173:AD173"/>
    <mergeCell ref="AE173:AF173"/>
    <mergeCell ref="AG173:AH173"/>
    <mergeCell ref="AI173:AJ173"/>
    <mergeCell ref="AK173:AL173"/>
    <mergeCell ref="O173:P173"/>
    <mergeCell ref="Q173:R173"/>
    <mergeCell ref="S173:T173"/>
    <mergeCell ref="U173:V173"/>
    <mergeCell ref="W173:X173"/>
    <mergeCell ref="Y173:Z173"/>
    <mergeCell ref="AM172:AN172"/>
    <mergeCell ref="AO172:AP172"/>
    <mergeCell ref="AQ172:AR172"/>
    <mergeCell ref="AS172:AT172"/>
    <mergeCell ref="B173:D173"/>
    <mergeCell ref="E173:F173"/>
    <mergeCell ref="G173:H173"/>
    <mergeCell ref="I173:J173"/>
    <mergeCell ref="K173:L173"/>
    <mergeCell ref="M173:N173"/>
    <mergeCell ref="AA172:AB172"/>
    <mergeCell ref="AC172:AD172"/>
    <mergeCell ref="AE172:AF172"/>
    <mergeCell ref="AG172:AH172"/>
    <mergeCell ref="AI172:AJ172"/>
    <mergeCell ref="AK172:AL172"/>
    <mergeCell ref="O172:P172"/>
    <mergeCell ref="Q172:R172"/>
    <mergeCell ref="S172:T172"/>
    <mergeCell ref="U172:V172"/>
    <mergeCell ref="W172:X172"/>
    <mergeCell ref="Y172:Z172"/>
    <mergeCell ref="AM171:AN171"/>
    <mergeCell ref="AO171:AP171"/>
    <mergeCell ref="AQ171:AR171"/>
    <mergeCell ref="AS171:AT171"/>
    <mergeCell ref="B172:D172"/>
    <mergeCell ref="E172:F172"/>
    <mergeCell ref="G172:H172"/>
    <mergeCell ref="I172:J172"/>
    <mergeCell ref="K172:L172"/>
    <mergeCell ref="M172:N172"/>
    <mergeCell ref="AA171:AB171"/>
    <mergeCell ref="AC171:AD171"/>
    <mergeCell ref="AE171:AF171"/>
    <mergeCell ref="AG171:AH171"/>
    <mergeCell ref="AI171:AJ171"/>
    <mergeCell ref="AK171:AL171"/>
    <mergeCell ref="O171:P171"/>
    <mergeCell ref="Q171:R171"/>
    <mergeCell ref="S171:T171"/>
    <mergeCell ref="U171:V171"/>
    <mergeCell ref="W171:X171"/>
    <mergeCell ref="Y171:Z171"/>
    <mergeCell ref="AM170:AN170"/>
    <mergeCell ref="AO170:AP170"/>
    <mergeCell ref="AQ170:AR170"/>
    <mergeCell ref="AS170:AT170"/>
    <mergeCell ref="B171:D171"/>
    <mergeCell ref="E171:F171"/>
    <mergeCell ref="G171:H171"/>
    <mergeCell ref="I171:J171"/>
    <mergeCell ref="K171:L171"/>
    <mergeCell ref="M171:N171"/>
    <mergeCell ref="AA170:AB170"/>
    <mergeCell ref="AC170:AD170"/>
    <mergeCell ref="AE170:AF170"/>
    <mergeCell ref="AG170:AH170"/>
    <mergeCell ref="AI170:AJ170"/>
    <mergeCell ref="AK170:AL170"/>
    <mergeCell ref="O170:P170"/>
    <mergeCell ref="Q170:R170"/>
    <mergeCell ref="S170:T170"/>
    <mergeCell ref="U170:V170"/>
    <mergeCell ref="W170:X170"/>
    <mergeCell ref="Y170:Z170"/>
    <mergeCell ref="AM169:AN169"/>
    <mergeCell ref="AO169:AP169"/>
    <mergeCell ref="AQ169:AR169"/>
    <mergeCell ref="AS169:AT169"/>
    <mergeCell ref="B170:D170"/>
    <mergeCell ref="E170:F170"/>
    <mergeCell ref="G170:H170"/>
    <mergeCell ref="I170:J170"/>
    <mergeCell ref="K170:L170"/>
    <mergeCell ref="M170:N170"/>
    <mergeCell ref="AA169:AB169"/>
    <mergeCell ref="AC169:AD169"/>
    <mergeCell ref="AE169:AF169"/>
    <mergeCell ref="AG169:AH169"/>
    <mergeCell ref="AI169:AJ169"/>
    <mergeCell ref="AK169:AL169"/>
    <mergeCell ref="O169:P169"/>
    <mergeCell ref="Q169:R169"/>
    <mergeCell ref="S169:T169"/>
    <mergeCell ref="U169:V169"/>
    <mergeCell ref="W169:X169"/>
    <mergeCell ref="Y169:Z169"/>
    <mergeCell ref="B169:D169"/>
    <mergeCell ref="E169:F169"/>
    <mergeCell ref="G169:H169"/>
    <mergeCell ref="I169:J169"/>
    <mergeCell ref="K169:L169"/>
    <mergeCell ref="M169:N169"/>
    <mergeCell ref="AR338:AT338"/>
    <mergeCell ref="AR339:AT339"/>
    <mergeCell ref="AR340:AT340"/>
    <mergeCell ref="AR341:AT341"/>
    <mergeCell ref="AR342:AT342"/>
    <mergeCell ref="Z338:AB338"/>
    <mergeCell ref="AC338:AE338"/>
    <mergeCell ref="AF338:AH338"/>
    <mergeCell ref="AI338:AK338"/>
    <mergeCell ref="AL338:AN338"/>
    <mergeCell ref="AO338:AQ338"/>
    <mergeCell ref="AI337:AK337"/>
    <mergeCell ref="AL337:AN337"/>
    <mergeCell ref="AO337:AQ337"/>
    <mergeCell ref="AR337:AT337"/>
    <mergeCell ref="B338:F338"/>
    <mergeCell ref="G338:J338"/>
    <mergeCell ref="K338:N338"/>
    <mergeCell ref="O338:R338"/>
    <mergeCell ref="S338:V338"/>
    <mergeCell ref="W338:Y338"/>
    <mergeCell ref="AR336:AT336"/>
    <mergeCell ref="B337:F337"/>
    <mergeCell ref="G337:J337"/>
    <mergeCell ref="K337:N337"/>
    <mergeCell ref="O337:R337"/>
    <mergeCell ref="S337:V337"/>
    <mergeCell ref="W337:Y337"/>
    <mergeCell ref="Z337:AB337"/>
    <mergeCell ref="AC337:AE337"/>
    <mergeCell ref="AF337:AH337"/>
    <mergeCell ref="Z336:AB336"/>
    <mergeCell ref="AC336:AE336"/>
    <mergeCell ref="AF336:AH336"/>
    <mergeCell ref="AI336:AK336"/>
    <mergeCell ref="AL336:AN336"/>
    <mergeCell ref="AO336:AQ336"/>
    <mergeCell ref="AI335:AK335"/>
    <mergeCell ref="AL335:AN335"/>
    <mergeCell ref="AO335:AQ335"/>
    <mergeCell ref="AR335:AT335"/>
    <mergeCell ref="B336:F336"/>
    <mergeCell ref="G336:J336"/>
    <mergeCell ref="K336:N336"/>
    <mergeCell ref="O336:R336"/>
    <mergeCell ref="S336:V336"/>
    <mergeCell ref="W336:Y336"/>
    <mergeCell ref="AR334:AT334"/>
    <mergeCell ref="B335:F335"/>
    <mergeCell ref="G335:J335"/>
    <mergeCell ref="K335:N335"/>
    <mergeCell ref="O335:R335"/>
    <mergeCell ref="S335:V335"/>
    <mergeCell ref="W335:Y335"/>
    <mergeCell ref="Z335:AB335"/>
    <mergeCell ref="AC335:AE335"/>
    <mergeCell ref="AF335:AH335"/>
    <mergeCell ref="Z334:AB334"/>
    <mergeCell ref="AC334:AE334"/>
    <mergeCell ref="AF334:AH334"/>
    <mergeCell ref="AI334:AK334"/>
    <mergeCell ref="AL334:AN334"/>
    <mergeCell ref="AO334:AQ334"/>
    <mergeCell ref="AI333:AK333"/>
    <mergeCell ref="AL333:AN333"/>
    <mergeCell ref="AO333:AQ333"/>
    <mergeCell ref="AR333:AT333"/>
    <mergeCell ref="B334:F334"/>
    <mergeCell ref="G334:J334"/>
    <mergeCell ref="K334:N334"/>
    <mergeCell ref="O334:R334"/>
    <mergeCell ref="S334:V334"/>
    <mergeCell ref="W334:Y334"/>
    <mergeCell ref="AR332:AT332"/>
    <mergeCell ref="B333:F333"/>
    <mergeCell ref="G333:J333"/>
    <mergeCell ref="K333:N333"/>
    <mergeCell ref="O333:R333"/>
    <mergeCell ref="S333:V333"/>
    <mergeCell ref="W333:Y333"/>
    <mergeCell ref="Z333:AB333"/>
    <mergeCell ref="AC333:AE333"/>
    <mergeCell ref="AF333:AH333"/>
    <mergeCell ref="Z332:AB332"/>
    <mergeCell ref="AC332:AE332"/>
    <mergeCell ref="AF332:AH332"/>
    <mergeCell ref="AI332:AK332"/>
    <mergeCell ref="AL332:AN332"/>
    <mergeCell ref="AO332:AQ332"/>
    <mergeCell ref="AI331:AK331"/>
    <mergeCell ref="AL331:AN331"/>
    <mergeCell ref="AO331:AQ331"/>
    <mergeCell ref="AR331:AT331"/>
    <mergeCell ref="B332:F332"/>
    <mergeCell ref="G332:J332"/>
    <mergeCell ref="K332:N332"/>
    <mergeCell ref="O332:R332"/>
    <mergeCell ref="S332:V332"/>
    <mergeCell ref="W332:Y332"/>
    <mergeCell ref="AR330:AT330"/>
    <mergeCell ref="B331:F331"/>
    <mergeCell ref="G331:J331"/>
    <mergeCell ref="K331:N331"/>
    <mergeCell ref="O331:R331"/>
    <mergeCell ref="S331:V331"/>
    <mergeCell ref="W331:Y331"/>
    <mergeCell ref="Z331:AB331"/>
    <mergeCell ref="AC331:AE331"/>
    <mergeCell ref="AF331:AH331"/>
    <mergeCell ref="Z330:AB330"/>
    <mergeCell ref="AC330:AE330"/>
    <mergeCell ref="AF330:AH330"/>
    <mergeCell ref="AI330:AK330"/>
    <mergeCell ref="AL330:AN330"/>
    <mergeCell ref="AO330:AQ330"/>
    <mergeCell ref="AI329:AK329"/>
    <mergeCell ref="AL329:AN329"/>
    <mergeCell ref="AO329:AQ329"/>
    <mergeCell ref="AR329:AT329"/>
    <mergeCell ref="B330:F330"/>
    <mergeCell ref="G330:J330"/>
    <mergeCell ref="K330:N330"/>
    <mergeCell ref="O330:R330"/>
    <mergeCell ref="S330:V330"/>
    <mergeCell ref="W330:Y330"/>
    <mergeCell ref="AR328:AT328"/>
    <mergeCell ref="B329:F329"/>
    <mergeCell ref="G329:J329"/>
    <mergeCell ref="K329:N329"/>
    <mergeCell ref="O329:R329"/>
    <mergeCell ref="S329:V329"/>
    <mergeCell ref="W329:Y329"/>
    <mergeCell ref="Z329:AB329"/>
    <mergeCell ref="AC329:AE329"/>
    <mergeCell ref="AF329:AH329"/>
    <mergeCell ref="Z328:AB328"/>
    <mergeCell ref="AC328:AE328"/>
    <mergeCell ref="AF328:AH328"/>
    <mergeCell ref="AI328:AK328"/>
    <mergeCell ref="AL328:AN328"/>
    <mergeCell ref="AO328:AQ328"/>
    <mergeCell ref="AM119:AN119"/>
    <mergeCell ref="AO119:AP119"/>
    <mergeCell ref="AQ119:AR119"/>
    <mergeCell ref="AS119:AT119"/>
    <mergeCell ref="B328:F328"/>
    <mergeCell ref="G328:J328"/>
    <mergeCell ref="K328:N328"/>
    <mergeCell ref="O328:R328"/>
    <mergeCell ref="S328:V328"/>
    <mergeCell ref="W328:Y328"/>
    <mergeCell ref="AA119:AB119"/>
    <mergeCell ref="AC119:AD119"/>
    <mergeCell ref="AE119:AF119"/>
    <mergeCell ref="AG119:AH119"/>
    <mergeCell ref="AI119:AJ119"/>
    <mergeCell ref="Z304:AB304"/>
    <mergeCell ref="AC304:AE304"/>
    <mergeCell ref="W302:Y302"/>
    <mergeCell ref="Z302:AB302"/>
    <mergeCell ref="AK119:AL119"/>
    <mergeCell ref="O119:P119"/>
    <mergeCell ref="Q119:R119"/>
    <mergeCell ref="S119:T119"/>
    <mergeCell ref="U119:V119"/>
    <mergeCell ref="W119:X119"/>
    <mergeCell ref="Y119:Z119"/>
    <mergeCell ref="AM118:AN118"/>
    <mergeCell ref="AO118:AP118"/>
    <mergeCell ref="AQ118:AR118"/>
    <mergeCell ref="AS118:AT118"/>
    <mergeCell ref="B119:D119"/>
    <mergeCell ref="E119:F119"/>
    <mergeCell ref="G119:H119"/>
    <mergeCell ref="I119:J119"/>
    <mergeCell ref="K119:L119"/>
    <mergeCell ref="M119:N119"/>
    <mergeCell ref="AA118:AB118"/>
    <mergeCell ref="AC118:AD118"/>
    <mergeCell ref="AE118:AF118"/>
    <mergeCell ref="AG118:AH118"/>
    <mergeCell ref="AI118:AJ118"/>
    <mergeCell ref="AK118:AL118"/>
    <mergeCell ref="O118:P118"/>
    <mergeCell ref="Q118:R118"/>
    <mergeCell ref="S118:T118"/>
    <mergeCell ref="U118:V118"/>
    <mergeCell ref="W118:X118"/>
    <mergeCell ref="Y118:Z118"/>
    <mergeCell ref="AM117:AN117"/>
    <mergeCell ref="AO117:AP117"/>
    <mergeCell ref="AQ117:AR117"/>
    <mergeCell ref="AS117:AT117"/>
    <mergeCell ref="B118:D118"/>
    <mergeCell ref="E118:F118"/>
    <mergeCell ref="G118:H118"/>
    <mergeCell ref="I118:J118"/>
    <mergeCell ref="K118:L118"/>
    <mergeCell ref="M118:N118"/>
    <mergeCell ref="AA117:AB117"/>
    <mergeCell ref="AC117:AD117"/>
    <mergeCell ref="AE117:AF117"/>
    <mergeCell ref="AG117:AH117"/>
    <mergeCell ref="AI117:AJ117"/>
    <mergeCell ref="AK117:AL117"/>
    <mergeCell ref="O117:P117"/>
    <mergeCell ref="Q117:R117"/>
    <mergeCell ref="S117:T117"/>
    <mergeCell ref="U117:V117"/>
    <mergeCell ref="W117:X117"/>
    <mergeCell ref="Y117:Z117"/>
    <mergeCell ref="AM116:AN116"/>
    <mergeCell ref="AO116:AP116"/>
    <mergeCell ref="AQ116:AR116"/>
    <mergeCell ref="AS116:AT116"/>
    <mergeCell ref="B117:D117"/>
    <mergeCell ref="E117:F117"/>
    <mergeCell ref="G117:H117"/>
    <mergeCell ref="I117:J117"/>
    <mergeCell ref="K117:L117"/>
    <mergeCell ref="M117:N117"/>
    <mergeCell ref="AA116:AB116"/>
    <mergeCell ref="AC116:AD116"/>
    <mergeCell ref="AE116:AF116"/>
    <mergeCell ref="AG116:AH116"/>
    <mergeCell ref="AI116:AJ116"/>
    <mergeCell ref="AK116:AL116"/>
    <mergeCell ref="O116:P116"/>
    <mergeCell ref="Q116:R116"/>
    <mergeCell ref="S116:T116"/>
    <mergeCell ref="U116:V116"/>
    <mergeCell ref="W116:X116"/>
    <mergeCell ref="Y116:Z116"/>
    <mergeCell ref="AM115:AN115"/>
    <mergeCell ref="AO115:AP115"/>
    <mergeCell ref="AQ115:AR115"/>
    <mergeCell ref="AS115:AT115"/>
    <mergeCell ref="B116:D116"/>
    <mergeCell ref="E116:F116"/>
    <mergeCell ref="G116:H116"/>
    <mergeCell ref="I116:J116"/>
    <mergeCell ref="K116:L116"/>
    <mergeCell ref="M116:N116"/>
    <mergeCell ref="AA115:AB115"/>
    <mergeCell ref="AC115:AD115"/>
    <mergeCell ref="AE115:AF115"/>
    <mergeCell ref="AG115:AH115"/>
    <mergeCell ref="AI115:AJ115"/>
    <mergeCell ref="AK115:AL115"/>
    <mergeCell ref="O115:P115"/>
    <mergeCell ref="Q115:R115"/>
    <mergeCell ref="S115:T115"/>
    <mergeCell ref="U115:V115"/>
    <mergeCell ref="W115:X115"/>
    <mergeCell ref="Y115:Z115"/>
    <mergeCell ref="AM114:AN114"/>
    <mergeCell ref="AO114:AP114"/>
    <mergeCell ref="AQ114:AR114"/>
    <mergeCell ref="AS114:AT114"/>
    <mergeCell ref="B115:D115"/>
    <mergeCell ref="E115:F115"/>
    <mergeCell ref="G115:H115"/>
    <mergeCell ref="I115:J115"/>
    <mergeCell ref="K115:L115"/>
    <mergeCell ref="M115:N115"/>
    <mergeCell ref="AA114:AB114"/>
    <mergeCell ref="AC114:AD114"/>
    <mergeCell ref="AE114:AF114"/>
    <mergeCell ref="AG114:AH114"/>
    <mergeCell ref="AI114:AJ114"/>
    <mergeCell ref="AK114:AL114"/>
    <mergeCell ref="O114:P114"/>
    <mergeCell ref="Q114:R114"/>
    <mergeCell ref="S114:T114"/>
    <mergeCell ref="U114:V114"/>
    <mergeCell ref="W114:X114"/>
    <mergeCell ref="Y114:Z114"/>
    <mergeCell ref="AM113:AN113"/>
    <mergeCell ref="AO113:AP113"/>
    <mergeCell ref="AQ113:AR113"/>
    <mergeCell ref="AS113:AT113"/>
    <mergeCell ref="B114:D114"/>
    <mergeCell ref="E114:F114"/>
    <mergeCell ref="G114:H114"/>
    <mergeCell ref="I114:J114"/>
    <mergeCell ref="K114:L114"/>
    <mergeCell ref="M114:N114"/>
    <mergeCell ref="AA113:AB113"/>
    <mergeCell ref="AC113:AD113"/>
    <mergeCell ref="AE113:AF113"/>
    <mergeCell ref="AG113:AH113"/>
    <mergeCell ref="AI113:AJ113"/>
    <mergeCell ref="AK113:AL113"/>
    <mergeCell ref="O113:P113"/>
    <mergeCell ref="Q113:R113"/>
    <mergeCell ref="S113:T113"/>
    <mergeCell ref="U113:V113"/>
    <mergeCell ref="W113:X113"/>
    <mergeCell ref="Y113:Z113"/>
    <mergeCell ref="AM112:AN112"/>
    <mergeCell ref="AO112:AP112"/>
    <mergeCell ref="AQ112:AR112"/>
    <mergeCell ref="AS112:AT112"/>
    <mergeCell ref="B113:D113"/>
    <mergeCell ref="E113:F113"/>
    <mergeCell ref="G113:H113"/>
    <mergeCell ref="I113:J113"/>
    <mergeCell ref="K113:L113"/>
    <mergeCell ref="M113:N113"/>
    <mergeCell ref="AA112:AB112"/>
    <mergeCell ref="AC112:AD112"/>
    <mergeCell ref="AE112:AF112"/>
    <mergeCell ref="AG112:AH112"/>
    <mergeCell ref="AI112:AJ112"/>
    <mergeCell ref="AK112:AL112"/>
    <mergeCell ref="O112:P112"/>
    <mergeCell ref="Q112:R112"/>
    <mergeCell ref="S112:T112"/>
    <mergeCell ref="U112:V112"/>
    <mergeCell ref="W112:X112"/>
    <mergeCell ref="Y112:Z112"/>
    <mergeCell ref="AM111:AN111"/>
    <mergeCell ref="AO111:AP111"/>
    <mergeCell ref="AQ111:AR111"/>
    <mergeCell ref="AS111:AT111"/>
    <mergeCell ref="B112:D112"/>
    <mergeCell ref="E112:F112"/>
    <mergeCell ref="G112:H112"/>
    <mergeCell ref="I112:J112"/>
    <mergeCell ref="K112:L112"/>
    <mergeCell ref="M112:N112"/>
    <mergeCell ref="AA111:AB111"/>
    <mergeCell ref="AC111:AD111"/>
    <mergeCell ref="AE111:AF111"/>
    <mergeCell ref="AG111:AH111"/>
    <mergeCell ref="AI111:AJ111"/>
    <mergeCell ref="AK111:AL111"/>
    <mergeCell ref="O111:P111"/>
    <mergeCell ref="Q111:R111"/>
    <mergeCell ref="S111:T111"/>
    <mergeCell ref="U111:V111"/>
    <mergeCell ref="W111:X111"/>
    <mergeCell ref="Y111:Z111"/>
    <mergeCell ref="AM110:AN110"/>
    <mergeCell ref="AO110:AP110"/>
    <mergeCell ref="AQ110:AR110"/>
    <mergeCell ref="AS110:AT110"/>
    <mergeCell ref="B111:D111"/>
    <mergeCell ref="E111:F111"/>
    <mergeCell ref="G111:H111"/>
    <mergeCell ref="I111:J111"/>
    <mergeCell ref="K111:L111"/>
    <mergeCell ref="M111:N111"/>
    <mergeCell ref="AA110:AB110"/>
    <mergeCell ref="AC110:AD110"/>
    <mergeCell ref="AE110:AF110"/>
    <mergeCell ref="AG110:AH110"/>
    <mergeCell ref="AI110:AJ110"/>
    <mergeCell ref="AK110:AL110"/>
    <mergeCell ref="O110:P110"/>
    <mergeCell ref="Q110:R110"/>
    <mergeCell ref="S110:T110"/>
    <mergeCell ref="U110:V110"/>
    <mergeCell ref="W110:X110"/>
    <mergeCell ref="Y110:Z110"/>
    <mergeCell ref="AM109:AN109"/>
    <mergeCell ref="AO109:AP109"/>
    <mergeCell ref="AQ109:AR109"/>
    <mergeCell ref="AS109:AT109"/>
    <mergeCell ref="B110:D110"/>
    <mergeCell ref="E110:F110"/>
    <mergeCell ref="G110:H110"/>
    <mergeCell ref="I110:J110"/>
    <mergeCell ref="K110:L110"/>
    <mergeCell ref="M110:N110"/>
    <mergeCell ref="AA109:AB109"/>
    <mergeCell ref="AC109:AD109"/>
    <mergeCell ref="AE109:AF109"/>
    <mergeCell ref="AG109:AH109"/>
    <mergeCell ref="AI109:AJ109"/>
    <mergeCell ref="AK109:AL109"/>
    <mergeCell ref="O109:P109"/>
    <mergeCell ref="Q109:R109"/>
    <mergeCell ref="S109:T109"/>
    <mergeCell ref="U109:V109"/>
    <mergeCell ref="W109:X109"/>
    <mergeCell ref="Y109:Z109"/>
    <mergeCell ref="AM108:AN108"/>
    <mergeCell ref="AO108:AP108"/>
    <mergeCell ref="AQ108:AR108"/>
    <mergeCell ref="AS108:AT108"/>
    <mergeCell ref="B109:D109"/>
    <mergeCell ref="E109:F109"/>
    <mergeCell ref="G109:H109"/>
    <mergeCell ref="I109:J109"/>
    <mergeCell ref="K109:L109"/>
    <mergeCell ref="M109:N109"/>
    <mergeCell ref="AA108:AB108"/>
    <mergeCell ref="AC108:AD108"/>
    <mergeCell ref="AE108:AF108"/>
    <mergeCell ref="AG108:AH108"/>
    <mergeCell ref="AI108:AJ108"/>
    <mergeCell ref="AK108:AL108"/>
    <mergeCell ref="O108:P108"/>
    <mergeCell ref="Q108:R108"/>
    <mergeCell ref="S108:T108"/>
    <mergeCell ref="U108:V108"/>
    <mergeCell ref="W108:X108"/>
    <mergeCell ref="Y108:Z108"/>
    <mergeCell ref="AM107:AN107"/>
    <mergeCell ref="AO107:AP107"/>
    <mergeCell ref="AQ107:AR107"/>
    <mergeCell ref="AS107:AT107"/>
    <mergeCell ref="B108:D108"/>
    <mergeCell ref="E108:F108"/>
    <mergeCell ref="G108:H108"/>
    <mergeCell ref="I108:J108"/>
    <mergeCell ref="K108:L108"/>
    <mergeCell ref="M108:N108"/>
    <mergeCell ref="AA107:AB107"/>
    <mergeCell ref="AC107:AD107"/>
    <mergeCell ref="AE107:AF107"/>
    <mergeCell ref="AG107:AH107"/>
    <mergeCell ref="AI107:AJ107"/>
    <mergeCell ref="AK107:AL107"/>
    <mergeCell ref="O107:P107"/>
    <mergeCell ref="Q107:R107"/>
    <mergeCell ref="S107:T107"/>
    <mergeCell ref="U107:V107"/>
    <mergeCell ref="W107:X107"/>
    <mergeCell ref="Y107:Z107"/>
    <mergeCell ref="AM106:AN106"/>
    <mergeCell ref="AO106:AP106"/>
    <mergeCell ref="AQ106:AR106"/>
    <mergeCell ref="AS106:AT106"/>
    <mergeCell ref="B107:D107"/>
    <mergeCell ref="E107:F107"/>
    <mergeCell ref="G107:H107"/>
    <mergeCell ref="I107:J107"/>
    <mergeCell ref="K107:L107"/>
    <mergeCell ref="M107:N107"/>
    <mergeCell ref="AA106:AB106"/>
    <mergeCell ref="AC106:AD106"/>
    <mergeCell ref="AE106:AF106"/>
    <mergeCell ref="AG106:AH106"/>
    <mergeCell ref="AI106:AJ106"/>
    <mergeCell ref="AK106:AL106"/>
    <mergeCell ref="O106:P106"/>
    <mergeCell ref="Q106:R106"/>
    <mergeCell ref="S106:T106"/>
    <mergeCell ref="U106:V106"/>
    <mergeCell ref="W106:X106"/>
    <mergeCell ref="Y106:Z106"/>
    <mergeCell ref="AM105:AN105"/>
    <mergeCell ref="AO105:AP105"/>
    <mergeCell ref="AQ105:AR105"/>
    <mergeCell ref="AS105:AT105"/>
    <mergeCell ref="B106:D106"/>
    <mergeCell ref="E106:F106"/>
    <mergeCell ref="G106:H106"/>
    <mergeCell ref="I106:J106"/>
    <mergeCell ref="K106:L106"/>
    <mergeCell ref="M106:N106"/>
    <mergeCell ref="AA105:AB105"/>
    <mergeCell ref="AC105:AD105"/>
    <mergeCell ref="AE105:AF105"/>
    <mergeCell ref="AG105:AH105"/>
    <mergeCell ref="AI105:AJ105"/>
    <mergeCell ref="AK105:AL105"/>
    <mergeCell ref="O105:P105"/>
    <mergeCell ref="Q105:R105"/>
    <mergeCell ref="S105:T105"/>
    <mergeCell ref="U105:V105"/>
    <mergeCell ref="W105:X105"/>
    <mergeCell ref="Y105:Z105"/>
    <mergeCell ref="AM104:AN104"/>
    <mergeCell ref="AO104:AP104"/>
    <mergeCell ref="AQ104:AR104"/>
    <mergeCell ref="AS104:AT104"/>
    <mergeCell ref="B105:D105"/>
    <mergeCell ref="E105:F105"/>
    <mergeCell ref="G105:H105"/>
    <mergeCell ref="I105:J105"/>
    <mergeCell ref="K105:L105"/>
    <mergeCell ref="M105:N105"/>
    <mergeCell ref="AA104:AB104"/>
    <mergeCell ref="AC104:AD104"/>
    <mergeCell ref="AE104:AF104"/>
    <mergeCell ref="AG104:AH104"/>
    <mergeCell ref="AI104:AJ104"/>
    <mergeCell ref="AK104:AL104"/>
    <mergeCell ref="O104:P104"/>
    <mergeCell ref="Q104:R104"/>
    <mergeCell ref="S104:T104"/>
    <mergeCell ref="U104:V104"/>
    <mergeCell ref="W104:X104"/>
    <mergeCell ref="Y104:Z104"/>
    <mergeCell ref="AM103:AN103"/>
    <mergeCell ref="AO103:AP103"/>
    <mergeCell ref="AQ103:AR103"/>
    <mergeCell ref="AS103:AT103"/>
    <mergeCell ref="B104:D104"/>
    <mergeCell ref="E104:F104"/>
    <mergeCell ref="G104:H104"/>
    <mergeCell ref="I104:J104"/>
    <mergeCell ref="K104:L104"/>
    <mergeCell ref="M104:N104"/>
    <mergeCell ref="AA103:AB103"/>
    <mergeCell ref="AC103:AD103"/>
    <mergeCell ref="AE103:AF103"/>
    <mergeCell ref="AG103:AH103"/>
    <mergeCell ref="AI103:AJ103"/>
    <mergeCell ref="AK103:AL103"/>
    <mergeCell ref="O103:P103"/>
    <mergeCell ref="Q103:R103"/>
    <mergeCell ref="S103:T103"/>
    <mergeCell ref="U103:V103"/>
    <mergeCell ref="W103:X103"/>
    <mergeCell ref="Y103:Z103"/>
    <mergeCell ref="AM102:AN102"/>
    <mergeCell ref="AO102:AP102"/>
    <mergeCell ref="AQ102:AR102"/>
    <mergeCell ref="AS102:AT102"/>
    <mergeCell ref="B103:D103"/>
    <mergeCell ref="E103:F103"/>
    <mergeCell ref="G103:H103"/>
    <mergeCell ref="I103:J103"/>
    <mergeCell ref="K103:L103"/>
    <mergeCell ref="M103:N103"/>
    <mergeCell ref="AA102:AB102"/>
    <mergeCell ref="AC102:AD102"/>
    <mergeCell ref="AE102:AF102"/>
    <mergeCell ref="AG102:AH102"/>
    <mergeCell ref="AI102:AJ102"/>
    <mergeCell ref="AK102:AL102"/>
    <mergeCell ref="O102:P102"/>
    <mergeCell ref="Q102:R102"/>
    <mergeCell ref="S102:T102"/>
    <mergeCell ref="U102:V102"/>
    <mergeCell ref="W102:X102"/>
    <mergeCell ref="Y102:Z102"/>
    <mergeCell ref="AM101:AN101"/>
    <mergeCell ref="AO101:AP101"/>
    <mergeCell ref="AQ101:AR101"/>
    <mergeCell ref="AS101:AT101"/>
    <mergeCell ref="B102:D102"/>
    <mergeCell ref="E102:F102"/>
    <mergeCell ref="G102:H102"/>
    <mergeCell ref="I102:J102"/>
    <mergeCell ref="K102:L102"/>
    <mergeCell ref="M102:N102"/>
    <mergeCell ref="AA101:AB101"/>
    <mergeCell ref="AC101:AD101"/>
    <mergeCell ref="AE101:AF101"/>
    <mergeCell ref="AG101:AH101"/>
    <mergeCell ref="AI101:AJ101"/>
    <mergeCell ref="AK101:AL101"/>
    <mergeCell ref="O101:P101"/>
    <mergeCell ref="Q101:R101"/>
    <mergeCell ref="S101:T101"/>
    <mergeCell ref="U101:V101"/>
    <mergeCell ref="W101:X101"/>
    <mergeCell ref="Y101:Z101"/>
    <mergeCell ref="AM100:AN100"/>
    <mergeCell ref="AO100:AP100"/>
    <mergeCell ref="AQ100:AR100"/>
    <mergeCell ref="AS100:AT100"/>
    <mergeCell ref="B101:D101"/>
    <mergeCell ref="E101:F101"/>
    <mergeCell ref="G101:H101"/>
    <mergeCell ref="I101:J101"/>
    <mergeCell ref="K101:L101"/>
    <mergeCell ref="M101:N101"/>
    <mergeCell ref="AA100:AB100"/>
    <mergeCell ref="AC100:AD100"/>
    <mergeCell ref="AE100:AF100"/>
    <mergeCell ref="AG100:AH100"/>
    <mergeCell ref="AI100:AJ100"/>
    <mergeCell ref="AK100:AL100"/>
    <mergeCell ref="O100:P100"/>
    <mergeCell ref="Q100:R100"/>
    <mergeCell ref="S100:T100"/>
    <mergeCell ref="U100:V100"/>
    <mergeCell ref="W100:X100"/>
    <mergeCell ref="Y100:Z100"/>
    <mergeCell ref="AM99:AN99"/>
    <mergeCell ref="AO99:AP99"/>
    <mergeCell ref="AQ99:AR99"/>
    <mergeCell ref="AS99:AT99"/>
    <mergeCell ref="B100:D100"/>
    <mergeCell ref="E100:F100"/>
    <mergeCell ref="G100:H100"/>
    <mergeCell ref="I100:J100"/>
    <mergeCell ref="K100:L100"/>
    <mergeCell ref="M100:N100"/>
    <mergeCell ref="AA99:AB99"/>
    <mergeCell ref="AC99:AD99"/>
    <mergeCell ref="AE99:AF99"/>
    <mergeCell ref="AG99:AH99"/>
    <mergeCell ref="AI99:AJ99"/>
    <mergeCell ref="AK99:AL99"/>
    <mergeCell ref="O99:P99"/>
    <mergeCell ref="Q99:R99"/>
    <mergeCell ref="S99:T99"/>
    <mergeCell ref="U99:V99"/>
    <mergeCell ref="W99:X99"/>
    <mergeCell ref="Y99:Z99"/>
    <mergeCell ref="AM98:AN98"/>
    <mergeCell ref="AO98:AP98"/>
    <mergeCell ref="AQ98:AR98"/>
    <mergeCell ref="AS98:AT98"/>
    <mergeCell ref="B99:D99"/>
    <mergeCell ref="E99:F99"/>
    <mergeCell ref="G99:H99"/>
    <mergeCell ref="I99:J99"/>
    <mergeCell ref="K99:L99"/>
    <mergeCell ref="M99:N99"/>
    <mergeCell ref="AA98:AB98"/>
    <mergeCell ref="AC98:AD98"/>
    <mergeCell ref="AE98:AF98"/>
    <mergeCell ref="AG98:AH98"/>
    <mergeCell ref="AI98:AJ98"/>
    <mergeCell ref="AK98:AL98"/>
    <mergeCell ref="O98:P98"/>
    <mergeCell ref="Q98:R98"/>
    <mergeCell ref="S98:T98"/>
    <mergeCell ref="U98:V98"/>
    <mergeCell ref="W98:X98"/>
    <mergeCell ref="Y98:Z98"/>
    <mergeCell ref="AM97:AN97"/>
    <mergeCell ref="AO97:AP97"/>
    <mergeCell ref="AQ97:AR97"/>
    <mergeCell ref="AS97:AT97"/>
    <mergeCell ref="B98:D98"/>
    <mergeCell ref="E98:F98"/>
    <mergeCell ref="G98:H98"/>
    <mergeCell ref="I98:J98"/>
    <mergeCell ref="K98:L98"/>
    <mergeCell ref="M98:N98"/>
    <mergeCell ref="AA97:AB97"/>
    <mergeCell ref="AC97:AD97"/>
    <mergeCell ref="AE97:AF97"/>
    <mergeCell ref="AG97:AH97"/>
    <mergeCell ref="AI97:AJ97"/>
    <mergeCell ref="AK97:AL97"/>
    <mergeCell ref="O97:P97"/>
    <mergeCell ref="Q97:R97"/>
    <mergeCell ref="S97:T97"/>
    <mergeCell ref="U97:V97"/>
    <mergeCell ref="W97:X97"/>
    <mergeCell ref="Y97:Z97"/>
    <mergeCell ref="AM96:AN96"/>
    <mergeCell ref="AO96:AP96"/>
    <mergeCell ref="AQ96:AR96"/>
    <mergeCell ref="AS96:AT96"/>
    <mergeCell ref="B97:D97"/>
    <mergeCell ref="E97:F97"/>
    <mergeCell ref="G97:H97"/>
    <mergeCell ref="I97:J97"/>
    <mergeCell ref="K97:L97"/>
    <mergeCell ref="M97:N97"/>
    <mergeCell ref="AA96:AB96"/>
    <mergeCell ref="AC96:AD96"/>
    <mergeCell ref="AE96:AF96"/>
    <mergeCell ref="AG96:AH96"/>
    <mergeCell ref="AI96:AJ96"/>
    <mergeCell ref="AK96:AL96"/>
    <mergeCell ref="O96:P96"/>
    <mergeCell ref="Q96:R96"/>
    <mergeCell ref="S96:T96"/>
    <mergeCell ref="U96:V96"/>
    <mergeCell ref="W96:X96"/>
    <mergeCell ref="Y96:Z96"/>
    <mergeCell ref="AM95:AN95"/>
    <mergeCell ref="AO95:AP95"/>
    <mergeCell ref="AQ95:AR95"/>
    <mergeCell ref="AS95:AT95"/>
    <mergeCell ref="B96:D96"/>
    <mergeCell ref="E96:F96"/>
    <mergeCell ref="G96:H96"/>
    <mergeCell ref="I96:J96"/>
    <mergeCell ref="K96:L96"/>
    <mergeCell ref="M96:N96"/>
    <mergeCell ref="AA95:AB95"/>
    <mergeCell ref="AC95:AD95"/>
    <mergeCell ref="AE95:AF95"/>
    <mergeCell ref="AG95:AH95"/>
    <mergeCell ref="AI95:AJ95"/>
    <mergeCell ref="AK95:AL95"/>
    <mergeCell ref="O95:P95"/>
    <mergeCell ref="Q95:R95"/>
    <mergeCell ref="S95:T95"/>
    <mergeCell ref="U95:V95"/>
    <mergeCell ref="W95:X95"/>
    <mergeCell ref="Y95:Z95"/>
    <mergeCell ref="B95:D95"/>
    <mergeCell ref="E95:F95"/>
    <mergeCell ref="G95:H95"/>
    <mergeCell ref="I95:J95"/>
    <mergeCell ref="K95:L95"/>
    <mergeCell ref="M95:N95"/>
    <mergeCell ref="AR305:AT305"/>
    <mergeCell ref="AF305:AH305"/>
    <mergeCell ref="AI305:AK305"/>
    <mergeCell ref="AL305:AN305"/>
    <mergeCell ref="AO305:AQ305"/>
    <mergeCell ref="Z305:AB305"/>
    <mergeCell ref="AC305:AE305"/>
    <mergeCell ref="B305:F305"/>
    <mergeCell ref="G305:J305"/>
    <mergeCell ref="K305:N305"/>
    <mergeCell ref="O305:R305"/>
    <mergeCell ref="S305:V305"/>
    <mergeCell ref="W305:Y305"/>
    <mergeCell ref="B304:F304"/>
    <mergeCell ref="G304:J304"/>
    <mergeCell ref="K304:N304"/>
    <mergeCell ref="O304:R304"/>
    <mergeCell ref="W304:Y304"/>
    <mergeCell ref="AR303:AT303"/>
    <mergeCell ref="AF303:AH303"/>
    <mergeCell ref="AI303:AK303"/>
    <mergeCell ref="AL303:AN303"/>
    <mergeCell ref="AO303:AQ303"/>
    <mergeCell ref="Z303:AB303"/>
    <mergeCell ref="AC303:AE303"/>
    <mergeCell ref="S304:V304"/>
    <mergeCell ref="AF304:AH304"/>
    <mergeCell ref="AO304:AQ304"/>
    <mergeCell ref="AR304:AT304"/>
    <mergeCell ref="AI304:AK304"/>
    <mergeCell ref="AL304:AN304"/>
    <mergeCell ref="B303:F303"/>
    <mergeCell ref="G303:J303"/>
    <mergeCell ref="K303:N303"/>
    <mergeCell ref="O303:R303"/>
    <mergeCell ref="S303:V303"/>
    <mergeCell ref="W303:Y303"/>
    <mergeCell ref="AL302:AN302"/>
    <mergeCell ref="AF301:AH301"/>
    <mergeCell ref="AI301:AK301"/>
    <mergeCell ref="AL301:AN301"/>
    <mergeCell ref="AO302:AQ302"/>
    <mergeCell ref="AR302:AT302"/>
    <mergeCell ref="AO301:AQ301"/>
    <mergeCell ref="AR301:AT301"/>
    <mergeCell ref="AF302:AH302"/>
    <mergeCell ref="AI302:AK302"/>
    <mergeCell ref="B302:F302"/>
    <mergeCell ref="G302:J302"/>
    <mergeCell ref="K302:N302"/>
    <mergeCell ref="O302:R302"/>
    <mergeCell ref="S302:V302"/>
    <mergeCell ref="AC302:AE302"/>
    <mergeCell ref="AO300:AQ300"/>
    <mergeCell ref="AR300:AT300"/>
    <mergeCell ref="B301:F301"/>
    <mergeCell ref="G301:J301"/>
    <mergeCell ref="K301:N301"/>
    <mergeCell ref="O301:R301"/>
    <mergeCell ref="S301:V301"/>
    <mergeCell ref="W301:Y301"/>
    <mergeCell ref="Z301:AB301"/>
    <mergeCell ref="AC301:AE301"/>
    <mergeCell ref="W300:Y300"/>
    <mergeCell ref="Z300:AB300"/>
    <mergeCell ref="AC300:AE300"/>
    <mergeCell ref="AF300:AH300"/>
    <mergeCell ref="AI300:AK300"/>
    <mergeCell ref="AL300:AN300"/>
    <mergeCell ref="AF299:AH299"/>
    <mergeCell ref="AI299:AK299"/>
    <mergeCell ref="AL299:AN299"/>
    <mergeCell ref="AO299:AQ299"/>
    <mergeCell ref="AR299:AT299"/>
    <mergeCell ref="B300:F300"/>
    <mergeCell ref="G300:J300"/>
    <mergeCell ref="K300:N300"/>
    <mergeCell ref="O300:R300"/>
    <mergeCell ref="S300:V300"/>
    <mergeCell ref="AO298:AQ298"/>
    <mergeCell ref="AR298:AT298"/>
    <mergeCell ref="B299:F299"/>
    <mergeCell ref="G299:J299"/>
    <mergeCell ref="K299:N299"/>
    <mergeCell ref="O299:R299"/>
    <mergeCell ref="S299:V299"/>
    <mergeCell ref="W299:Y299"/>
    <mergeCell ref="Z299:AB299"/>
    <mergeCell ref="AC299:AE299"/>
    <mergeCell ref="W298:Y298"/>
    <mergeCell ref="Z298:AB298"/>
    <mergeCell ref="AC298:AE298"/>
    <mergeCell ref="AF298:AH298"/>
    <mergeCell ref="AI298:AK298"/>
    <mergeCell ref="AL298:AN298"/>
    <mergeCell ref="AF297:AH297"/>
    <mergeCell ref="AI297:AK297"/>
    <mergeCell ref="AL297:AN297"/>
    <mergeCell ref="AO297:AQ297"/>
    <mergeCell ref="AR297:AT297"/>
    <mergeCell ref="B298:F298"/>
    <mergeCell ref="G298:J298"/>
    <mergeCell ref="K298:N298"/>
    <mergeCell ref="O298:R298"/>
    <mergeCell ref="S298:V298"/>
    <mergeCell ref="AO296:AQ296"/>
    <mergeCell ref="AR296:AT296"/>
    <mergeCell ref="B297:F297"/>
    <mergeCell ref="G297:J297"/>
    <mergeCell ref="K297:N297"/>
    <mergeCell ref="O297:R297"/>
    <mergeCell ref="S297:V297"/>
    <mergeCell ref="W297:Y297"/>
    <mergeCell ref="Z297:AB297"/>
    <mergeCell ref="AC297:AE297"/>
    <mergeCell ref="W296:Y296"/>
    <mergeCell ref="Z296:AB296"/>
    <mergeCell ref="AC296:AE296"/>
    <mergeCell ref="AF296:AH296"/>
    <mergeCell ref="AI296:AK296"/>
    <mergeCell ref="AL296:AN296"/>
    <mergeCell ref="AF295:AH295"/>
    <mergeCell ref="AI295:AK295"/>
    <mergeCell ref="AL295:AN295"/>
    <mergeCell ref="AO295:AQ295"/>
    <mergeCell ref="AR295:AT295"/>
    <mergeCell ref="B296:F296"/>
    <mergeCell ref="G296:J296"/>
    <mergeCell ref="K296:N296"/>
    <mergeCell ref="O296:R296"/>
    <mergeCell ref="S296:V296"/>
    <mergeCell ref="AQ69:AR69"/>
    <mergeCell ref="AS69:AT69"/>
    <mergeCell ref="B295:F295"/>
    <mergeCell ref="G295:J295"/>
    <mergeCell ref="K295:N295"/>
    <mergeCell ref="O295:R295"/>
    <mergeCell ref="S295:V295"/>
    <mergeCell ref="W295:Y295"/>
    <mergeCell ref="Z295:AB295"/>
    <mergeCell ref="AC295:AE295"/>
    <mergeCell ref="AE69:AF69"/>
    <mergeCell ref="AG69:AH69"/>
    <mergeCell ref="AI69:AJ69"/>
    <mergeCell ref="AK69:AL69"/>
    <mergeCell ref="AM69:AN69"/>
    <mergeCell ref="AO69:AP69"/>
    <mergeCell ref="S69:T69"/>
    <mergeCell ref="U69:V69"/>
    <mergeCell ref="W69:X69"/>
    <mergeCell ref="Y69:Z69"/>
    <mergeCell ref="AA69:AB69"/>
    <mergeCell ref="AC69:AD69"/>
    <mergeCell ref="AQ68:AR68"/>
    <mergeCell ref="AS68:AT68"/>
    <mergeCell ref="B69:D69"/>
    <mergeCell ref="E69:F69"/>
    <mergeCell ref="G69:H69"/>
    <mergeCell ref="I69:J69"/>
    <mergeCell ref="K69:L69"/>
    <mergeCell ref="M69:N69"/>
    <mergeCell ref="O69:P69"/>
    <mergeCell ref="Q69:R69"/>
    <mergeCell ref="AE68:AF68"/>
    <mergeCell ref="AG68:AH68"/>
    <mergeCell ref="AI68:AJ68"/>
    <mergeCell ref="AK68:AL68"/>
    <mergeCell ref="AM68:AN68"/>
    <mergeCell ref="AO68:AP68"/>
    <mergeCell ref="S68:T68"/>
    <mergeCell ref="U68:V68"/>
    <mergeCell ref="W68:X68"/>
    <mergeCell ref="Y68:Z68"/>
    <mergeCell ref="AA68:AB68"/>
    <mergeCell ref="AC68:AD68"/>
    <mergeCell ref="AQ67:AR67"/>
    <mergeCell ref="AS67:AT67"/>
    <mergeCell ref="B68:D68"/>
    <mergeCell ref="E68:F68"/>
    <mergeCell ref="G68:H68"/>
    <mergeCell ref="I68:J68"/>
    <mergeCell ref="K68:L68"/>
    <mergeCell ref="M68:N68"/>
    <mergeCell ref="O68:P68"/>
    <mergeCell ref="Q68:R68"/>
    <mergeCell ref="AE67:AF67"/>
    <mergeCell ref="AG67:AH67"/>
    <mergeCell ref="AI67:AJ67"/>
    <mergeCell ref="AK67:AL67"/>
    <mergeCell ref="AM67:AN67"/>
    <mergeCell ref="AO67:AP67"/>
    <mergeCell ref="S67:T67"/>
    <mergeCell ref="U67:V67"/>
    <mergeCell ref="W67:X67"/>
    <mergeCell ref="Y67:Z67"/>
    <mergeCell ref="AA67:AB67"/>
    <mergeCell ref="AC67:AD67"/>
    <mergeCell ref="AQ66:AR66"/>
    <mergeCell ref="AS66:AT66"/>
    <mergeCell ref="B67:D67"/>
    <mergeCell ref="E67:F67"/>
    <mergeCell ref="G67:H67"/>
    <mergeCell ref="I67:J67"/>
    <mergeCell ref="K67:L67"/>
    <mergeCell ref="M67:N67"/>
    <mergeCell ref="O67:P67"/>
    <mergeCell ref="Q67:R67"/>
    <mergeCell ref="AE66:AF66"/>
    <mergeCell ref="AG66:AH66"/>
    <mergeCell ref="AI66:AJ66"/>
    <mergeCell ref="AK66:AL66"/>
    <mergeCell ref="AM66:AN66"/>
    <mergeCell ref="AO66:AP66"/>
    <mergeCell ref="S66:T66"/>
    <mergeCell ref="U66:V66"/>
    <mergeCell ref="W66:X66"/>
    <mergeCell ref="Y66:Z66"/>
    <mergeCell ref="AA66:AB66"/>
    <mergeCell ref="AC66:AD66"/>
    <mergeCell ref="AQ65:AR65"/>
    <mergeCell ref="AS65:AT65"/>
    <mergeCell ref="B66:D66"/>
    <mergeCell ref="E66:F66"/>
    <mergeCell ref="G66:H66"/>
    <mergeCell ref="I66:J66"/>
    <mergeCell ref="K66:L66"/>
    <mergeCell ref="M66:N66"/>
    <mergeCell ref="O66:P66"/>
    <mergeCell ref="Q66:R66"/>
    <mergeCell ref="AE65:AF65"/>
    <mergeCell ref="AG65:AH65"/>
    <mergeCell ref="AI65:AJ65"/>
    <mergeCell ref="AK65:AL65"/>
    <mergeCell ref="AM65:AN65"/>
    <mergeCell ref="AO65:AP65"/>
    <mergeCell ref="S65:T65"/>
    <mergeCell ref="U65:V65"/>
    <mergeCell ref="W65:X65"/>
    <mergeCell ref="Y65:Z65"/>
    <mergeCell ref="AA65:AB65"/>
    <mergeCell ref="AC65:AD65"/>
    <mergeCell ref="AQ64:AR64"/>
    <mergeCell ref="AS64:AT64"/>
    <mergeCell ref="B65:D65"/>
    <mergeCell ref="E65:F65"/>
    <mergeCell ref="G65:H65"/>
    <mergeCell ref="I65:J65"/>
    <mergeCell ref="K65:L65"/>
    <mergeCell ref="M65:N65"/>
    <mergeCell ref="O65:P65"/>
    <mergeCell ref="Q65:R65"/>
    <mergeCell ref="AE64:AF64"/>
    <mergeCell ref="AG64:AH64"/>
    <mergeCell ref="AI64:AJ64"/>
    <mergeCell ref="AK64:AL64"/>
    <mergeCell ref="AM64:AN64"/>
    <mergeCell ref="AO64:AP64"/>
    <mergeCell ref="S64:T64"/>
    <mergeCell ref="U64:V64"/>
    <mergeCell ref="W64:X64"/>
    <mergeCell ref="Y64:Z64"/>
    <mergeCell ref="AA64:AB64"/>
    <mergeCell ref="AC64:AD64"/>
    <mergeCell ref="AQ63:AR63"/>
    <mergeCell ref="AS63:AT63"/>
    <mergeCell ref="B64:D64"/>
    <mergeCell ref="E64:F64"/>
    <mergeCell ref="G64:H64"/>
    <mergeCell ref="I64:J64"/>
    <mergeCell ref="K64:L64"/>
    <mergeCell ref="M64:N64"/>
    <mergeCell ref="O64:P64"/>
    <mergeCell ref="Q64:R64"/>
    <mergeCell ref="AE63:AF63"/>
    <mergeCell ref="AG63:AH63"/>
    <mergeCell ref="AI63:AJ63"/>
    <mergeCell ref="AK63:AL63"/>
    <mergeCell ref="AM63:AN63"/>
    <mergeCell ref="AO63:AP63"/>
    <mergeCell ref="S63:T63"/>
    <mergeCell ref="U63:V63"/>
    <mergeCell ref="W63:X63"/>
    <mergeCell ref="Y63:Z63"/>
    <mergeCell ref="AA63:AB63"/>
    <mergeCell ref="AC63:AD63"/>
    <mergeCell ref="AQ62:AR62"/>
    <mergeCell ref="AS62:AT62"/>
    <mergeCell ref="B63:D63"/>
    <mergeCell ref="E63:F63"/>
    <mergeCell ref="G63:H63"/>
    <mergeCell ref="I63:J63"/>
    <mergeCell ref="K63:L63"/>
    <mergeCell ref="M63:N63"/>
    <mergeCell ref="O63:P63"/>
    <mergeCell ref="Q63:R63"/>
    <mergeCell ref="AE62:AF62"/>
    <mergeCell ref="AG62:AH62"/>
    <mergeCell ref="AI62:AJ62"/>
    <mergeCell ref="AK62:AL62"/>
    <mergeCell ref="AM62:AN62"/>
    <mergeCell ref="AO62:AP62"/>
    <mergeCell ref="S62:T62"/>
    <mergeCell ref="U62:V62"/>
    <mergeCell ref="W62:X62"/>
    <mergeCell ref="Y62:Z62"/>
    <mergeCell ref="AA62:AB62"/>
    <mergeCell ref="AC62:AD62"/>
    <mergeCell ref="AQ61:AR61"/>
    <mergeCell ref="AS61:AT61"/>
    <mergeCell ref="B62:D62"/>
    <mergeCell ref="E62:F62"/>
    <mergeCell ref="G62:H62"/>
    <mergeCell ref="I62:J62"/>
    <mergeCell ref="K62:L62"/>
    <mergeCell ref="M62:N62"/>
    <mergeCell ref="O62:P62"/>
    <mergeCell ref="Q62:R62"/>
    <mergeCell ref="AE61:AF61"/>
    <mergeCell ref="AG61:AH61"/>
    <mergeCell ref="AI61:AJ61"/>
    <mergeCell ref="AK61:AL61"/>
    <mergeCell ref="AM61:AN61"/>
    <mergeCell ref="AO61:AP61"/>
    <mergeCell ref="S61:T61"/>
    <mergeCell ref="U61:V61"/>
    <mergeCell ref="W61:X61"/>
    <mergeCell ref="Y61:Z61"/>
    <mergeCell ref="AA61:AB61"/>
    <mergeCell ref="AC61:AD61"/>
    <mergeCell ref="AQ60:AR60"/>
    <mergeCell ref="AS60:AT60"/>
    <mergeCell ref="B61:D61"/>
    <mergeCell ref="E61:F61"/>
    <mergeCell ref="G61:H61"/>
    <mergeCell ref="I61:J61"/>
    <mergeCell ref="K61:L61"/>
    <mergeCell ref="M61:N61"/>
    <mergeCell ref="O61:P61"/>
    <mergeCell ref="Q61:R61"/>
    <mergeCell ref="AE60:AF60"/>
    <mergeCell ref="AG60:AH60"/>
    <mergeCell ref="AI60:AJ60"/>
    <mergeCell ref="AK60:AL60"/>
    <mergeCell ref="AM60:AN60"/>
    <mergeCell ref="AO60:AP60"/>
    <mergeCell ref="S60:T60"/>
    <mergeCell ref="U60:V60"/>
    <mergeCell ref="W60:X60"/>
    <mergeCell ref="Y60:Z60"/>
    <mergeCell ref="AA60:AB60"/>
    <mergeCell ref="AC60:AD60"/>
    <mergeCell ref="AQ59:AR59"/>
    <mergeCell ref="AS59:AT59"/>
    <mergeCell ref="B60:D60"/>
    <mergeCell ref="E60:F60"/>
    <mergeCell ref="G60:H60"/>
    <mergeCell ref="I60:J60"/>
    <mergeCell ref="K60:L60"/>
    <mergeCell ref="M60:N60"/>
    <mergeCell ref="O60:P60"/>
    <mergeCell ref="Q60:R60"/>
    <mergeCell ref="AE59:AF59"/>
    <mergeCell ref="AG59:AH59"/>
    <mergeCell ref="AI59:AJ59"/>
    <mergeCell ref="AK59:AL59"/>
    <mergeCell ref="AM59:AN59"/>
    <mergeCell ref="AO59:AP59"/>
    <mergeCell ref="S59:T59"/>
    <mergeCell ref="U59:V59"/>
    <mergeCell ref="W59:X59"/>
    <mergeCell ref="Y59:Z59"/>
    <mergeCell ref="AA59:AB59"/>
    <mergeCell ref="AC59:AD59"/>
    <mergeCell ref="AQ58:AR58"/>
    <mergeCell ref="AS58:AT58"/>
    <mergeCell ref="B59:D59"/>
    <mergeCell ref="E59:F59"/>
    <mergeCell ref="G59:H59"/>
    <mergeCell ref="I59:J59"/>
    <mergeCell ref="K59:L59"/>
    <mergeCell ref="M59:N59"/>
    <mergeCell ref="O59:P59"/>
    <mergeCell ref="Q59:R59"/>
    <mergeCell ref="AE58:AF58"/>
    <mergeCell ref="AG58:AH58"/>
    <mergeCell ref="AI58:AJ58"/>
    <mergeCell ref="AK58:AL58"/>
    <mergeCell ref="AM58:AN58"/>
    <mergeCell ref="AO58:AP58"/>
    <mergeCell ref="S58:T58"/>
    <mergeCell ref="U58:V58"/>
    <mergeCell ref="W58:X58"/>
    <mergeCell ref="Y58:Z58"/>
    <mergeCell ref="AA58:AB58"/>
    <mergeCell ref="AC58:AD58"/>
    <mergeCell ref="AQ57:AR57"/>
    <mergeCell ref="AS57:AT57"/>
    <mergeCell ref="B58:D58"/>
    <mergeCell ref="E58:F58"/>
    <mergeCell ref="G58:H58"/>
    <mergeCell ref="I58:J58"/>
    <mergeCell ref="K58:L58"/>
    <mergeCell ref="M58:N58"/>
    <mergeCell ref="O58:P58"/>
    <mergeCell ref="Q58:R58"/>
    <mergeCell ref="AE57:AF57"/>
    <mergeCell ref="AG57:AH57"/>
    <mergeCell ref="AI57:AJ57"/>
    <mergeCell ref="AK57:AL57"/>
    <mergeCell ref="AM57:AN57"/>
    <mergeCell ref="AO57:AP57"/>
    <mergeCell ref="S57:T57"/>
    <mergeCell ref="U57:V57"/>
    <mergeCell ref="W57:X57"/>
    <mergeCell ref="Y57:Z57"/>
    <mergeCell ref="AA57:AB57"/>
    <mergeCell ref="AC57:AD57"/>
    <mergeCell ref="AQ56:AR56"/>
    <mergeCell ref="AS56:AT56"/>
    <mergeCell ref="B57:D57"/>
    <mergeCell ref="E57:F57"/>
    <mergeCell ref="G57:H57"/>
    <mergeCell ref="I57:J57"/>
    <mergeCell ref="K57:L57"/>
    <mergeCell ref="M57:N57"/>
    <mergeCell ref="O57:P57"/>
    <mergeCell ref="Q57:R57"/>
    <mergeCell ref="AE56:AF56"/>
    <mergeCell ref="AG56:AH56"/>
    <mergeCell ref="AI56:AJ56"/>
    <mergeCell ref="AK56:AL56"/>
    <mergeCell ref="AM56:AN56"/>
    <mergeCell ref="AO56:AP56"/>
    <mergeCell ref="S56:T56"/>
    <mergeCell ref="U56:V56"/>
    <mergeCell ref="W56:X56"/>
    <mergeCell ref="Y56:Z56"/>
    <mergeCell ref="AA56:AB56"/>
    <mergeCell ref="AC56:AD56"/>
    <mergeCell ref="AQ55:AR55"/>
    <mergeCell ref="AS55:AT55"/>
    <mergeCell ref="B56:D56"/>
    <mergeCell ref="E56:F56"/>
    <mergeCell ref="G56:H56"/>
    <mergeCell ref="I56:J56"/>
    <mergeCell ref="K56:L56"/>
    <mergeCell ref="M56:N56"/>
    <mergeCell ref="O56:P56"/>
    <mergeCell ref="Q56:R56"/>
    <mergeCell ref="AE55:AF55"/>
    <mergeCell ref="AG55:AH55"/>
    <mergeCell ref="AI55:AJ55"/>
    <mergeCell ref="AK55:AL55"/>
    <mergeCell ref="AM55:AN55"/>
    <mergeCell ref="AO55:AP55"/>
    <mergeCell ref="S55:T55"/>
    <mergeCell ref="U55:V55"/>
    <mergeCell ref="W55:X55"/>
    <mergeCell ref="Y55:Z55"/>
    <mergeCell ref="AA55:AB55"/>
    <mergeCell ref="AC55:AD55"/>
    <mergeCell ref="AQ54:AR54"/>
    <mergeCell ref="AS54:AT54"/>
    <mergeCell ref="B55:D55"/>
    <mergeCell ref="E55:F55"/>
    <mergeCell ref="G55:H55"/>
    <mergeCell ref="I55:J55"/>
    <mergeCell ref="K55:L55"/>
    <mergeCell ref="M55:N55"/>
    <mergeCell ref="O55:P55"/>
    <mergeCell ref="Q55:R55"/>
    <mergeCell ref="AE54:AF54"/>
    <mergeCell ref="AG54:AH54"/>
    <mergeCell ref="AI54:AJ54"/>
    <mergeCell ref="AK54:AL54"/>
    <mergeCell ref="AM54:AN54"/>
    <mergeCell ref="AO54:AP54"/>
    <mergeCell ref="S54:T54"/>
    <mergeCell ref="U54:V54"/>
    <mergeCell ref="W54:X54"/>
    <mergeCell ref="Y54:Z54"/>
    <mergeCell ref="AA54:AB54"/>
    <mergeCell ref="AC54:AD54"/>
    <mergeCell ref="AQ53:AR53"/>
    <mergeCell ref="AS53:AT53"/>
    <mergeCell ref="B54:D54"/>
    <mergeCell ref="E54:F54"/>
    <mergeCell ref="G54:H54"/>
    <mergeCell ref="I54:J54"/>
    <mergeCell ref="K54:L54"/>
    <mergeCell ref="M54:N54"/>
    <mergeCell ref="O54:P54"/>
    <mergeCell ref="Q54:R54"/>
    <mergeCell ref="AE53:AF53"/>
    <mergeCell ref="AG53:AH53"/>
    <mergeCell ref="AI53:AJ53"/>
    <mergeCell ref="AK53:AL53"/>
    <mergeCell ref="AM53:AN53"/>
    <mergeCell ref="AO53:AP53"/>
    <mergeCell ref="S53:T53"/>
    <mergeCell ref="U53:V53"/>
    <mergeCell ref="W53:X53"/>
    <mergeCell ref="Y53:Z53"/>
    <mergeCell ref="AA53:AB53"/>
    <mergeCell ref="AC53:AD53"/>
    <mergeCell ref="AQ52:AR52"/>
    <mergeCell ref="AS52:AT52"/>
    <mergeCell ref="B53:D53"/>
    <mergeCell ref="E53:F53"/>
    <mergeCell ref="G53:H53"/>
    <mergeCell ref="I53:J53"/>
    <mergeCell ref="K53:L53"/>
    <mergeCell ref="M53:N53"/>
    <mergeCell ref="O53:P53"/>
    <mergeCell ref="Q53:R53"/>
    <mergeCell ref="AE52:AF52"/>
    <mergeCell ref="AG52:AH52"/>
    <mergeCell ref="AI52:AJ52"/>
    <mergeCell ref="AK52:AL52"/>
    <mergeCell ref="AM52:AN52"/>
    <mergeCell ref="AO52:AP52"/>
    <mergeCell ref="S52:T52"/>
    <mergeCell ref="U52:V52"/>
    <mergeCell ref="W52:X52"/>
    <mergeCell ref="Y52:Z52"/>
    <mergeCell ref="AA52:AB52"/>
    <mergeCell ref="AC52:AD52"/>
    <mergeCell ref="AQ51:AR51"/>
    <mergeCell ref="AS51:AT51"/>
    <mergeCell ref="B52:D52"/>
    <mergeCell ref="E52:F52"/>
    <mergeCell ref="G52:H52"/>
    <mergeCell ref="I52:J52"/>
    <mergeCell ref="K52:L52"/>
    <mergeCell ref="M52:N52"/>
    <mergeCell ref="O52:P52"/>
    <mergeCell ref="Q52:R52"/>
    <mergeCell ref="AE51:AF51"/>
    <mergeCell ref="AG51:AH51"/>
    <mergeCell ref="AI51:AJ51"/>
    <mergeCell ref="AK51:AL51"/>
    <mergeCell ref="AM51:AN51"/>
    <mergeCell ref="AO51:AP51"/>
    <mergeCell ref="S51:T51"/>
    <mergeCell ref="U51:V51"/>
    <mergeCell ref="W51:X51"/>
    <mergeCell ref="Y51:Z51"/>
    <mergeCell ref="AA51:AB51"/>
    <mergeCell ref="AC51:AD51"/>
    <mergeCell ref="AQ50:AR50"/>
    <mergeCell ref="AS50:AT50"/>
    <mergeCell ref="B51:D51"/>
    <mergeCell ref="E51:F51"/>
    <mergeCell ref="G51:H51"/>
    <mergeCell ref="I51:J51"/>
    <mergeCell ref="K51:L51"/>
    <mergeCell ref="M51:N51"/>
    <mergeCell ref="O51:P51"/>
    <mergeCell ref="Q51:R51"/>
    <mergeCell ref="AE50:AF50"/>
    <mergeCell ref="AG50:AH50"/>
    <mergeCell ref="AI50:AJ50"/>
    <mergeCell ref="AK50:AL50"/>
    <mergeCell ref="AM50:AN50"/>
    <mergeCell ref="AO50:AP50"/>
    <mergeCell ref="S50:T50"/>
    <mergeCell ref="U50:V50"/>
    <mergeCell ref="W50:X50"/>
    <mergeCell ref="Y50:Z50"/>
    <mergeCell ref="AA50:AB50"/>
    <mergeCell ref="AC50:AD50"/>
    <mergeCell ref="AQ49:AR49"/>
    <mergeCell ref="AS49:AT49"/>
    <mergeCell ref="B50:D50"/>
    <mergeCell ref="E50:F50"/>
    <mergeCell ref="G50:H50"/>
    <mergeCell ref="I50:J50"/>
    <mergeCell ref="K50:L50"/>
    <mergeCell ref="M50:N50"/>
    <mergeCell ref="O50:P50"/>
    <mergeCell ref="Q50:R50"/>
    <mergeCell ref="AE49:AF49"/>
    <mergeCell ref="AG49:AH49"/>
    <mergeCell ref="AI49:AJ49"/>
    <mergeCell ref="AK49:AL49"/>
    <mergeCell ref="AM49:AN49"/>
    <mergeCell ref="AO49:AP49"/>
    <mergeCell ref="S49:T49"/>
    <mergeCell ref="U49:V49"/>
    <mergeCell ref="W49:X49"/>
    <mergeCell ref="Y49:Z49"/>
    <mergeCell ref="AA49:AB49"/>
    <mergeCell ref="AC49:AD49"/>
    <mergeCell ref="AQ48:AR48"/>
    <mergeCell ref="AS48:AT48"/>
    <mergeCell ref="B49:D49"/>
    <mergeCell ref="E49:F49"/>
    <mergeCell ref="G49:H49"/>
    <mergeCell ref="I49:J49"/>
    <mergeCell ref="K49:L49"/>
    <mergeCell ref="M49:N49"/>
    <mergeCell ref="O49:P49"/>
    <mergeCell ref="Q49:R49"/>
    <mergeCell ref="AE48:AF48"/>
    <mergeCell ref="AG48:AH48"/>
    <mergeCell ref="AI48:AJ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AQ47:AR47"/>
    <mergeCell ref="AS47:AT47"/>
    <mergeCell ref="B48:D48"/>
    <mergeCell ref="E48:F48"/>
    <mergeCell ref="G48:H48"/>
    <mergeCell ref="I48:J48"/>
    <mergeCell ref="K48:L48"/>
    <mergeCell ref="M48:N48"/>
    <mergeCell ref="O48:P48"/>
    <mergeCell ref="Q48:R48"/>
    <mergeCell ref="AE47:AF47"/>
    <mergeCell ref="AG47:AH47"/>
    <mergeCell ref="AI47:AJ47"/>
    <mergeCell ref="AK47:AL47"/>
    <mergeCell ref="AM47:AN47"/>
    <mergeCell ref="AO47:AP47"/>
    <mergeCell ref="S47:T47"/>
    <mergeCell ref="U47:V47"/>
    <mergeCell ref="W47:X47"/>
    <mergeCell ref="Y47:Z47"/>
    <mergeCell ref="AA47:AB47"/>
    <mergeCell ref="AC47:AD47"/>
    <mergeCell ref="AQ46:AR46"/>
    <mergeCell ref="AS46:AT46"/>
    <mergeCell ref="B47:D47"/>
    <mergeCell ref="E47:F47"/>
    <mergeCell ref="G47:H47"/>
    <mergeCell ref="I47:J47"/>
    <mergeCell ref="K47:L47"/>
    <mergeCell ref="M47:N47"/>
    <mergeCell ref="O47:P47"/>
    <mergeCell ref="Q47:R47"/>
    <mergeCell ref="AE46:AF46"/>
    <mergeCell ref="AG46:AH46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AQ45:AR45"/>
    <mergeCell ref="AS45:AT45"/>
    <mergeCell ref="B46:D46"/>
    <mergeCell ref="E46:F46"/>
    <mergeCell ref="G46:H46"/>
    <mergeCell ref="I46:J46"/>
    <mergeCell ref="K46:L46"/>
    <mergeCell ref="M46:N46"/>
    <mergeCell ref="O46:P46"/>
    <mergeCell ref="Q46:R46"/>
    <mergeCell ref="AE45:AF45"/>
    <mergeCell ref="AG45:AH45"/>
    <mergeCell ref="AI45:AJ45"/>
    <mergeCell ref="AK45:AL45"/>
    <mergeCell ref="AM45:AN45"/>
    <mergeCell ref="AO45:AP45"/>
    <mergeCell ref="S45:T45"/>
    <mergeCell ref="U45:V45"/>
    <mergeCell ref="W45:X45"/>
    <mergeCell ref="Y45:Z45"/>
    <mergeCell ref="AA45:AB45"/>
    <mergeCell ref="AC45:AD45"/>
    <mergeCell ref="AR293:AT293"/>
    <mergeCell ref="AO293:AQ293"/>
    <mergeCell ref="B45:D45"/>
    <mergeCell ref="E45:F45"/>
    <mergeCell ref="G45:H45"/>
    <mergeCell ref="I45:J45"/>
    <mergeCell ref="K45:L45"/>
    <mergeCell ref="M45:N45"/>
    <mergeCell ref="O45:P45"/>
    <mergeCell ref="Q45:R45"/>
    <mergeCell ref="G294:J294"/>
    <mergeCell ref="K294:N294"/>
    <mergeCell ref="O294:R294"/>
    <mergeCell ref="S294:V294"/>
    <mergeCell ref="AO294:AQ294"/>
    <mergeCell ref="AR294:AT294"/>
    <mergeCell ref="AI294:AK294"/>
    <mergeCell ref="AF293:AH293"/>
    <mergeCell ref="AI293:AK293"/>
    <mergeCell ref="AL293:AN293"/>
    <mergeCell ref="AL294:AN294"/>
    <mergeCell ref="W294:Y294"/>
    <mergeCell ref="Z294:AB294"/>
    <mergeCell ref="AC294:AE294"/>
    <mergeCell ref="AF294:AH294"/>
    <mergeCell ref="AL292:AN292"/>
    <mergeCell ref="AO292:AQ292"/>
    <mergeCell ref="AR292:AT292"/>
    <mergeCell ref="G293:J293"/>
    <mergeCell ref="K293:N293"/>
    <mergeCell ref="O293:R293"/>
    <mergeCell ref="S293:V293"/>
    <mergeCell ref="W293:Y293"/>
    <mergeCell ref="Z293:AB293"/>
    <mergeCell ref="AC293:AE293"/>
    <mergeCell ref="AR291:AT291"/>
    <mergeCell ref="G292:J292"/>
    <mergeCell ref="K292:N292"/>
    <mergeCell ref="O292:R292"/>
    <mergeCell ref="S292:V292"/>
    <mergeCell ref="W292:Y292"/>
    <mergeCell ref="Z292:AB292"/>
    <mergeCell ref="AC292:AE292"/>
    <mergeCell ref="AF292:AH292"/>
    <mergeCell ref="AI292:AK292"/>
    <mergeCell ref="Z291:AB291"/>
    <mergeCell ref="AC291:AE291"/>
    <mergeCell ref="AF291:AH291"/>
    <mergeCell ref="AI291:AK291"/>
    <mergeCell ref="AL291:AN291"/>
    <mergeCell ref="AO291:AQ291"/>
    <mergeCell ref="AF290:AH290"/>
    <mergeCell ref="AI290:AK290"/>
    <mergeCell ref="AL290:AN290"/>
    <mergeCell ref="AO290:AQ290"/>
    <mergeCell ref="AR290:AT290"/>
    <mergeCell ref="G291:J291"/>
    <mergeCell ref="K291:N291"/>
    <mergeCell ref="O291:R291"/>
    <mergeCell ref="S291:V291"/>
    <mergeCell ref="W291:Y291"/>
    <mergeCell ref="AL289:AN289"/>
    <mergeCell ref="AO289:AQ289"/>
    <mergeCell ref="AR289:AT289"/>
    <mergeCell ref="G290:J290"/>
    <mergeCell ref="K290:N290"/>
    <mergeCell ref="O290:R290"/>
    <mergeCell ref="S290:V290"/>
    <mergeCell ref="W290:Y290"/>
    <mergeCell ref="Z290:AB290"/>
    <mergeCell ref="AC290:AE290"/>
    <mergeCell ref="AR288:AT288"/>
    <mergeCell ref="G289:J289"/>
    <mergeCell ref="K289:N289"/>
    <mergeCell ref="O289:R289"/>
    <mergeCell ref="S289:V289"/>
    <mergeCell ref="W289:Y289"/>
    <mergeCell ref="Z289:AB289"/>
    <mergeCell ref="AC289:AE289"/>
    <mergeCell ref="AF289:AH289"/>
    <mergeCell ref="AI289:AK289"/>
    <mergeCell ref="Z288:AB288"/>
    <mergeCell ref="AC288:AE288"/>
    <mergeCell ref="AF288:AH288"/>
    <mergeCell ref="AI288:AK288"/>
    <mergeCell ref="AL288:AN288"/>
    <mergeCell ref="AO288:AQ288"/>
    <mergeCell ref="AF287:AH287"/>
    <mergeCell ref="AI287:AK287"/>
    <mergeCell ref="AL287:AN287"/>
    <mergeCell ref="AO287:AQ287"/>
    <mergeCell ref="AR287:AT287"/>
    <mergeCell ref="G288:J288"/>
    <mergeCell ref="K288:N288"/>
    <mergeCell ref="O288:R288"/>
    <mergeCell ref="S288:V288"/>
    <mergeCell ref="W288:Y288"/>
    <mergeCell ref="AL286:AN286"/>
    <mergeCell ref="AO286:AQ286"/>
    <mergeCell ref="AR286:AT286"/>
    <mergeCell ref="G287:J287"/>
    <mergeCell ref="K287:N287"/>
    <mergeCell ref="O287:R287"/>
    <mergeCell ref="S287:V287"/>
    <mergeCell ref="W287:Y287"/>
    <mergeCell ref="Z287:AB287"/>
    <mergeCell ref="AC287:AE287"/>
    <mergeCell ref="AR285:AT285"/>
    <mergeCell ref="G286:J286"/>
    <mergeCell ref="K286:N286"/>
    <mergeCell ref="O286:R286"/>
    <mergeCell ref="S286:V286"/>
    <mergeCell ref="W286:Y286"/>
    <mergeCell ref="Z286:AB286"/>
    <mergeCell ref="AC286:AE286"/>
    <mergeCell ref="AF286:AH286"/>
    <mergeCell ref="AI286:AK286"/>
    <mergeCell ref="Z285:AB285"/>
    <mergeCell ref="AC285:AE285"/>
    <mergeCell ref="AF285:AH285"/>
    <mergeCell ref="AI285:AK285"/>
    <mergeCell ref="AL285:AN285"/>
    <mergeCell ref="AO285:AQ285"/>
    <mergeCell ref="AF284:AH284"/>
    <mergeCell ref="AI284:AK284"/>
    <mergeCell ref="AL284:AN284"/>
    <mergeCell ref="AO284:AQ284"/>
    <mergeCell ref="AR284:AT284"/>
    <mergeCell ref="G285:J285"/>
    <mergeCell ref="K285:N285"/>
    <mergeCell ref="O285:R285"/>
    <mergeCell ref="S285:V285"/>
    <mergeCell ref="W285:Y285"/>
    <mergeCell ref="K284:N284"/>
    <mergeCell ref="O284:R284"/>
    <mergeCell ref="S284:V284"/>
    <mergeCell ref="W284:Y284"/>
    <mergeCell ref="Z284:AB284"/>
    <mergeCell ref="AC284:AE284"/>
    <mergeCell ref="B292:F292"/>
    <mergeCell ref="B293:F293"/>
    <mergeCell ref="B294:F294"/>
    <mergeCell ref="G284:J284"/>
    <mergeCell ref="B288:F288"/>
    <mergeCell ref="B289:F289"/>
    <mergeCell ref="B290:F290"/>
    <mergeCell ref="B291:F291"/>
    <mergeCell ref="B284:F284"/>
    <mergeCell ref="B285:F285"/>
    <mergeCell ref="B286:F286"/>
    <mergeCell ref="B287:F287"/>
    <mergeCell ref="AM44:AN44"/>
    <mergeCell ref="AO44:AP44"/>
    <mergeCell ref="W44:X44"/>
    <mergeCell ref="Y44:Z44"/>
    <mergeCell ref="AA44:AB44"/>
    <mergeCell ref="AC44:AD44"/>
    <mergeCell ref="B44:D44"/>
    <mergeCell ref="W273:Y273"/>
    <mergeCell ref="AQ44:AR44"/>
    <mergeCell ref="AS44:AT44"/>
    <mergeCell ref="AE44:AF44"/>
    <mergeCell ref="AG44:AH44"/>
    <mergeCell ref="AI44:AJ44"/>
    <mergeCell ref="AK44:AL44"/>
    <mergeCell ref="AS43:AT43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AG43:AH43"/>
    <mergeCell ref="AI43:AJ43"/>
    <mergeCell ref="AK43:AL43"/>
    <mergeCell ref="AM43:AN43"/>
    <mergeCell ref="AO43:AP43"/>
    <mergeCell ref="AQ43:AR43"/>
    <mergeCell ref="U43:V43"/>
    <mergeCell ref="W43:X43"/>
    <mergeCell ref="Y43:Z43"/>
    <mergeCell ref="AA43:AB43"/>
    <mergeCell ref="AC43:AD43"/>
    <mergeCell ref="AE43:AF43"/>
    <mergeCell ref="AQ42:AR42"/>
    <mergeCell ref="AS42:AT42"/>
    <mergeCell ref="E43:F43"/>
    <mergeCell ref="G43:H43"/>
    <mergeCell ref="I43:J43"/>
    <mergeCell ref="K43:L43"/>
    <mergeCell ref="M43:N43"/>
    <mergeCell ref="O43:P43"/>
    <mergeCell ref="Q43:R43"/>
    <mergeCell ref="S43:T43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AO41:AP41"/>
    <mergeCell ref="AQ41:AR41"/>
    <mergeCell ref="AS41:AT41"/>
    <mergeCell ref="E42:F42"/>
    <mergeCell ref="G42:H42"/>
    <mergeCell ref="I42:J42"/>
    <mergeCell ref="K42:L42"/>
    <mergeCell ref="M42:N42"/>
    <mergeCell ref="O42:P42"/>
    <mergeCell ref="Q42:R42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W41:X41"/>
    <mergeCell ref="Y41:Z41"/>
    <mergeCell ref="AA41:AB41"/>
    <mergeCell ref="E41:F41"/>
    <mergeCell ref="G41:H41"/>
    <mergeCell ref="I41:J41"/>
    <mergeCell ref="K41:L41"/>
    <mergeCell ref="M41:N41"/>
    <mergeCell ref="O41:P41"/>
    <mergeCell ref="AI40:AJ40"/>
    <mergeCell ref="AK40:AL40"/>
    <mergeCell ref="AM40:AN40"/>
    <mergeCell ref="AO40:AP40"/>
    <mergeCell ref="AQ40:AR40"/>
    <mergeCell ref="AS40:AT40"/>
    <mergeCell ref="W40:X40"/>
    <mergeCell ref="Y40:Z40"/>
    <mergeCell ref="AA40:AB40"/>
    <mergeCell ref="AC40:AD40"/>
    <mergeCell ref="AE40:AF40"/>
    <mergeCell ref="AG40:AH40"/>
    <mergeCell ref="AS39:AT39"/>
    <mergeCell ref="E40:F40"/>
    <mergeCell ref="G40:H40"/>
    <mergeCell ref="I40:J40"/>
    <mergeCell ref="K40:L40"/>
    <mergeCell ref="M40:N40"/>
    <mergeCell ref="O40:P40"/>
    <mergeCell ref="Q40:R40"/>
    <mergeCell ref="S40:T40"/>
    <mergeCell ref="U40:V40"/>
    <mergeCell ref="AG39:AH39"/>
    <mergeCell ref="AI39:AJ39"/>
    <mergeCell ref="AK39:AL39"/>
    <mergeCell ref="AM39:AN39"/>
    <mergeCell ref="AO39:AP39"/>
    <mergeCell ref="AQ39:AR39"/>
    <mergeCell ref="U39:V39"/>
    <mergeCell ref="W39:X39"/>
    <mergeCell ref="Y39:Z39"/>
    <mergeCell ref="AA39:AB39"/>
    <mergeCell ref="AC39:AD39"/>
    <mergeCell ref="AE39:AF39"/>
    <mergeCell ref="AQ38:AR38"/>
    <mergeCell ref="AS38:AT38"/>
    <mergeCell ref="E39:F39"/>
    <mergeCell ref="G39:H39"/>
    <mergeCell ref="I39:J39"/>
    <mergeCell ref="K39:L39"/>
    <mergeCell ref="M39:N39"/>
    <mergeCell ref="O39:P39"/>
    <mergeCell ref="Q39:R39"/>
    <mergeCell ref="S39:T39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O37:AP37"/>
    <mergeCell ref="AQ37:AR37"/>
    <mergeCell ref="AS37:AT37"/>
    <mergeCell ref="E38:F38"/>
    <mergeCell ref="G38:H38"/>
    <mergeCell ref="I38:J38"/>
    <mergeCell ref="K38:L38"/>
    <mergeCell ref="M38:N38"/>
    <mergeCell ref="O38:P38"/>
    <mergeCell ref="Q38:R38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W37:X37"/>
    <mergeCell ref="Y37:Z37"/>
    <mergeCell ref="AA37:AB37"/>
    <mergeCell ref="E37:F37"/>
    <mergeCell ref="G37:H37"/>
    <mergeCell ref="I37:J37"/>
    <mergeCell ref="K37:L37"/>
    <mergeCell ref="M37:N37"/>
    <mergeCell ref="O37:P37"/>
    <mergeCell ref="AI36:AJ36"/>
    <mergeCell ref="AK36:AL36"/>
    <mergeCell ref="AM36:AN36"/>
    <mergeCell ref="AO36:AP36"/>
    <mergeCell ref="AQ36:AR36"/>
    <mergeCell ref="AS36:AT36"/>
    <mergeCell ref="W36:X36"/>
    <mergeCell ref="Y36:Z36"/>
    <mergeCell ref="AA36:AB36"/>
    <mergeCell ref="AC36:AD36"/>
    <mergeCell ref="AE36:AF36"/>
    <mergeCell ref="AG36:AH36"/>
    <mergeCell ref="AS35:AT35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AG35:AH35"/>
    <mergeCell ref="AI35:AJ35"/>
    <mergeCell ref="AK35:AL35"/>
    <mergeCell ref="AM35:AN35"/>
    <mergeCell ref="AO35:AP35"/>
    <mergeCell ref="AQ35:AR35"/>
    <mergeCell ref="U35:V35"/>
    <mergeCell ref="W35:X35"/>
    <mergeCell ref="Y35:Z35"/>
    <mergeCell ref="AA35:AB35"/>
    <mergeCell ref="AC35:AD35"/>
    <mergeCell ref="AE35:AF35"/>
    <mergeCell ref="AQ34:AR34"/>
    <mergeCell ref="AS34:AT34"/>
    <mergeCell ref="E35:F35"/>
    <mergeCell ref="G35:H35"/>
    <mergeCell ref="I35:J35"/>
    <mergeCell ref="K35:L35"/>
    <mergeCell ref="M35:N35"/>
    <mergeCell ref="O35:P35"/>
    <mergeCell ref="Q35:R35"/>
    <mergeCell ref="S35:T35"/>
    <mergeCell ref="AE34:AF34"/>
    <mergeCell ref="AG34:AH34"/>
    <mergeCell ref="AI34:AJ34"/>
    <mergeCell ref="AK34:AL34"/>
    <mergeCell ref="AM34:AN34"/>
    <mergeCell ref="AO34:AP34"/>
    <mergeCell ref="S34:T34"/>
    <mergeCell ref="U34:V34"/>
    <mergeCell ref="W34:X34"/>
    <mergeCell ref="Y34:Z34"/>
    <mergeCell ref="AA34:AB34"/>
    <mergeCell ref="AC34:AD34"/>
    <mergeCell ref="AO33:AP33"/>
    <mergeCell ref="AQ33:AR33"/>
    <mergeCell ref="AS33:AT33"/>
    <mergeCell ref="E34:F34"/>
    <mergeCell ref="G34:H34"/>
    <mergeCell ref="I34:J34"/>
    <mergeCell ref="K34:L34"/>
    <mergeCell ref="M34:N34"/>
    <mergeCell ref="O34:P34"/>
    <mergeCell ref="Q34:R34"/>
    <mergeCell ref="AC33:AD33"/>
    <mergeCell ref="AE33:AF33"/>
    <mergeCell ref="AG33:AH33"/>
    <mergeCell ref="AI33:AJ33"/>
    <mergeCell ref="AK33:AL33"/>
    <mergeCell ref="AM33:AN33"/>
    <mergeCell ref="Q33:R33"/>
    <mergeCell ref="S33:T33"/>
    <mergeCell ref="U33:V33"/>
    <mergeCell ref="W33:X33"/>
    <mergeCell ref="Y33:Z33"/>
    <mergeCell ref="AA33:AB33"/>
    <mergeCell ref="E33:F33"/>
    <mergeCell ref="G33:H33"/>
    <mergeCell ref="I33:J33"/>
    <mergeCell ref="K33:L33"/>
    <mergeCell ref="M33:N33"/>
    <mergeCell ref="O33:P33"/>
    <mergeCell ref="AI32:AJ32"/>
    <mergeCell ref="AK32:AL32"/>
    <mergeCell ref="AM32:AN32"/>
    <mergeCell ref="AO32:AP32"/>
    <mergeCell ref="AQ32:AR32"/>
    <mergeCell ref="AS32:AT32"/>
    <mergeCell ref="W32:X32"/>
    <mergeCell ref="Y32:Z32"/>
    <mergeCell ref="AA32:AB32"/>
    <mergeCell ref="AC32:AD32"/>
    <mergeCell ref="AE32:AF32"/>
    <mergeCell ref="AG32:AH32"/>
    <mergeCell ref="AS31:AT31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AG31:AH31"/>
    <mergeCell ref="AI31:AJ31"/>
    <mergeCell ref="AK31:AL31"/>
    <mergeCell ref="AM31:AN31"/>
    <mergeCell ref="AO31:AP31"/>
    <mergeCell ref="AQ31:AR31"/>
    <mergeCell ref="U31:V31"/>
    <mergeCell ref="W31:X31"/>
    <mergeCell ref="Y31:Z31"/>
    <mergeCell ref="AA31:AB31"/>
    <mergeCell ref="AC31:AD31"/>
    <mergeCell ref="AE31:AF31"/>
    <mergeCell ref="AQ30:AR30"/>
    <mergeCell ref="AS30:AT30"/>
    <mergeCell ref="E31:F31"/>
    <mergeCell ref="G31:H31"/>
    <mergeCell ref="I31:J31"/>
    <mergeCell ref="K31:L31"/>
    <mergeCell ref="M31:N31"/>
    <mergeCell ref="O31:P31"/>
    <mergeCell ref="Q31:R31"/>
    <mergeCell ref="S31:T31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O29:AP29"/>
    <mergeCell ref="AQ29:AR29"/>
    <mergeCell ref="AS29:AT29"/>
    <mergeCell ref="E30:F30"/>
    <mergeCell ref="G30:H30"/>
    <mergeCell ref="I30:J30"/>
    <mergeCell ref="K30:L30"/>
    <mergeCell ref="M30:N30"/>
    <mergeCell ref="O30:P30"/>
    <mergeCell ref="Q30:R30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W29:X29"/>
    <mergeCell ref="Y29:Z29"/>
    <mergeCell ref="AA29:AB29"/>
    <mergeCell ref="E29:F29"/>
    <mergeCell ref="G29:H29"/>
    <mergeCell ref="I29:J29"/>
    <mergeCell ref="K29:L29"/>
    <mergeCell ref="M29:N29"/>
    <mergeCell ref="O29:P29"/>
    <mergeCell ref="AI28:AJ28"/>
    <mergeCell ref="AK28:AL28"/>
    <mergeCell ref="AM28:AN28"/>
    <mergeCell ref="AO28:AP28"/>
    <mergeCell ref="AQ28:AR28"/>
    <mergeCell ref="AS28:AT28"/>
    <mergeCell ref="W28:X28"/>
    <mergeCell ref="Y28:Z28"/>
    <mergeCell ref="AA28:AB28"/>
    <mergeCell ref="AC28:AD28"/>
    <mergeCell ref="AE28:AF28"/>
    <mergeCell ref="AG28:AH28"/>
    <mergeCell ref="AS27:AT27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AQ26:AR26"/>
    <mergeCell ref="AS26:AT26"/>
    <mergeCell ref="E27:F27"/>
    <mergeCell ref="G27:H27"/>
    <mergeCell ref="I27:J27"/>
    <mergeCell ref="K27:L27"/>
    <mergeCell ref="M27:N27"/>
    <mergeCell ref="O27:P27"/>
    <mergeCell ref="Q27:R27"/>
    <mergeCell ref="S27:T27"/>
    <mergeCell ref="AE26:AF26"/>
    <mergeCell ref="AG26:AH26"/>
    <mergeCell ref="AI26:AJ26"/>
    <mergeCell ref="AK26:AL26"/>
    <mergeCell ref="AM26:AN26"/>
    <mergeCell ref="AO26:AP26"/>
    <mergeCell ref="S26:T26"/>
    <mergeCell ref="U26:V26"/>
    <mergeCell ref="W26:X26"/>
    <mergeCell ref="Y26:Z26"/>
    <mergeCell ref="AA26:AB26"/>
    <mergeCell ref="AC26:AD26"/>
    <mergeCell ref="AM25:AN25"/>
    <mergeCell ref="AO25:AP25"/>
    <mergeCell ref="AQ25:AR25"/>
    <mergeCell ref="E26:F26"/>
    <mergeCell ref="G26:H26"/>
    <mergeCell ref="I26:J26"/>
    <mergeCell ref="K26:L26"/>
    <mergeCell ref="M26:N26"/>
    <mergeCell ref="O26:P26"/>
    <mergeCell ref="Q26:R26"/>
    <mergeCell ref="AA25:AB25"/>
    <mergeCell ref="AC25:AD25"/>
    <mergeCell ref="AE25:AF25"/>
    <mergeCell ref="AG25:AH25"/>
    <mergeCell ref="AI25:AJ25"/>
    <mergeCell ref="AK25:AL25"/>
    <mergeCell ref="O25:P25"/>
    <mergeCell ref="Q25:R25"/>
    <mergeCell ref="S25:T25"/>
    <mergeCell ref="U25:V25"/>
    <mergeCell ref="W25:X25"/>
    <mergeCell ref="Y25:Z25"/>
    <mergeCell ref="AK24:AL24"/>
    <mergeCell ref="AM24:AN24"/>
    <mergeCell ref="AO24:AP24"/>
    <mergeCell ref="AQ24:AR24"/>
    <mergeCell ref="AS24:AT24"/>
    <mergeCell ref="E25:F25"/>
    <mergeCell ref="G25:H25"/>
    <mergeCell ref="I25:J25"/>
    <mergeCell ref="K25:L25"/>
    <mergeCell ref="M25:N25"/>
    <mergeCell ref="Y24:Z24"/>
    <mergeCell ref="AA24:AB24"/>
    <mergeCell ref="AC24:AD24"/>
    <mergeCell ref="AE24:AF24"/>
    <mergeCell ref="AG24:AH24"/>
    <mergeCell ref="AI24:AJ24"/>
    <mergeCell ref="AQ23:AR23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AE23:AF23"/>
    <mergeCell ref="AG23:AH23"/>
    <mergeCell ref="AI23:AJ23"/>
    <mergeCell ref="AK23:AL23"/>
    <mergeCell ref="AM23:AN23"/>
    <mergeCell ref="AO23:AP23"/>
    <mergeCell ref="Q23:R23"/>
    <mergeCell ref="S23:T23"/>
    <mergeCell ref="U23:V23"/>
    <mergeCell ref="W23:X23"/>
    <mergeCell ref="Y23:Z23"/>
    <mergeCell ref="AA23:AB23"/>
    <mergeCell ref="AK22:AL22"/>
    <mergeCell ref="AM22:AN22"/>
    <mergeCell ref="AO22:AP22"/>
    <mergeCell ref="AQ22:AR22"/>
    <mergeCell ref="E23:F23"/>
    <mergeCell ref="G23:H23"/>
    <mergeCell ref="I23:J23"/>
    <mergeCell ref="K23:L23"/>
    <mergeCell ref="M23:N23"/>
    <mergeCell ref="O23:P23"/>
    <mergeCell ref="S22:T22"/>
    <mergeCell ref="AA22:AB22"/>
    <mergeCell ref="AC22:AD22"/>
    <mergeCell ref="AE22:AF22"/>
    <mergeCell ref="AG22:AH22"/>
    <mergeCell ref="AI22:AJ22"/>
    <mergeCell ref="G22:H22"/>
    <mergeCell ref="I22:J22"/>
    <mergeCell ref="K22:L22"/>
    <mergeCell ref="M22:N22"/>
    <mergeCell ref="O22:P22"/>
    <mergeCell ref="Q22:R22"/>
    <mergeCell ref="AK20:AL20"/>
    <mergeCell ref="AM20:AN20"/>
    <mergeCell ref="AO20:AP20"/>
    <mergeCell ref="AQ20:AR20"/>
    <mergeCell ref="AK21:AL21"/>
    <mergeCell ref="AM21:AN21"/>
    <mergeCell ref="AO21:AP21"/>
    <mergeCell ref="AQ21:AR21"/>
    <mergeCell ref="AI20:AJ20"/>
    <mergeCell ref="AA21:AB21"/>
    <mergeCell ref="AC21:AD21"/>
    <mergeCell ref="AE21:AF21"/>
    <mergeCell ref="AG21:AH21"/>
    <mergeCell ref="AI21:AJ21"/>
    <mergeCell ref="O21:P21"/>
    <mergeCell ref="Q21:R21"/>
    <mergeCell ref="S21:T21"/>
    <mergeCell ref="Y21:Z21"/>
    <mergeCell ref="AA20:AB20"/>
    <mergeCell ref="S20:T20"/>
    <mergeCell ref="Q20:R20"/>
    <mergeCell ref="B33:D33"/>
    <mergeCell ref="B34:D34"/>
    <mergeCell ref="B35:D35"/>
    <mergeCell ref="U21:V21"/>
    <mergeCell ref="E22:F22"/>
    <mergeCell ref="E21:F21"/>
    <mergeCell ref="G21:H21"/>
    <mergeCell ref="I21:J21"/>
    <mergeCell ref="K21:L21"/>
    <mergeCell ref="M21:N21"/>
    <mergeCell ref="E24:F24"/>
    <mergeCell ref="B41:D41"/>
    <mergeCell ref="B42:D42"/>
    <mergeCell ref="B43:D43"/>
    <mergeCell ref="B36:D36"/>
    <mergeCell ref="B37:D37"/>
    <mergeCell ref="B38:D38"/>
    <mergeCell ref="B39:D39"/>
    <mergeCell ref="B40:D40"/>
    <mergeCell ref="B32:D32"/>
    <mergeCell ref="B31:D31"/>
    <mergeCell ref="B24:D24"/>
    <mergeCell ref="B25:D25"/>
    <mergeCell ref="B26:D26"/>
    <mergeCell ref="B27:D27"/>
    <mergeCell ref="B28:D28"/>
    <mergeCell ref="B29:D29"/>
    <mergeCell ref="K20:L20"/>
    <mergeCell ref="M20:N20"/>
    <mergeCell ref="O20:P20"/>
    <mergeCell ref="B20:D20"/>
    <mergeCell ref="E20:F20"/>
    <mergeCell ref="G20:H20"/>
    <mergeCell ref="I20:J20"/>
    <mergeCell ref="AF272:AH272"/>
    <mergeCell ref="AI272:AK272"/>
    <mergeCell ref="U22:V22"/>
    <mergeCell ref="W22:X22"/>
    <mergeCell ref="Y22:Z22"/>
    <mergeCell ref="U20:V20"/>
    <mergeCell ref="W20:X20"/>
    <mergeCell ref="Y20:Z20"/>
    <mergeCell ref="W272:Y272"/>
    <mergeCell ref="Z272:AB272"/>
    <mergeCell ref="S7:T7"/>
    <mergeCell ref="U7:V7"/>
    <mergeCell ref="M6:N6"/>
    <mergeCell ref="O6:P6"/>
    <mergeCell ref="E6:F6"/>
    <mergeCell ref="G6:H6"/>
    <mergeCell ref="I6:J6"/>
    <mergeCell ref="K6:L6"/>
    <mergeCell ref="AA7:AB7"/>
    <mergeCell ref="AC7:AD7"/>
    <mergeCell ref="AS7:AT7"/>
    <mergeCell ref="E7:F7"/>
    <mergeCell ref="G7:H7"/>
    <mergeCell ref="I7:J7"/>
    <mergeCell ref="K7:L7"/>
    <mergeCell ref="M7:N7"/>
    <mergeCell ref="O7:P7"/>
    <mergeCell ref="Q7:R7"/>
    <mergeCell ref="AQ7:AR7"/>
    <mergeCell ref="E8:F8"/>
    <mergeCell ref="G8:H8"/>
    <mergeCell ref="I8:J8"/>
    <mergeCell ref="K8:L8"/>
    <mergeCell ref="M8:N8"/>
    <mergeCell ref="O8:P8"/>
    <mergeCell ref="Q8:R8"/>
    <mergeCell ref="AE7:AF7"/>
    <mergeCell ref="AG7:AH7"/>
    <mergeCell ref="S8:T8"/>
    <mergeCell ref="U8:V8"/>
    <mergeCell ref="W8:X8"/>
    <mergeCell ref="Y8:Z8"/>
    <mergeCell ref="AM7:AN7"/>
    <mergeCell ref="AO7:AP7"/>
    <mergeCell ref="AI7:AJ7"/>
    <mergeCell ref="AK7:AL7"/>
    <mergeCell ref="W7:X7"/>
    <mergeCell ref="Y7:Z7"/>
    <mergeCell ref="AI8:AJ8"/>
    <mergeCell ref="AK8:AL8"/>
    <mergeCell ref="AM8:AN8"/>
    <mergeCell ref="AO8:AP8"/>
    <mergeCell ref="AA8:AB8"/>
    <mergeCell ref="AC8:AD8"/>
    <mergeCell ref="AE8:AF8"/>
    <mergeCell ref="AG8:AH8"/>
    <mergeCell ref="AQ8:AR8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AQ9:AR9"/>
    <mergeCell ref="E10:F10"/>
    <mergeCell ref="G10:H10"/>
    <mergeCell ref="I10:J10"/>
    <mergeCell ref="K10:L10"/>
    <mergeCell ref="M10:N10"/>
    <mergeCell ref="O10:P10"/>
    <mergeCell ref="Q10:R10"/>
    <mergeCell ref="AE9:AF9"/>
    <mergeCell ref="AG9:AH9"/>
    <mergeCell ref="AM9:AN9"/>
    <mergeCell ref="AO9:AP9"/>
    <mergeCell ref="AI9:AJ9"/>
    <mergeCell ref="AK9:AL9"/>
    <mergeCell ref="W9:X9"/>
    <mergeCell ref="Y9:Z9"/>
    <mergeCell ref="AA9:AB9"/>
    <mergeCell ref="AC9:AD9"/>
    <mergeCell ref="AM10:AN10"/>
    <mergeCell ref="AO10:AP10"/>
    <mergeCell ref="AA10:AB10"/>
    <mergeCell ref="AC10:AD10"/>
    <mergeCell ref="AE10:AF10"/>
    <mergeCell ref="AG10:AH10"/>
    <mergeCell ref="O11:P11"/>
    <mergeCell ref="Q11:R11"/>
    <mergeCell ref="S11:T11"/>
    <mergeCell ref="U11:V11"/>
    <mergeCell ref="AI10:AJ10"/>
    <mergeCell ref="AK10:AL10"/>
    <mergeCell ref="S10:T10"/>
    <mergeCell ref="U10:V10"/>
    <mergeCell ref="W10:X10"/>
    <mergeCell ref="Y10:Z10"/>
    <mergeCell ref="W11:X11"/>
    <mergeCell ref="Y11:Z11"/>
    <mergeCell ref="AA11:AB11"/>
    <mergeCell ref="AC11:AD11"/>
    <mergeCell ref="AQ10:AR10"/>
    <mergeCell ref="E11:F11"/>
    <mergeCell ref="G11:H11"/>
    <mergeCell ref="I11:J11"/>
    <mergeCell ref="K11:L11"/>
    <mergeCell ref="M11:N11"/>
    <mergeCell ref="AE12:AF12"/>
    <mergeCell ref="AG12:AH12"/>
    <mergeCell ref="AI12:AJ12"/>
    <mergeCell ref="G12:H12"/>
    <mergeCell ref="I12:J12"/>
    <mergeCell ref="K12:L12"/>
    <mergeCell ref="M12:N12"/>
    <mergeCell ref="O12:P12"/>
    <mergeCell ref="Q12:R12"/>
    <mergeCell ref="AM11:AN11"/>
    <mergeCell ref="AO11:AP11"/>
    <mergeCell ref="AQ11:AR11"/>
    <mergeCell ref="AG11:AH11"/>
    <mergeCell ref="AI11:AJ11"/>
    <mergeCell ref="AK11:AL11"/>
    <mergeCell ref="AK12:AL12"/>
    <mergeCell ref="AO13:AP13"/>
    <mergeCell ref="S12:T12"/>
    <mergeCell ref="U12:V12"/>
    <mergeCell ref="W12:X12"/>
    <mergeCell ref="Y12:Z12"/>
    <mergeCell ref="S13:T13"/>
    <mergeCell ref="AO12:AP12"/>
    <mergeCell ref="AA12:AB12"/>
    <mergeCell ref="AC12:AD12"/>
    <mergeCell ref="W14:X14"/>
    <mergeCell ref="Y14:Z14"/>
    <mergeCell ref="AA14:AB14"/>
    <mergeCell ref="AC13:AD13"/>
    <mergeCell ref="M14:N14"/>
    <mergeCell ref="O14:P14"/>
    <mergeCell ref="Q14:R14"/>
    <mergeCell ref="S14:T14"/>
    <mergeCell ref="U13:V13"/>
    <mergeCell ref="G14:H14"/>
    <mergeCell ref="I14:J14"/>
    <mergeCell ref="K14:L14"/>
    <mergeCell ref="U14:V14"/>
    <mergeCell ref="M13:N13"/>
    <mergeCell ref="O13:P13"/>
    <mergeCell ref="Q13:R13"/>
    <mergeCell ref="G13:H13"/>
    <mergeCell ref="I13:J13"/>
    <mergeCell ref="K13:L13"/>
    <mergeCell ref="AE14:AF14"/>
    <mergeCell ref="AM14:AN14"/>
    <mergeCell ref="AG14:AH14"/>
    <mergeCell ref="AI14:AJ14"/>
    <mergeCell ref="AE13:AF13"/>
    <mergeCell ref="AG13:AH13"/>
    <mergeCell ref="AM13:AN13"/>
    <mergeCell ref="AK13:AL13"/>
    <mergeCell ref="AO14:AP14"/>
    <mergeCell ref="AG15:AH15"/>
    <mergeCell ref="AM15:AN15"/>
    <mergeCell ref="AO15:AP15"/>
    <mergeCell ref="AI15:AJ15"/>
    <mergeCell ref="AK15:AL15"/>
    <mergeCell ref="AK14:AL14"/>
    <mergeCell ref="M15:N15"/>
    <mergeCell ref="O15:P15"/>
    <mergeCell ref="Q15:R15"/>
    <mergeCell ref="S15:T15"/>
    <mergeCell ref="E15:F15"/>
    <mergeCell ref="G15:H15"/>
    <mergeCell ref="I15:J15"/>
    <mergeCell ref="K15:L15"/>
    <mergeCell ref="U15:V15"/>
    <mergeCell ref="W15:X15"/>
    <mergeCell ref="Y15:Z15"/>
    <mergeCell ref="AA15:AB15"/>
    <mergeCell ref="AC15:AD15"/>
    <mergeCell ref="W16:X16"/>
    <mergeCell ref="Y16:Z16"/>
    <mergeCell ref="U16:V16"/>
    <mergeCell ref="AO16:AP16"/>
    <mergeCell ref="AA16:AB16"/>
    <mergeCell ref="AC16:AD16"/>
    <mergeCell ref="AE16:AF16"/>
    <mergeCell ref="AG16:AH16"/>
    <mergeCell ref="I16:J16"/>
    <mergeCell ref="K16:L16"/>
    <mergeCell ref="M16:N16"/>
    <mergeCell ref="O16:P16"/>
    <mergeCell ref="Q16:R16"/>
    <mergeCell ref="AA17:AB17"/>
    <mergeCell ref="AC17:AD17"/>
    <mergeCell ref="AQ16:AR16"/>
    <mergeCell ref="E17:F17"/>
    <mergeCell ref="G17:H17"/>
    <mergeCell ref="I17:J17"/>
    <mergeCell ref="K17:L17"/>
    <mergeCell ref="M17:N17"/>
    <mergeCell ref="AO17:AP17"/>
    <mergeCell ref="AQ17:AR17"/>
    <mergeCell ref="S17:T17"/>
    <mergeCell ref="U17:V17"/>
    <mergeCell ref="AS8:AT8"/>
    <mergeCell ref="AS9:AT9"/>
    <mergeCell ref="AS10:AT10"/>
    <mergeCell ref="AS11:AT11"/>
    <mergeCell ref="AS12:AT12"/>
    <mergeCell ref="AS13:AT13"/>
    <mergeCell ref="AS14:AT14"/>
    <mergeCell ref="AQ15:AR15"/>
    <mergeCell ref="O17:P17"/>
    <mergeCell ref="Q17:R17"/>
    <mergeCell ref="AE17:AF17"/>
    <mergeCell ref="AG17:AH17"/>
    <mergeCell ref="AQ12:AR12"/>
    <mergeCell ref="AQ13:AR13"/>
    <mergeCell ref="AQ14:AR14"/>
    <mergeCell ref="W17:X17"/>
    <mergeCell ref="Y17:Z17"/>
    <mergeCell ref="AI17:AJ17"/>
    <mergeCell ref="B12:D12"/>
    <mergeCell ref="E16:F16"/>
    <mergeCell ref="B5:D6"/>
    <mergeCell ref="B7:D7"/>
    <mergeCell ref="B8:D8"/>
    <mergeCell ref="B9:D9"/>
    <mergeCell ref="E14:F14"/>
    <mergeCell ref="E13:F13"/>
    <mergeCell ref="E12:F12"/>
    <mergeCell ref="B17:D17"/>
    <mergeCell ref="Q6:R6"/>
    <mergeCell ref="S6:T6"/>
    <mergeCell ref="U6:V6"/>
    <mergeCell ref="B13:D13"/>
    <mergeCell ref="B14:D14"/>
    <mergeCell ref="B15:D15"/>
    <mergeCell ref="B16:D16"/>
    <mergeCell ref="B10:D10"/>
    <mergeCell ref="B11:D11"/>
    <mergeCell ref="S16:T16"/>
    <mergeCell ref="E5:J5"/>
    <mergeCell ref="K5:P5"/>
    <mergeCell ref="Q5:V5"/>
    <mergeCell ref="G16:H16"/>
    <mergeCell ref="AI5:AN5"/>
    <mergeCell ref="AM16:AN16"/>
    <mergeCell ref="AI16:AJ16"/>
    <mergeCell ref="AK16:AL16"/>
    <mergeCell ref="AE15:AF15"/>
    <mergeCell ref="W5:AB5"/>
    <mergeCell ref="AO5:AT5"/>
    <mergeCell ref="AO272:AQ272"/>
    <mergeCell ref="AR272:AT272"/>
    <mergeCell ref="AR270:AT270"/>
    <mergeCell ref="AO6:AP6"/>
    <mergeCell ref="AQ6:AR6"/>
    <mergeCell ref="AS6:AT6"/>
    <mergeCell ref="AS15:AT15"/>
    <mergeCell ref="AS16:AT16"/>
    <mergeCell ref="AS17:AT17"/>
    <mergeCell ref="AI18:AJ18"/>
    <mergeCell ref="AK18:AL18"/>
    <mergeCell ref="AM18:AN18"/>
    <mergeCell ref="AM17:AN17"/>
    <mergeCell ref="AS18:AT18"/>
    <mergeCell ref="AK17:AL17"/>
    <mergeCell ref="AO18:AP18"/>
    <mergeCell ref="AQ18:AR18"/>
    <mergeCell ref="AA6:AB6"/>
    <mergeCell ref="AC6:AD6"/>
    <mergeCell ref="AA13:AB13"/>
    <mergeCell ref="AM6:AN6"/>
    <mergeCell ref="AE6:AF6"/>
    <mergeCell ref="AG6:AH6"/>
    <mergeCell ref="AI6:AJ6"/>
    <mergeCell ref="AK6:AL6"/>
    <mergeCell ref="AI13:AJ13"/>
    <mergeCell ref="AM12:AN12"/>
    <mergeCell ref="AC272:AE272"/>
    <mergeCell ref="AC5:AH5"/>
    <mergeCell ref="AC14:AD14"/>
    <mergeCell ref="Y13:Z13"/>
    <mergeCell ref="W13:X13"/>
    <mergeCell ref="AE11:AF11"/>
    <mergeCell ref="W6:X6"/>
    <mergeCell ref="Y6:Z6"/>
    <mergeCell ref="W18:X18"/>
    <mergeCell ref="Y18:Z18"/>
    <mergeCell ref="AO274:AQ274"/>
    <mergeCell ref="AF273:AH273"/>
    <mergeCell ref="AI273:AK273"/>
    <mergeCell ref="AL273:AN273"/>
    <mergeCell ref="AO273:AQ273"/>
    <mergeCell ref="Z273:AB273"/>
    <mergeCell ref="AC273:AE273"/>
    <mergeCell ref="W274:Y274"/>
    <mergeCell ref="Z274:AB274"/>
    <mergeCell ref="AC274:AE274"/>
    <mergeCell ref="AF274:AH274"/>
    <mergeCell ref="AI274:AK274"/>
    <mergeCell ref="AL274:AN274"/>
    <mergeCell ref="AO276:AQ276"/>
    <mergeCell ref="AF275:AH275"/>
    <mergeCell ref="AI275:AK275"/>
    <mergeCell ref="AL275:AN275"/>
    <mergeCell ref="AO275:AQ275"/>
    <mergeCell ref="W275:Y275"/>
    <mergeCell ref="Z275:AB275"/>
    <mergeCell ref="AC275:AE275"/>
    <mergeCell ref="W276:Y276"/>
    <mergeCell ref="Z276:AB276"/>
    <mergeCell ref="AC276:AE276"/>
    <mergeCell ref="AF276:AH276"/>
    <mergeCell ref="AI276:AK276"/>
    <mergeCell ref="AL276:AN276"/>
    <mergeCell ref="AO278:AQ278"/>
    <mergeCell ref="AF277:AH277"/>
    <mergeCell ref="AI277:AK277"/>
    <mergeCell ref="AL277:AN277"/>
    <mergeCell ref="AO277:AQ277"/>
    <mergeCell ref="AF278:AH278"/>
    <mergeCell ref="W277:Y277"/>
    <mergeCell ref="Z277:AB277"/>
    <mergeCell ref="AC277:AE277"/>
    <mergeCell ref="W278:Y278"/>
    <mergeCell ref="Z278:AB278"/>
    <mergeCell ref="AC278:AE278"/>
    <mergeCell ref="AI278:AK278"/>
    <mergeCell ref="AL278:AN278"/>
    <mergeCell ref="AO280:AQ280"/>
    <mergeCell ref="AF279:AH279"/>
    <mergeCell ref="AI279:AK279"/>
    <mergeCell ref="AL279:AN279"/>
    <mergeCell ref="AO279:AQ279"/>
    <mergeCell ref="AF280:AH280"/>
    <mergeCell ref="W279:Y279"/>
    <mergeCell ref="Z279:AB279"/>
    <mergeCell ref="AC279:AE279"/>
    <mergeCell ref="S281:V281"/>
    <mergeCell ref="W280:Y280"/>
    <mergeCell ref="Z280:AB280"/>
    <mergeCell ref="AC280:AE280"/>
    <mergeCell ref="S280:V280"/>
    <mergeCell ref="AI271:AK271"/>
    <mergeCell ref="AL271:AN271"/>
    <mergeCell ref="AI281:AK281"/>
    <mergeCell ref="AL281:AN281"/>
    <mergeCell ref="AL272:AN272"/>
    <mergeCell ref="W281:Y281"/>
    <mergeCell ref="Z281:AB281"/>
    <mergeCell ref="AC281:AE281"/>
    <mergeCell ref="AI280:AK280"/>
    <mergeCell ref="AL280:AN280"/>
    <mergeCell ref="AL269:AT269"/>
    <mergeCell ref="AC269:AK269"/>
    <mergeCell ref="W270:Y270"/>
    <mergeCell ref="Z270:AB270"/>
    <mergeCell ref="AC270:AE270"/>
    <mergeCell ref="AF270:AH270"/>
    <mergeCell ref="AI270:AK270"/>
    <mergeCell ref="S269:AB269"/>
    <mergeCell ref="K281:N281"/>
    <mergeCell ref="K275:N275"/>
    <mergeCell ref="K276:N276"/>
    <mergeCell ref="K277:N277"/>
    <mergeCell ref="K280:N280"/>
    <mergeCell ref="K271:N271"/>
    <mergeCell ref="K272:N272"/>
    <mergeCell ref="K273:N273"/>
    <mergeCell ref="K274:N274"/>
    <mergeCell ref="K278:N278"/>
    <mergeCell ref="O276:R276"/>
    <mergeCell ref="O277:R277"/>
    <mergeCell ref="O278:R278"/>
    <mergeCell ref="O271:R271"/>
    <mergeCell ref="O272:R272"/>
    <mergeCell ref="O273:R273"/>
    <mergeCell ref="O274:R274"/>
    <mergeCell ref="K279:N279"/>
    <mergeCell ref="O279:R279"/>
    <mergeCell ref="S277:V277"/>
    <mergeCell ref="S270:V270"/>
    <mergeCell ref="S271:V271"/>
    <mergeCell ref="S272:V272"/>
    <mergeCell ref="S273:V273"/>
    <mergeCell ref="S274:V274"/>
    <mergeCell ref="S275:V275"/>
    <mergeCell ref="O275:R275"/>
    <mergeCell ref="B274:F274"/>
    <mergeCell ref="G269:R269"/>
    <mergeCell ref="O270:R270"/>
    <mergeCell ref="G270:J270"/>
    <mergeCell ref="O281:R281"/>
    <mergeCell ref="G271:J271"/>
    <mergeCell ref="G272:J272"/>
    <mergeCell ref="G273:J273"/>
    <mergeCell ref="G274:J274"/>
    <mergeCell ref="G275:J275"/>
    <mergeCell ref="B275:F275"/>
    <mergeCell ref="B276:F276"/>
    <mergeCell ref="G281:J281"/>
    <mergeCell ref="G276:J276"/>
    <mergeCell ref="G277:J277"/>
    <mergeCell ref="G278:J278"/>
    <mergeCell ref="G279:J279"/>
    <mergeCell ref="G280:J280"/>
    <mergeCell ref="B18:D18"/>
    <mergeCell ref="E18:F18"/>
    <mergeCell ref="B19:D19"/>
    <mergeCell ref="E19:F19"/>
    <mergeCell ref="B70:D70"/>
    <mergeCell ref="E70:F70"/>
    <mergeCell ref="B21:D21"/>
    <mergeCell ref="B22:D22"/>
    <mergeCell ref="B23:D23"/>
    <mergeCell ref="B30:D30"/>
    <mergeCell ref="G18:H18"/>
    <mergeCell ref="I18:J18"/>
    <mergeCell ref="K18:L18"/>
    <mergeCell ref="M18:N18"/>
    <mergeCell ref="B279:F279"/>
    <mergeCell ref="B280:F280"/>
    <mergeCell ref="B277:F277"/>
    <mergeCell ref="B278:F278"/>
    <mergeCell ref="B271:F271"/>
    <mergeCell ref="B272:F272"/>
    <mergeCell ref="B282:F282"/>
    <mergeCell ref="G282:J282"/>
    <mergeCell ref="K282:N282"/>
    <mergeCell ref="O282:R282"/>
    <mergeCell ref="Z282:AB282"/>
    <mergeCell ref="G19:H19"/>
    <mergeCell ref="I19:J19"/>
    <mergeCell ref="K19:L19"/>
    <mergeCell ref="B281:F281"/>
    <mergeCell ref="B72:D72"/>
    <mergeCell ref="AE18:AF18"/>
    <mergeCell ref="AG18:AH18"/>
    <mergeCell ref="O18:P18"/>
    <mergeCell ref="Q18:R18"/>
    <mergeCell ref="S18:T18"/>
    <mergeCell ref="U18:V18"/>
    <mergeCell ref="AA18:AB18"/>
    <mergeCell ref="AC18:AD18"/>
    <mergeCell ref="AO282:AQ282"/>
    <mergeCell ref="O19:P19"/>
    <mergeCell ref="Q19:R19"/>
    <mergeCell ref="S19:T19"/>
    <mergeCell ref="U19:V19"/>
    <mergeCell ref="AC282:AE282"/>
    <mergeCell ref="O280:R280"/>
    <mergeCell ref="S279:V279"/>
    <mergeCell ref="S278:V278"/>
    <mergeCell ref="S276:V276"/>
    <mergeCell ref="M19:N19"/>
    <mergeCell ref="AM19:AN19"/>
    <mergeCell ref="AO19:AP19"/>
    <mergeCell ref="AA19:AB19"/>
    <mergeCell ref="AC19:AD19"/>
    <mergeCell ref="AE19:AF19"/>
    <mergeCell ref="AG19:AH19"/>
    <mergeCell ref="AI19:AJ19"/>
    <mergeCell ref="AK19:AL19"/>
    <mergeCell ref="W19:X19"/>
    <mergeCell ref="Y19:Z19"/>
    <mergeCell ref="W70:X70"/>
    <mergeCell ref="Y70:Z70"/>
    <mergeCell ref="AG71:AH71"/>
    <mergeCell ref="Y71:Z71"/>
    <mergeCell ref="W21:X21"/>
    <mergeCell ref="AC20:AD20"/>
    <mergeCell ref="AE20:AF20"/>
    <mergeCell ref="AG20:AH20"/>
    <mergeCell ref="AC23:AD23"/>
    <mergeCell ref="AS23:AT23"/>
    <mergeCell ref="AS25:AT25"/>
    <mergeCell ref="K283:N283"/>
    <mergeCell ref="O283:R283"/>
    <mergeCell ref="S283:V283"/>
    <mergeCell ref="W283:Y283"/>
    <mergeCell ref="Z283:AB283"/>
    <mergeCell ref="AC283:AE283"/>
    <mergeCell ref="S282:V282"/>
    <mergeCell ref="W282:Y282"/>
    <mergeCell ref="B283:F283"/>
    <mergeCell ref="G283:J283"/>
    <mergeCell ref="AQ19:AR19"/>
    <mergeCell ref="AS19:AT19"/>
    <mergeCell ref="AR281:AT281"/>
    <mergeCell ref="AO271:AQ271"/>
    <mergeCell ref="AO281:AQ281"/>
    <mergeCell ref="AS20:AT20"/>
    <mergeCell ref="AS21:AT21"/>
    <mergeCell ref="AS22:AT22"/>
    <mergeCell ref="AR283:AT283"/>
    <mergeCell ref="AF283:AH283"/>
    <mergeCell ref="AI283:AK283"/>
    <mergeCell ref="AL283:AN283"/>
    <mergeCell ref="AO283:AQ283"/>
    <mergeCell ref="AF281:AH281"/>
    <mergeCell ref="AR282:AT282"/>
    <mergeCell ref="AF282:AH282"/>
    <mergeCell ref="AI282:AK282"/>
    <mergeCell ref="AL282:AN282"/>
    <mergeCell ref="AR273:AT273"/>
    <mergeCell ref="B269:F270"/>
    <mergeCell ref="B273:F273"/>
    <mergeCell ref="K270:N270"/>
    <mergeCell ref="AL270:AN270"/>
    <mergeCell ref="AO270:AQ270"/>
    <mergeCell ref="W271:Y271"/>
    <mergeCell ref="Z271:AB271"/>
    <mergeCell ref="AC271:AE271"/>
    <mergeCell ref="AF271:AH271"/>
    <mergeCell ref="O70:P70"/>
    <mergeCell ref="Q70:R70"/>
    <mergeCell ref="S70:T70"/>
    <mergeCell ref="U70:V70"/>
    <mergeCell ref="G70:H70"/>
    <mergeCell ref="I70:J70"/>
    <mergeCell ref="K70:L70"/>
    <mergeCell ref="M70:N70"/>
    <mergeCell ref="AO70:AP70"/>
    <mergeCell ref="AA70:AB70"/>
    <mergeCell ref="AC70:AD70"/>
    <mergeCell ref="AE70:AF70"/>
    <mergeCell ref="AG70:AH70"/>
    <mergeCell ref="AI70:AJ70"/>
    <mergeCell ref="AK70:AL70"/>
    <mergeCell ref="AM70:AN70"/>
    <mergeCell ref="AQ70:AR70"/>
    <mergeCell ref="AS70:AT70"/>
    <mergeCell ref="B71:D71"/>
    <mergeCell ref="E71:F71"/>
    <mergeCell ref="G71:H71"/>
    <mergeCell ref="I71:J71"/>
    <mergeCell ref="K71:L71"/>
    <mergeCell ref="M71:N71"/>
    <mergeCell ref="O71:P71"/>
    <mergeCell ref="AS71:AT71"/>
    <mergeCell ref="K72:L72"/>
    <mergeCell ref="M72:N72"/>
    <mergeCell ref="O72:P72"/>
    <mergeCell ref="Q72:R72"/>
    <mergeCell ref="AA71:AB71"/>
    <mergeCell ref="AC71:AD71"/>
    <mergeCell ref="Q71:R71"/>
    <mergeCell ref="S71:T71"/>
    <mergeCell ref="U71:V71"/>
    <mergeCell ref="W71:X71"/>
    <mergeCell ref="E72:F72"/>
    <mergeCell ref="G72:H72"/>
    <mergeCell ref="I72:J72"/>
    <mergeCell ref="AQ71:AR71"/>
    <mergeCell ref="S72:T72"/>
    <mergeCell ref="U72:V72"/>
    <mergeCell ref="W72:X72"/>
    <mergeCell ref="Y72:Z72"/>
    <mergeCell ref="AA72:AB72"/>
    <mergeCell ref="AC72:AD72"/>
    <mergeCell ref="AI71:AJ71"/>
    <mergeCell ref="AK71:AL71"/>
    <mergeCell ref="AM71:AN71"/>
    <mergeCell ref="AO71:AP71"/>
    <mergeCell ref="AE71:AF71"/>
    <mergeCell ref="AM72:AN72"/>
    <mergeCell ref="AO72:AP72"/>
    <mergeCell ref="AQ72:AR72"/>
    <mergeCell ref="AS72:AT72"/>
    <mergeCell ref="AE72:AF72"/>
    <mergeCell ref="AG72:AH72"/>
    <mergeCell ref="AI72:AJ72"/>
    <mergeCell ref="AK72:AL72"/>
    <mergeCell ref="K73:L73"/>
    <mergeCell ref="M73:N73"/>
    <mergeCell ref="O73:P73"/>
    <mergeCell ref="Q73:R73"/>
    <mergeCell ref="B73:D73"/>
    <mergeCell ref="E73:F73"/>
    <mergeCell ref="G73:H73"/>
    <mergeCell ref="I73:J73"/>
    <mergeCell ref="O74:P74"/>
    <mergeCell ref="Q74:R74"/>
    <mergeCell ref="AA73:AB73"/>
    <mergeCell ref="AC73:AD73"/>
    <mergeCell ref="AE73:AF73"/>
    <mergeCell ref="AG73:AH73"/>
    <mergeCell ref="S74:T74"/>
    <mergeCell ref="U74:V74"/>
    <mergeCell ref="W74:X74"/>
    <mergeCell ref="Y74:Z74"/>
    <mergeCell ref="B74:D74"/>
    <mergeCell ref="E74:F74"/>
    <mergeCell ref="G74:H74"/>
    <mergeCell ref="I74:J74"/>
    <mergeCell ref="K74:L74"/>
    <mergeCell ref="M74:N74"/>
    <mergeCell ref="AQ73:AR73"/>
    <mergeCell ref="AS73:AT73"/>
    <mergeCell ref="S73:T73"/>
    <mergeCell ref="U73:V73"/>
    <mergeCell ref="W73:X73"/>
    <mergeCell ref="Y73:Z73"/>
    <mergeCell ref="AI73:AJ73"/>
    <mergeCell ref="AK73:AL73"/>
    <mergeCell ref="AM73:AN73"/>
    <mergeCell ref="AO73:AP73"/>
    <mergeCell ref="AI74:AJ74"/>
    <mergeCell ref="AK74:AL74"/>
    <mergeCell ref="AM74:AN74"/>
    <mergeCell ref="AO74:AP74"/>
    <mergeCell ref="AA74:AB74"/>
    <mergeCell ref="AC74:AD74"/>
    <mergeCell ref="AE74:AF74"/>
    <mergeCell ref="AG74:AH74"/>
    <mergeCell ref="AQ74:AR74"/>
    <mergeCell ref="AS74:AT74"/>
    <mergeCell ref="B75:D75"/>
    <mergeCell ref="E75:F75"/>
    <mergeCell ref="G75:H75"/>
    <mergeCell ref="I75:J75"/>
    <mergeCell ref="K75:L75"/>
    <mergeCell ref="M75:N75"/>
    <mergeCell ref="O75:P75"/>
    <mergeCell ref="Q75:R75"/>
    <mergeCell ref="O76:P76"/>
    <mergeCell ref="Q76:R76"/>
    <mergeCell ref="AA75:AB75"/>
    <mergeCell ref="AC75:AD75"/>
    <mergeCell ref="AE75:AF75"/>
    <mergeCell ref="AG75:AH75"/>
    <mergeCell ref="S76:T76"/>
    <mergeCell ref="U76:V76"/>
    <mergeCell ref="W76:X76"/>
    <mergeCell ref="Y76:Z76"/>
    <mergeCell ref="B76:D76"/>
    <mergeCell ref="E76:F76"/>
    <mergeCell ref="G76:H76"/>
    <mergeCell ref="I76:J76"/>
    <mergeCell ref="K76:L76"/>
    <mergeCell ref="M76:N76"/>
    <mergeCell ref="AQ75:AR75"/>
    <mergeCell ref="AS75:AT75"/>
    <mergeCell ref="S75:T75"/>
    <mergeCell ref="U75:V75"/>
    <mergeCell ref="W75:X75"/>
    <mergeCell ref="Y75:Z75"/>
    <mergeCell ref="AI75:AJ75"/>
    <mergeCell ref="AK75:AL75"/>
    <mergeCell ref="AM75:AN75"/>
    <mergeCell ref="AO75:AP75"/>
    <mergeCell ref="AI76:AJ76"/>
    <mergeCell ref="AK76:AL76"/>
    <mergeCell ref="AM76:AN76"/>
    <mergeCell ref="AO76:AP76"/>
    <mergeCell ref="AA76:AB76"/>
    <mergeCell ref="AC76:AD76"/>
    <mergeCell ref="AE76:AF76"/>
    <mergeCell ref="AG76:AH76"/>
    <mergeCell ref="AQ76:AR76"/>
    <mergeCell ref="AS76:AT76"/>
    <mergeCell ref="B77:D77"/>
    <mergeCell ref="E77:F77"/>
    <mergeCell ref="G77:H77"/>
    <mergeCell ref="I77:J77"/>
    <mergeCell ref="K77:L77"/>
    <mergeCell ref="M77:N77"/>
    <mergeCell ref="O77:P77"/>
    <mergeCell ref="Q77:R77"/>
    <mergeCell ref="O78:P78"/>
    <mergeCell ref="Q78:R78"/>
    <mergeCell ref="AA77:AB77"/>
    <mergeCell ref="AC77:AD77"/>
    <mergeCell ref="AE77:AF77"/>
    <mergeCell ref="AG77:AH77"/>
    <mergeCell ref="S78:T78"/>
    <mergeCell ref="U78:V78"/>
    <mergeCell ref="W78:X78"/>
    <mergeCell ref="Y78:Z78"/>
    <mergeCell ref="B78:D78"/>
    <mergeCell ref="E78:F78"/>
    <mergeCell ref="G78:H78"/>
    <mergeCell ref="I78:J78"/>
    <mergeCell ref="K78:L78"/>
    <mergeCell ref="M78:N78"/>
    <mergeCell ref="AQ77:AR77"/>
    <mergeCell ref="AS77:AT77"/>
    <mergeCell ref="S77:T77"/>
    <mergeCell ref="U77:V77"/>
    <mergeCell ref="W77:X77"/>
    <mergeCell ref="Y77:Z77"/>
    <mergeCell ref="AI77:AJ77"/>
    <mergeCell ref="AK77:AL77"/>
    <mergeCell ref="AM77:AN77"/>
    <mergeCell ref="AO77:AP77"/>
    <mergeCell ref="AI78:AJ78"/>
    <mergeCell ref="AK78:AL78"/>
    <mergeCell ref="AM78:AN78"/>
    <mergeCell ref="AO78:AP78"/>
    <mergeCell ref="AA78:AB78"/>
    <mergeCell ref="AC78:AD78"/>
    <mergeCell ref="AE78:AF78"/>
    <mergeCell ref="AG78:AH78"/>
    <mergeCell ref="AQ78:AR78"/>
    <mergeCell ref="AS78:AT78"/>
    <mergeCell ref="B79:D79"/>
    <mergeCell ref="E79:F79"/>
    <mergeCell ref="G79:H79"/>
    <mergeCell ref="I79:J79"/>
    <mergeCell ref="K79:L79"/>
    <mergeCell ref="M79:N79"/>
    <mergeCell ref="O79:P79"/>
    <mergeCell ref="Q79:R79"/>
    <mergeCell ref="O80:P80"/>
    <mergeCell ref="Q80:R80"/>
    <mergeCell ref="AA79:AB79"/>
    <mergeCell ref="AC79:AD79"/>
    <mergeCell ref="AE79:AF79"/>
    <mergeCell ref="AG79:AH79"/>
    <mergeCell ref="S80:T80"/>
    <mergeCell ref="U80:V80"/>
    <mergeCell ref="W80:X80"/>
    <mergeCell ref="Y80:Z80"/>
    <mergeCell ref="B80:D80"/>
    <mergeCell ref="E80:F80"/>
    <mergeCell ref="G80:H80"/>
    <mergeCell ref="I80:J80"/>
    <mergeCell ref="K80:L80"/>
    <mergeCell ref="M80:N80"/>
    <mergeCell ref="AQ79:AR79"/>
    <mergeCell ref="AS79:AT79"/>
    <mergeCell ref="S79:T79"/>
    <mergeCell ref="U79:V79"/>
    <mergeCell ref="W79:X79"/>
    <mergeCell ref="Y79:Z79"/>
    <mergeCell ref="AI79:AJ79"/>
    <mergeCell ref="AK79:AL79"/>
    <mergeCell ref="AM79:AN79"/>
    <mergeCell ref="AO79:AP79"/>
    <mergeCell ref="AI80:AJ80"/>
    <mergeCell ref="AK80:AL80"/>
    <mergeCell ref="AM80:AN80"/>
    <mergeCell ref="AO80:AP80"/>
    <mergeCell ref="AA80:AB80"/>
    <mergeCell ref="AC80:AD80"/>
    <mergeCell ref="AE80:AF80"/>
    <mergeCell ref="AG80:AH80"/>
    <mergeCell ref="AQ80:AR80"/>
    <mergeCell ref="AS80:AT80"/>
    <mergeCell ref="B81:D81"/>
    <mergeCell ref="E81:F81"/>
    <mergeCell ref="G81:H81"/>
    <mergeCell ref="I81:J81"/>
    <mergeCell ref="K81:L81"/>
    <mergeCell ref="M81:N81"/>
    <mergeCell ref="O81:P81"/>
    <mergeCell ref="Q81:R81"/>
    <mergeCell ref="O82:P82"/>
    <mergeCell ref="Q82:R82"/>
    <mergeCell ref="AA81:AB81"/>
    <mergeCell ref="AC81:AD81"/>
    <mergeCell ref="AE81:AF81"/>
    <mergeCell ref="AG81:AH81"/>
    <mergeCell ref="S82:T82"/>
    <mergeCell ref="U82:V82"/>
    <mergeCell ref="W82:X82"/>
    <mergeCell ref="Y82:Z82"/>
    <mergeCell ref="B82:D82"/>
    <mergeCell ref="E82:F82"/>
    <mergeCell ref="G82:H82"/>
    <mergeCell ref="I82:J82"/>
    <mergeCell ref="K82:L82"/>
    <mergeCell ref="M82:N82"/>
    <mergeCell ref="AQ81:AR81"/>
    <mergeCell ref="AS81:AT81"/>
    <mergeCell ref="S81:T81"/>
    <mergeCell ref="U81:V81"/>
    <mergeCell ref="W81:X81"/>
    <mergeCell ref="Y81:Z81"/>
    <mergeCell ref="AI81:AJ81"/>
    <mergeCell ref="AK81:AL81"/>
    <mergeCell ref="AM81:AN81"/>
    <mergeCell ref="AO81:AP81"/>
    <mergeCell ref="AI82:AJ82"/>
    <mergeCell ref="AK82:AL82"/>
    <mergeCell ref="AM82:AN82"/>
    <mergeCell ref="AO82:AP82"/>
    <mergeCell ref="AA82:AB82"/>
    <mergeCell ref="AC82:AD82"/>
    <mergeCell ref="AE82:AF82"/>
    <mergeCell ref="AG82:AH82"/>
    <mergeCell ref="AQ82:AR82"/>
    <mergeCell ref="AS82:AT82"/>
    <mergeCell ref="B83:D83"/>
    <mergeCell ref="E83:F83"/>
    <mergeCell ref="G83:H83"/>
    <mergeCell ref="I83:J83"/>
    <mergeCell ref="K83:L83"/>
    <mergeCell ref="M83:N83"/>
    <mergeCell ref="O83:P83"/>
    <mergeCell ref="Q83:R83"/>
    <mergeCell ref="O84:P84"/>
    <mergeCell ref="Q84:R84"/>
    <mergeCell ref="AA83:AB83"/>
    <mergeCell ref="AC83:AD83"/>
    <mergeCell ref="AE83:AF83"/>
    <mergeCell ref="AG83:AH83"/>
    <mergeCell ref="S84:T84"/>
    <mergeCell ref="U84:V84"/>
    <mergeCell ref="W84:X84"/>
    <mergeCell ref="Y84:Z84"/>
    <mergeCell ref="B84:D84"/>
    <mergeCell ref="E84:F84"/>
    <mergeCell ref="G84:H84"/>
    <mergeCell ref="I84:J84"/>
    <mergeCell ref="K84:L84"/>
    <mergeCell ref="M84:N84"/>
    <mergeCell ref="AQ83:AR83"/>
    <mergeCell ref="AS83:AT83"/>
    <mergeCell ref="S83:T83"/>
    <mergeCell ref="U83:V83"/>
    <mergeCell ref="W83:X83"/>
    <mergeCell ref="Y83:Z83"/>
    <mergeCell ref="AI83:AJ83"/>
    <mergeCell ref="AK83:AL83"/>
    <mergeCell ref="AM83:AN83"/>
    <mergeCell ref="AO83:AP83"/>
    <mergeCell ref="AI84:AJ84"/>
    <mergeCell ref="AK84:AL84"/>
    <mergeCell ref="AM84:AN84"/>
    <mergeCell ref="AO84:AP84"/>
    <mergeCell ref="AA84:AB84"/>
    <mergeCell ref="AC84:AD84"/>
    <mergeCell ref="AE84:AF84"/>
    <mergeCell ref="AG84:AH84"/>
    <mergeCell ref="AQ84:AR84"/>
    <mergeCell ref="AS84:AT84"/>
    <mergeCell ref="B85:D85"/>
    <mergeCell ref="E85:F85"/>
    <mergeCell ref="G85:H85"/>
    <mergeCell ref="I85:J85"/>
    <mergeCell ref="K85:L85"/>
    <mergeCell ref="M85:N85"/>
    <mergeCell ref="O85:P85"/>
    <mergeCell ref="Q85:R85"/>
    <mergeCell ref="O86:P86"/>
    <mergeCell ref="Q86:R86"/>
    <mergeCell ref="AA85:AB85"/>
    <mergeCell ref="AC85:AD85"/>
    <mergeCell ref="AE85:AF85"/>
    <mergeCell ref="AG85:AH85"/>
    <mergeCell ref="S86:T86"/>
    <mergeCell ref="U86:V86"/>
    <mergeCell ref="W86:X86"/>
    <mergeCell ref="Y86:Z86"/>
    <mergeCell ref="B86:D86"/>
    <mergeCell ref="E86:F86"/>
    <mergeCell ref="G86:H86"/>
    <mergeCell ref="I86:J86"/>
    <mergeCell ref="K86:L86"/>
    <mergeCell ref="M86:N86"/>
    <mergeCell ref="AQ85:AR85"/>
    <mergeCell ref="AS85:AT85"/>
    <mergeCell ref="S85:T85"/>
    <mergeCell ref="U85:V85"/>
    <mergeCell ref="W85:X85"/>
    <mergeCell ref="Y85:Z85"/>
    <mergeCell ref="AI85:AJ85"/>
    <mergeCell ref="AK85:AL85"/>
    <mergeCell ref="AM85:AN85"/>
    <mergeCell ref="AO85:AP85"/>
    <mergeCell ref="AI86:AJ86"/>
    <mergeCell ref="AK86:AL86"/>
    <mergeCell ref="AM86:AN86"/>
    <mergeCell ref="AO86:AP86"/>
    <mergeCell ref="AA86:AB86"/>
    <mergeCell ref="AC86:AD86"/>
    <mergeCell ref="AE86:AF86"/>
    <mergeCell ref="AG86:AH86"/>
    <mergeCell ref="AQ86:AR86"/>
    <mergeCell ref="AS86:AT86"/>
    <mergeCell ref="B87:D87"/>
    <mergeCell ref="E87:F87"/>
    <mergeCell ref="G87:H87"/>
    <mergeCell ref="I87:J87"/>
    <mergeCell ref="K87:L87"/>
    <mergeCell ref="M87:N87"/>
    <mergeCell ref="O87:P87"/>
    <mergeCell ref="Q87:R87"/>
    <mergeCell ref="O88:P88"/>
    <mergeCell ref="Q88:R88"/>
    <mergeCell ref="AA87:AB87"/>
    <mergeCell ref="AC87:AD87"/>
    <mergeCell ref="AE87:AF87"/>
    <mergeCell ref="AG87:AH87"/>
    <mergeCell ref="S88:T88"/>
    <mergeCell ref="U88:V88"/>
    <mergeCell ref="W88:X88"/>
    <mergeCell ref="Y88:Z88"/>
    <mergeCell ref="B88:D88"/>
    <mergeCell ref="E88:F88"/>
    <mergeCell ref="G88:H88"/>
    <mergeCell ref="I88:J88"/>
    <mergeCell ref="K88:L88"/>
    <mergeCell ref="M88:N88"/>
    <mergeCell ref="AQ87:AR87"/>
    <mergeCell ref="AS87:AT87"/>
    <mergeCell ref="S87:T87"/>
    <mergeCell ref="U87:V87"/>
    <mergeCell ref="W87:X87"/>
    <mergeCell ref="Y87:Z87"/>
    <mergeCell ref="AI87:AJ87"/>
    <mergeCell ref="AK87:AL87"/>
    <mergeCell ref="AM87:AN87"/>
    <mergeCell ref="AO87:AP87"/>
    <mergeCell ref="AI88:AJ88"/>
    <mergeCell ref="AK88:AL88"/>
    <mergeCell ref="AM88:AN88"/>
    <mergeCell ref="AO88:AP88"/>
    <mergeCell ref="AA88:AB88"/>
    <mergeCell ref="AC88:AD88"/>
    <mergeCell ref="AE88:AF88"/>
    <mergeCell ref="AG88:AH88"/>
    <mergeCell ref="AQ88:AR88"/>
    <mergeCell ref="AS88:AT88"/>
    <mergeCell ref="B89:D89"/>
    <mergeCell ref="E89:F89"/>
    <mergeCell ref="G89:H89"/>
    <mergeCell ref="I89:J89"/>
    <mergeCell ref="K89:L89"/>
    <mergeCell ref="M89:N89"/>
    <mergeCell ref="O89:P89"/>
    <mergeCell ref="Q89:R89"/>
    <mergeCell ref="O90:P90"/>
    <mergeCell ref="Q90:R90"/>
    <mergeCell ref="AA89:AB89"/>
    <mergeCell ref="AC89:AD89"/>
    <mergeCell ref="AE89:AF89"/>
    <mergeCell ref="AG89:AH89"/>
    <mergeCell ref="S90:T90"/>
    <mergeCell ref="U90:V90"/>
    <mergeCell ref="W90:X90"/>
    <mergeCell ref="Y90:Z90"/>
    <mergeCell ref="B90:D90"/>
    <mergeCell ref="E90:F90"/>
    <mergeCell ref="G90:H90"/>
    <mergeCell ref="I90:J90"/>
    <mergeCell ref="K90:L90"/>
    <mergeCell ref="M90:N90"/>
    <mergeCell ref="AQ89:AR89"/>
    <mergeCell ref="AS89:AT89"/>
    <mergeCell ref="S89:T89"/>
    <mergeCell ref="U89:V89"/>
    <mergeCell ref="W89:X89"/>
    <mergeCell ref="Y89:Z89"/>
    <mergeCell ref="AI89:AJ89"/>
    <mergeCell ref="AK89:AL89"/>
    <mergeCell ref="AM89:AN89"/>
    <mergeCell ref="AO89:AP89"/>
    <mergeCell ref="AI90:AJ90"/>
    <mergeCell ref="AK90:AL90"/>
    <mergeCell ref="AM90:AN90"/>
    <mergeCell ref="AO90:AP90"/>
    <mergeCell ref="AA90:AB90"/>
    <mergeCell ref="AC90:AD90"/>
    <mergeCell ref="AE90:AF90"/>
    <mergeCell ref="AG90:AH90"/>
    <mergeCell ref="AQ90:AR90"/>
    <mergeCell ref="AS90:AT90"/>
    <mergeCell ref="B91:D91"/>
    <mergeCell ref="E91:F91"/>
    <mergeCell ref="G91:H91"/>
    <mergeCell ref="I91:J91"/>
    <mergeCell ref="K91:L91"/>
    <mergeCell ref="M91:N91"/>
    <mergeCell ref="O91:P91"/>
    <mergeCell ref="Q91:R91"/>
    <mergeCell ref="O92:P92"/>
    <mergeCell ref="Q92:R92"/>
    <mergeCell ref="AA91:AB91"/>
    <mergeCell ref="AC91:AD91"/>
    <mergeCell ref="AE91:AF91"/>
    <mergeCell ref="AG91:AH91"/>
    <mergeCell ref="S92:T92"/>
    <mergeCell ref="U92:V92"/>
    <mergeCell ref="W92:X92"/>
    <mergeCell ref="Y92:Z92"/>
    <mergeCell ref="B92:D92"/>
    <mergeCell ref="E92:F92"/>
    <mergeCell ref="G92:H92"/>
    <mergeCell ref="I92:J92"/>
    <mergeCell ref="K92:L92"/>
    <mergeCell ref="M92:N92"/>
    <mergeCell ref="AQ91:AR91"/>
    <mergeCell ref="AS91:AT91"/>
    <mergeCell ref="S91:T91"/>
    <mergeCell ref="U91:V91"/>
    <mergeCell ref="W91:X91"/>
    <mergeCell ref="Y91:Z91"/>
    <mergeCell ref="AI91:AJ91"/>
    <mergeCell ref="AK91:AL91"/>
    <mergeCell ref="AM91:AN91"/>
    <mergeCell ref="AO91:AP91"/>
    <mergeCell ref="AI92:AJ92"/>
    <mergeCell ref="AK92:AL92"/>
    <mergeCell ref="AM92:AN92"/>
    <mergeCell ref="AO92:AP92"/>
    <mergeCell ref="AA92:AB92"/>
    <mergeCell ref="AC92:AD92"/>
    <mergeCell ref="AE92:AF92"/>
    <mergeCell ref="AG92:AH92"/>
    <mergeCell ref="AQ92:AR92"/>
    <mergeCell ref="AS92:AT92"/>
    <mergeCell ref="B93:D93"/>
    <mergeCell ref="E93:F93"/>
    <mergeCell ref="G93:H93"/>
    <mergeCell ref="I93:J93"/>
    <mergeCell ref="K93:L93"/>
    <mergeCell ref="M93:N93"/>
    <mergeCell ref="O93:P93"/>
    <mergeCell ref="Q93:R93"/>
    <mergeCell ref="O94:P94"/>
    <mergeCell ref="Q94:R94"/>
    <mergeCell ref="AA93:AB93"/>
    <mergeCell ref="AC93:AD93"/>
    <mergeCell ref="AE93:AF93"/>
    <mergeCell ref="AG93:AH93"/>
    <mergeCell ref="S94:T94"/>
    <mergeCell ref="U94:V94"/>
    <mergeCell ref="W94:X94"/>
    <mergeCell ref="Y94:Z94"/>
    <mergeCell ref="B94:D94"/>
    <mergeCell ref="E94:F94"/>
    <mergeCell ref="G94:H94"/>
    <mergeCell ref="I94:J94"/>
    <mergeCell ref="K94:L94"/>
    <mergeCell ref="M94:N94"/>
    <mergeCell ref="AQ93:AR93"/>
    <mergeCell ref="AS93:AT93"/>
    <mergeCell ref="S93:T93"/>
    <mergeCell ref="U93:V93"/>
    <mergeCell ref="W93:X93"/>
    <mergeCell ref="Y93:Z93"/>
    <mergeCell ref="AI93:AJ93"/>
    <mergeCell ref="AK93:AL93"/>
    <mergeCell ref="AM93:AN93"/>
    <mergeCell ref="AO93:AP93"/>
    <mergeCell ref="Z306:AB306"/>
    <mergeCell ref="AC306:AE306"/>
    <mergeCell ref="AI94:AJ94"/>
    <mergeCell ref="AK94:AL94"/>
    <mergeCell ref="AM94:AN94"/>
    <mergeCell ref="AO94:AP94"/>
    <mergeCell ref="AA94:AB94"/>
    <mergeCell ref="AC94:AD94"/>
    <mergeCell ref="AE94:AF94"/>
    <mergeCell ref="AG94:AH94"/>
    <mergeCell ref="AR271:AT271"/>
    <mergeCell ref="AR276:AT276"/>
    <mergeCell ref="AR275:AT275"/>
    <mergeCell ref="AR274:AT274"/>
    <mergeCell ref="B306:F306"/>
    <mergeCell ref="G306:J306"/>
    <mergeCell ref="K306:N306"/>
    <mergeCell ref="O306:R306"/>
    <mergeCell ref="S306:V306"/>
    <mergeCell ref="W306:Y306"/>
    <mergeCell ref="AF306:AH306"/>
    <mergeCell ref="AI306:AK306"/>
    <mergeCell ref="AL306:AN306"/>
    <mergeCell ref="AO306:AQ306"/>
    <mergeCell ref="AQ94:AR94"/>
    <mergeCell ref="AS94:AT94"/>
    <mergeCell ref="AR280:AT280"/>
    <mergeCell ref="AR279:AT279"/>
    <mergeCell ref="AR278:AT278"/>
    <mergeCell ref="AR277:AT277"/>
    <mergeCell ref="AO307:AQ307"/>
    <mergeCell ref="AR307:AT307"/>
    <mergeCell ref="AR306:AT306"/>
    <mergeCell ref="B307:F307"/>
    <mergeCell ref="G307:J307"/>
    <mergeCell ref="K307:N307"/>
    <mergeCell ref="O307:R307"/>
    <mergeCell ref="S307:V307"/>
    <mergeCell ref="W307:Y307"/>
    <mergeCell ref="Z307:AB307"/>
    <mergeCell ref="B308:F308"/>
    <mergeCell ref="G308:J308"/>
    <mergeCell ref="K308:N308"/>
    <mergeCell ref="O308:R308"/>
    <mergeCell ref="AI307:AK307"/>
    <mergeCell ref="AL307:AN307"/>
    <mergeCell ref="AC307:AE307"/>
    <mergeCell ref="AF307:AH307"/>
    <mergeCell ref="AL308:AN308"/>
    <mergeCell ref="AO308:AQ308"/>
    <mergeCell ref="S308:V308"/>
    <mergeCell ref="W308:Y308"/>
    <mergeCell ref="Z308:AB308"/>
    <mergeCell ref="AC308:AE308"/>
    <mergeCell ref="AF308:AH308"/>
    <mergeCell ref="AI308:AK308"/>
    <mergeCell ref="AO309:AQ309"/>
    <mergeCell ref="AR309:AT309"/>
    <mergeCell ref="AR308:AT308"/>
    <mergeCell ref="B309:F309"/>
    <mergeCell ref="G309:J309"/>
    <mergeCell ref="K309:N309"/>
    <mergeCell ref="O309:R309"/>
    <mergeCell ref="S309:V309"/>
    <mergeCell ref="W309:Y309"/>
    <mergeCell ref="Z309:AB309"/>
    <mergeCell ref="B310:F310"/>
    <mergeCell ref="G310:J310"/>
    <mergeCell ref="K310:N310"/>
    <mergeCell ref="O310:R310"/>
    <mergeCell ref="AI309:AK309"/>
    <mergeCell ref="AL309:AN309"/>
    <mergeCell ref="AC309:AE309"/>
    <mergeCell ref="AF309:AH309"/>
    <mergeCell ref="AO310:AQ310"/>
    <mergeCell ref="S310:V310"/>
    <mergeCell ref="W310:Y310"/>
    <mergeCell ref="Z310:AB310"/>
    <mergeCell ref="AC310:AE310"/>
    <mergeCell ref="AF310:AH310"/>
    <mergeCell ref="AI310:AK310"/>
    <mergeCell ref="AR311:AT311"/>
    <mergeCell ref="AR310:AT310"/>
    <mergeCell ref="B311:F311"/>
    <mergeCell ref="G311:J311"/>
    <mergeCell ref="K311:N311"/>
    <mergeCell ref="O311:R311"/>
    <mergeCell ref="S311:V311"/>
    <mergeCell ref="W311:Y311"/>
    <mergeCell ref="Z311:AB311"/>
    <mergeCell ref="AL310:AN310"/>
    <mergeCell ref="B312:F312"/>
    <mergeCell ref="G312:J312"/>
    <mergeCell ref="K312:N312"/>
    <mergeCell ref="O312:R312"/>
    <mergeCell ref="AI311:AK311"/>
    <mergeCell ref="AL311:AN311"/>
    <mergeCell ref="AC311:AE311"/>
    <mergeCell ref="AF311:AH311"/>
    <mergeCell ref="Z313:AB313"/>
    <mergeCell ref="AL312:AN312"/>
    <mergeCell ref="AO312:AQ312"/>
    <mergeCell ref="S312:V312"/>
    <mergeCell ref="W312:Y312"/>
    <mergeCell ref="Z312:AB312"/>
    <mergeCell ref="AC312:AE312"/>
    <mergeCell ref="AF312:AH312"/>
    <mergeCell ref="AI312:AK312"/>
    <mergeCell ref="AI313:AK313"/>
    <mergeCell ref="B313:F313"/>
    <mergeCell ref="G313:J313"/>
    <mergeCell ref="K313:N313"/>
    <mergeCell ref="O313:R313"/>
    <mergeCell ref="S313:V313"/>
    <mergeCell ref="W313:Y313"/>
    <mergeCell ref="AL313:AN313"/>
    <mergeCell ref="AC313:AE313"/>
    <mergeCell ref="AF313:AH313"/>
    <mergeCell ref="AR313:AT313"/>
    <mergeCell ref="AR312:AT312"/>
    <mergeCell ref="AF314:AH314"/>
    <mergeCell ref="AI314:AK314"/>
    <mergeCell ref="B314:F314"/>
    <mergeCell ref="G314:J314"/>
    <mergeCell ref="K314:N314"/>
    <mergeCell ref="O314:R314"/>
    <mergeCell ref="K315:N315"/>
    <mergeCell ref="O315:R315"/>
    <mergeCell ref="S315:V315"/>
    <mergeCell ref="W315:Y315"/>
    <mergeCell ref="Z315:AB315"/>
    <mergeCell ref="AL314:AN314"/>
    <mergeCell ref="S314:V314"/>
    <mergeCell ref="W314:Y314"/>
    <mergeCell ref="Z314:AB314"/>
    <mergeCell ref="AC314:AE314"/>
    <mergeCell ref="B316:F316"/>
    <mergeCell ref="G316:J316"/>
    <mergeCell ref="K316:N316"/>
    <mergeCell ref="O316:R316"/>
    <mergeCell ref="AI315:AK315"/>
    <mergeCell ref="AL315:AN315"/>
    <mergeCell ref="AC315:AE315"/>
    <mergeCell ref="AF315:AH315"/>
    <mergeCell ref="B315:F315"/>
    <mergeCell ref="G315:J315"/>
    <mergeCell ref="AR316:AT316"/>
    <mergeCell ref="AF316:AH316"/>
    <mergeCell ref="AI316:AK316"/>
    <mergeCell ref="AL316:AN316"/>
    <mergeCell ref="AO316:AQ316"/>
    <mergeCell ref="S316:V316"/>
    <mergeCell ref="W316:Y316"/>
    <mergeCell ref="Z316:AB316"/>
    <mergeCell ref="AC316:AE316"/>
    <mergeCell ref="B120:D120"/>
    <mergeCell ref="E120:F120"/>
    <mergeCell ref="G120:H120"/>
    <mergeCell ref="I120:J120"/>
    <mergeCell ref="K120:L120"/>
    <mergeCell ref="M120:N120"/>
    <mergeCell ref="O120:P120"/>
    <mergeCell ref="Q120:R120"/>
    <mergeCell ref="S120:T120"/>
    <mergeCell ref="U120:V120"/>
    <mergeCell ref="W120:X120"/>
    <mergeCell ref="Y120:Z120"/>
    <mergeCell ref="AQ120:AR120"/>
    <mergeCell ref="AS120:AT120"/>
    <mergeCell ref="B121:D121"/>
    <mergeCell ref="E121:F121"/>
    <mergeCell ref="G121:H121"/>
    <mergeCell ref="I121:J121"/>
    <mergeCell ref="K121:L121"/>
    <mergeCell ref="M121:N121"/>
    <mergeCell ref="AA120:AB120"/>
    <mergeCell ref="AC120:AD120"/>
    <mergeCell ref="AE121:AF121"/>
    <mergeCell ref="AG121:AH121"/>
    <mergeCell ref="AI121:AJ121"/>
    <mergeCell ref="AK121:AL121"/>
    <mergeCell ref="AM120:AN120"/>
    <mergeCell ref="AO120:AP120"/>
    <mergeCell ref="AE120:AF120"/>
    <mergeCell ref="AG120:AH120"/>
    <mergeCell ref="AI120:AJ120"/>
    <mergeCell ref="AK120:AL120"/>
    <mergeCell ref="AA121:AB121"/>
    <mergeCell ref="AC121:AD121"/>
    <mergeCell ref="O121:P121"/>
    <mergeCell ref="Q121:R121"/>
    <mergeCell ref="S121:T121"/>
    <mergeCell ref="U121:V121"/>
    <mergeCell ref="W121:X121"/>
    <mergeCell ref="Y121:Z121"/>
    <mergeCell ref="AM121:AN121"/>
    <mergeCell ref="AO121:AP121"/>
    <mergeCell ref="AQ121:AR121"/>
    <mergeCell ref="AS121:AT121"/>
    <mergeCell ref="B122:D122"/>
    <mergeCell ref="E122:F122"/>
    <mergeCell ref="G122:H122"/>
    <mergeCell ref="I122:J122"/>
    <mergeCell ref="K122:L122"/>
    <mergeCell ref="M122:N122"/>
    <mergeCell ref="O122:P122"/>
    <mergeCell ref="Q122:R122"/>
    <mergeCell ref="S122:T122"/>
    <mergeCell ref="U122:V122"/>
    <mergeCell ref="W122:X122"/>
    <mergeCell ref="Y122:Z122"/>
    <mergeCell ref="AQ122:AR122"/>
    <mergeCell ref="AS122:AT122"/>
    <mergeCell ref="B123:D123"/>
    <mergeCell ref="E123:F123"/>
    <mergeCell ref="G123:H123"/>
    <mergeCell ref="I123:J123"/>
    <mergeCell ref="K123:L123"/>
    <mergeCell ref="M123:N123"/>
    <mergeCell ref="AA122:AB122"/>
    <mergeCell ref="AC122:AD122"/>
    <mergeCell ref="AE123:AF123"/>
    <mergeCell ref="AG123:AH123"/>
    <mergeCell ref="AI123:AJ123"/>
    <mergeCell ref="AK123:AL123"/>
    <mergeCell ref="AM122:AN122"/>
    <mergeCell ref="AO122:AP122"/>
    <mergeCell ref="AE122:AF122"/>
    <mergeCell ref="AG122:AH122"/>
    <mergeCell ref="AI122:AJ122"/>
    <mergeCell ref="AK122:AL122"/>
    <mergeCell ref="AA123:AB123"/>
    <mergeCell ref="AC123:AD123"/>
    <mergeCell ref="O123:P123"/>
    <mergeCell ref="Q123:R123"/>
    <mergeCell ref="S123:T123"/>
    <mergeCell ref="U123:V123"/>
    <mergeCell ref="W123:X123"/>
    <mergeCell ref="Y123:Z123"/>
    <mergeCell ref="AM123:AN123"/>
    <mergeCell ref="AO123:AP123"/>
    <mergeCell ref="AQ123:AR123"/>
    <mergeCell ref="AS123:AT123"/>
    <mergeCell ref="B124:D124"/>
    <mergeCell ref="E124:F124"/>
    <mergeCell ref="G124:H124"/>
    <mergeCell ref="I124:J124"/>
    <mergeCell ref="K124:L124"/>
    <mergeCell ref="M124:N124"/>
    <mergeCell ref="O124:P124"/>
    <mergeCell ref="Q124:R124"/>
    <mergeCell ref="S124:T124"/>
    <mergeCell ref="U124:V124"/>
    <mergeCell ref="W124:X124"/>
    <mergeCell ref="Y124:Z124"/>
    <mergeCell ref="AQ124:AR124"/>
    <mergeCell ref="AS124:AT124"/>
    <mergeCell ref="B125:D125"/>
    <mergeCell ref="E125:F125"/>
    <mergeCell ref="G125:H125"/>
    <mergeCell ref="I125:J125"/>
    <mergeCell ref="K125:L125"/>
    <mergeCell ref="M125:N125"/>
    <mergeCell ref="AA124:AB124"/>
    <mergeCell ref="AC124:AD124"/>
    <mergeCell ref="AE125:AF125"/>
    <mergeCell ref="AG125:AH125"/>
    <mergeCell ref="AI125:AJ125"/>
    <mergeCell ref="AK125:AL125"/>
    <mergeCell ref="AM124:AN124"/>
    <mergeCell ref="AO124:AP124"/>
    <mergeCell ref="AE124:AF124"/>
    <mergeCell ref="AG124:AH124"/>
    <mergeCell ref="AI124:AJ124"/>
    <mergeCell ref="AK124:AL124"/>
    <mergeCell ref="AA125:AB125"/>
    <mergeCell ref="AC125:AD125"/>
    <mergeCell ref="O125:P125"/>
    <mergeCell ref="Q125:R125"/>
    <mergeCell ref="S125:T125"/>
    <mergeCell ref="U125:V125"/>
    <mergeCell ref="W125:X125"/>
    <mergeCell ref="Y125:Z125"/>
    <mergeCell ref="AM125:AN125"/>
    <mergeCell ref="AO125:AP125"/>
    <mergeCell ref="AQ125:AR125"/>
    <mergeCell ref="AS125:AT125"/>
    <mergeCell ref="B126:D126"/>
    <mergeCell ref="E126:F126"/>
    <mergeCell ref="G126:H126"/>
    <mergeCell ref="I126:J126"/>
    <mergeCell ref="K126:L126"/>
    <mergeCell ref="M126:N126"/>
    <mergeCell ref="O126:P126"/>
    <mergeCell ref="Q126:R126"/>
    <mergeCell ref="S126:T126"/>
    <mergeCell ref="U126:V126"/>
    <mergeCell ref="W126:X126"/>
    <mergeCell ref="Y126:Z126"/>
    <mergeCell ref="AQ126:AR126"/>
    <mergeCell ref="AS126:AT126"/>
    <mergeCell ref="B127:D127"/>
    <mergeCell ref="E127:F127"/>
    <mergeCell ref="G127:H127"/>
    <mergeCell ref="I127:J127"/>
    <mergeCell ref="K127:L127"/>
    <mergeCell ref="M127:N127"/>
    <mergeCell ref="AA126:AB126"/>
    <mergeCell ref="AC126:AD126"/>
    <mergeCell ref="AE127:AF127"/>
    <mergeCell ref="AG127:AH127"/>
    <mergeCell ref="AI127:AJ127"/>
    <mergeCell ref="AK127:AL127"/>
    <mergeCell ref="AM126:AN126"/>
    <mergeCell ref="AO126:AP126"/>
    <mergeCell ref="AE126:AF126"/>
    <mergeCell ref="AG126:AH126"/>
    <mergeCell ref="AI126:AJ126"/>
    <mergeCell ref="AK126:AL126"/>
    <mergeCell ref="AA127:AB127"/>
    <mergeCell ref="AC127:AD127"/>
    <mergeCell ref="O127:P127"/>
    <mergeCell ref="Q127:R127"/>
    <mergeCell ref="S127:T127"/>
    <mergeCell ref="U127:V127"/>
    <mergeCell ref="W127:X127"/>
    <mergeCell ref="Y127:Z127"/>
    <mergeCell ref="AM127:AN127"/>
    <mergeCell ref="AO127:AP127"/>
    <mergeCell ref="AQ127:AR127"/>
    <mergeCell ref="AS127:AT127"/>
    <mergeCell ref="B128:D128"/>
    <mergeCell ref="E128:F128"/>
    <mergeCell ref="G128:H128"/>
    <mergeCell ref="I128:J128"/>
    <mergeCell ref="K128:L128"/>
    <mergeCell ref="M128:N128"/>
    <mergeCell ref="O128:P128"/>
    <mergeCell ref="Q128:R128"/>
    <mergeCell ref="S128:T128"/>
    <mergeCell ref="U128:V128"/>
    <mergeCell ref="W128:X128"/>
    <mergeCell ref="Y128:Z128"/>
    <mergeCell ref="AQ128:AR128"/>
    <mergeCell ref="AS128:AT128"/>
    <mergeCell ref="B129:D129"/>
    <mergeCell ref="E129:F129"/>
    <mergeCell ref="G129:H129"/>
    <mergeCell ref="I129:J129"/>
    <mergeCell ref="K129:L129"/>
    <mergeCell ref="M129:N129"/>
    <mergeCell ref="AA128:AB128"/>
    <mergeCell ref="AC128:AD128"/>
    <mergeCell ref="AE129:AF129"/>
    <mergeCell ref="AG129:AH129"/>
    <mergeCell ref="AI129:AJ129"/>
    <mergeCell ref="AK129:AL129"/>
    <mergeCell ref="AM128:AN128"/>
    <mergeCell ref="AO128:AP128"/>
    <mergeCell ref="AE128:AF128"/>
    <mergeCell ref="AG128:AH128"/>
    <mergeCell ref="AI128:AJ128"/>
    <mergeCell ref="AK128:AL128"/>
    <mergeCell ref="AA129:AB129"/>
    <mergeCell ref="AC129:AD129"/>
    <mergeCell ref="O129:P129"/>
    <mergeCell ref="Q129:R129"/>
    <mergeCell ref="S129:T129"/>
    <mergeCell ref="U129:V129"/>
    <mergeCell ref="W129:X129"/>
    <mergeCell ref="Y129:Z129"/>
    <mergeCell ref="AM129:AN129"/>
    <mergeCell ref="AO129:AP129"/>
    <mergeCell ref="AQ129:AR129"/>
    <mergeCell ref="AS129:AT129"/>
    <mergeCell ref="B130:D130"/>
    <mergeCell ref="E130:F130"/>
    <mergeCell ref="G130:H130"/>
    <mergeCell ref="I130:J130"/>
    <mergeCell ref="K130:L130"/>
    <mergeCell ref="M130:N130"/>
    <mergeCell ref="O130:P130"/>
    <mergeCell ref="Q130:R130"/>
    <mergeCell ref="S130:T130"/>
    <mergeCell ref="U130:V130"/>
    <mergeCell ref="W130:X130"/>
    <mergeCell ref="Y130:Z130"/>
    <mergeCell ref="AQ130:AR130"/>
    <mergeCell ref="AS130:AT130"/>
    <mergeCell ref="B131:D131"/>
    <mergeCell ref="E131:F131"/>
    <mergeCell ref="G131:H131"/>
    <mergeCell ref="I131:J131"/>
    <mergeCell ref="K131:L131"/>
    <mergeCell ref="M131:N131"/>
    <mergeCell ref="AA130:AB130"/>
    <mergeCell ref="AC130:AD130"/>
    <mergeCell ref="AE131:AF131"/>
    <mergeCell ref="AG131:AH131"/>
    <mergeCell ref="AI131:AJ131"/>
    <mergeCell ref="AK131:AL131"/>
    <mergeCell ref="AM130:AN130"/>
    <mergeCell ref="AO130:AP130"/>
    <mergeCell ref="AE130:AF130"/>
    <mergeCell ref="AG130:AH130"/>
    <mergeCell ref="AI130:AJ130"/>
    <mergeCell ref="AK130:AL130"/>
    <mergeCell ref="AA131:AB131"/>
    <mergeCell ref="AC131:AD131"/>
    <mergeCell ref="O131:P131"/>
    <mergeCell ref="Q131:R131"/>
    <mergeCell ref="S131:T131"/>
    <mergeCell ref="U131:V131"/>
    <mergeCell ref="W131:X131"/>
    <mergeCell ref="Y131:Z131"/>
    <mergeCell ref="AM131:AN131"/>
    <mergeCell ref="AO131:AP131"/>
    <mergeCell ref="AQ131:AR131"/>
    <mergeCell ref="AS131:AT131"/>
    <mergeCell ref="B132:D132"/>
    <mergeCell ref="E132:F132"/>
    <mergeCell ref="G132:H132"/>
    <mergeCell ref="I132:J132"/>
    <mergeCell ref="K132:L132"/>
    <mergeCell ref="M132:N132"/>
    <mergeCell ref="O132:P132"/>
    <mergeCell ref="Q132:R132"/>
    <mergeCell ref="S132:T132"/>
    <mergeCell ref="U132:V132"/>
    <mergeCell ref="W132:X132"/>
    <mergeCell ref="Y132:Z132"/>
    <mergeCell ref="AQ132:AR132"/>
    <mergeCell ref="AS132:AT132"/>
    <mergeCell ref="B133:D133"/>
    <mergeCell ref="E133:F133"/>
    <mergeCell ref="G133:H133"/>
    <mergeCell ref="I133:J133"/>
    <mergeCell ref="K133:L133"/>
    <mergeCell ref="M133:N133"/>
    <mergeCell ref="AA132:AB132"/>
    <mergeCell ref="AC132:AD132"/>
    <mergeCell ref="AE133:AF133"/>
    <mergeCell ref="AG133:AH133"/>
    <mergeCell ref="AI133:AJ133"/>
    <mergeCell ref="AK133:AL133"/>
    <mergeCell ref="AM132:AN132"/>
    <mergeCell ref="AO132:AP132"/>
    <mergeCell ref="AE132:AF132"/>
    <mergeCell ref="AG132:AH132"/>
    <mergeCell ref="AI132:AJ132"/>
    <mergeCell ref="AK132:AL132"/>
    <mergeCell ref="AA133:AB133"/>
    <mergeCell ref="AC133:AD133"/>
    <mergeCell ref="O133:P133"/>
    <mergeCell ref="Q133:R133"/>
    <mergeCell ref="S133:T133"/>
    <mergeCell ref="U133:V133"/>
    <mergeCell ref="W133:X133"/>
    <mergeCell ref="Y133:Z133"/>
    <mergeCell ref="AM133:AN133"/>
    <mergeCell ref="AO133:AP133"/>
    <mergeCell ref="AQ133:AR133"/>
    <mergeCell ref="AS133:AT133"/>
    <mergeCell ref="B134:D134"/>
    <mergeCell ref="E134:F134"/>
    <mergeCell ref="G134:H134"/>
    <mergeCell ref="I134:J134"/>
    <mergeCell ref="K134:L134"/>
    <mergeCell ref="M134:N134"/>
    <mergeCell ref="O134:P134"/>
    <mergeCell ref="Q134:R134"/>
    <mergeCell ref="S134:T134"/>
    <mergeCell ref="U134:V134"/>
    <mergeCell ref="W134:X134"/>
    <mergeCell ref="Y134:Z134"/>
    <mergeCell ref="AQ134:AR134"/>
    <mergeCell ref="AS134:AT134"/>
    <mergeCell ref="B135:D135"/>
    <mergeCell ref="E135:F135"/>
    <mergeCell ref="G135:H135"/>
    <mergeCell ref="I135:J135"/>
    <mergeCell ref="K135:L135"/>
    <mergeCell ref="M135:N135"/>
    <mergeCell ref="AA134:AB134"/>
    <mergeCell ref="AC134:AD134"/>
    <mergeCell ref="AE135:AF135"/>
    <mergeCell ref="AG135:AH135"/>
    <mergeCell ref="AI135:AJ135"/>
    <mergeCell ref="AK135:AL135"/>
    <mergeCell ref="AM134:AN134"/>
    <mergeCell ref="AO134:AP134"/>
    <mergeCell ref="AE134:AF134"/>
    <mergeCell ref="AG134:AH134"/>
    <mergeCell ref="AI134:AJ134"/>
    <mergeCell ref="AK134:AL134"/>
    <mergeCell ref="AA135:AB135"/>
    <mergeCell ref="AC135:AD135"/>
    <mergeCell ref="O135:P135"/>
    <mergeCell ref="Q135:R135"/>
    <mergeCell ref="S135:T135"/>
    <mergeCell ref="U135:V135"/>
    <mergeCell ref="W135:X135"/>
    <mergeCell ref="Y135:Z135"/>
    <mergeCell ref="AM135:AN135"/>
    <mergeCell ref="AO135:AP135"/>
    <mergeCell ref="AQ135:AR135"/>
    <mergeCell ref="AS135:AT135"/>
    <mergeCell ref="B136:D136"/>
    <mergeCell ref="E136:F136"/>
    <mergeCell ref="G136:H136"/>
    <mergeCell ref="I136:J136"/>
    <mergeCell ref="K136:L136"/>
    <mergeCell ref="M136:N136"/>
    <mergeCell ref="O136:P136"/>
    <mergeCell ref="Q136:R136"/>
    <mergeCell ref="S136:T136"/>
    <mergeCell ref="U136:V136"/>
    <mergeCell ref="W136:X136"/>
    <mergeCell ref="Y136:Z136"/>
    <mergeCell ref="AQ136:AR136"/>
    <mergeCell ref="AS136:AT136"/>
    <mergeCell ref="B137:D137"/>
    <mergeCell ref="E137:F137"/>
    <mergeCell ref="G137:H137"/>
    <mergeCell ref="I137:J137"/>
    <mergeCell ref="K137:L137"/>
    <mergeCell ref="M137:N137"/>
    <mergeCell ref="AA136:AB136"/>
    <mergeCell ref="AC136:AD136"/>
    <mergeCell ref="AE137:AF137"/>
    <mergeCell ref="AG137:AH137"/>
    <mergeCell ref="AI137:AJ137"/>
    <mergeCell ref="AK137:AL137"/>
    <mergeCell ref="AM136:AN136"/>
    <mergeCell ref="AO136:AP136"/>
    <mergeCell ref="AE136:AF136"/>
    <mergeCell ref="AG136:AH136"/>
    <mergeCell ref="AI136:AJ136"/>
    <mergeCell ref="AK136:AL136"/>
    <mergeCell ref="AA137:AB137"/>
    <mergeCell ref="AC137:AD137"/>
    <mergeCell ref="O137:P137"/>
    <mergeCell ref="Q137:R137"/>
    <mergeCell ref="S137:T137"/>
    <mergeCell ref="U137:V137"/>
    <mergeCell ref="W137:X137"/>
    <mergeCell ref="Y137:Z137"/>
    <mergeCell ref="AM137:AN137"/>
    <mergeCell ref="AO137:AP137"/>
    <mergeCell ref="AQ137:AR137"/>
    <mergeCell ref="AS137:AT137"/>
    <mergeCell ref="B138:D138"/>
    <mergeCell ref="E138:F138"/>
    <mergeCell ref="G138:H138"/>
    <mergeCell ref="I138:J138"/>
    <mergeCell ref="K138:L138"/>
    <mergeCell ref="M138:N138"/>
    <mergeCell ref="O138:P138"/>
    <mergeCell ref="Q138:R138"/>
    <mergeCell ref="S138:T138"/>
    <mergeCell ref="U138:V138"/>
    <mergeCell ref="W138:X138"/>
    <mergeCell ref="Y138:Z138"/>
    <mergeCell ref="AQ138:AR138"/>
    <mergeCell ref="AS138:AT138"/>
    <mergeCell ref="B139:D139"/>
    <mergeCell ref="E139:F139"/>
    <mergeCell ref="G139:H139"/>
    <mergeCell ref="I139:J139"/>
    <mergeCell ref="K139:L139"/>
    <mergeCell ref="M139:N139"/>
    <mergeCell ref="AA138:AB138"/>
    <mergeCell ref="AC138:AD138"/>
    <mergeCell ref="AE139:AF139"/>
    <mergeCell ref="AG139:AH139"/>
    <mergeCell ref="AI139:AJ139"/>
    <mergeCell ref="AK139:AL139"/>
    <mergeCell ref="AM138:AN138"/>
    <mergeCell ref="AO138:AP138"/>
    <mergeCell ref="AE138:AF138"/>
    <mergeCell ref="AG138:AH138"/>
    <mergeCell ref="AI138:AJ138"/>
    <mergeCell ref="AK138:AL138"/>
    <mergeCell ref="AA139:AB139"/>
    <mergeCell ref="AC139:AD139"/>
    <mergeCell ref="O139:P139"/>
    <mergeCell ref="Q139:R139"/>
    <mergeCell ref="S139:T139"/>
    <mergeCell ref="U139:V139"/>
    <mergeCell ref="W139:X139"/>
    <mergeCell ref="Y139:Z139"/>
    <mergeCell ref="AM139:AN139"/>
    <mergeCell ref="AO139:AP139"/>
    <mergeCell ref="AQ139:AR139"/>
    <mergeCell ref="AS139:AT139"/>
    <mergeCell ref="B140:D140"/>
    <mergeCell ref="E140:F140"/>
    <mergeCell ref="G140:H140"/>
    <mergeCell ref="I140:J140"/>
    <mergeCell ref="K140:L140"/>
    <mergeCell ref="M140:N140"/>
    <mergeCell ref="O140:P140"/>
    <mergeCell ref="Q140:R140"/>
    <mergeCell ref="S140:T140"/>
    <mergeCell ref="U140:V140"/>
    <mergeCell ref="W140:X140"/>
    <mergeCell ref="Y140:Z140"/>
    <mergeCell ref="AQ140:AR140"/>
    <mergeCell ref="AS140:AT140"/>
    <mergeCell ref="B141:D141"/>
    <mergeCell ref="E141:F141"/>
    <mergeCell ref="G141:H141"/>
    <mergeCell ref="I141:J141"/>
    <mergeCell ref="K141:L141"/>
    <mergeCell ref="M141:N141"/>
    <mergeCell ref="AA140:AB140"/>
    <mergeCell ref="AC140:AD140"/>
    <mergeCell ref="AE141:AF141"/>
    <mergeCell ref="AG141:AH141"/>
    <mergeCell ref="AI141:AJ141"/>
    <mergeCell ref="AK141:AL141"/>
    <mergeCell ref="AM140:AN140"/>
    <mergeCell ref="AO140:AP140"/>
    <mergeCell ref="AE140:AF140"/>
    <mergeCell ref="AG140:AH140"/>
    <mergeCell ref="AI140:AJ140"/>
    <mergeCell ref="AK140:AL140"/>
    <mergeCell ref="AA141:AB141"/>
    <mergeCell ref="AC141:AD141"/>
    <mergeCell ref="O141:P141"/>
    <mergeCell ref="Q141:R141"/>
    <mergeCell ref="S141:T141"/>
    <mergeCell ref="U141:V141"/>
    <mergeCell ref="W141:X141"/>
    <mergeCell ref="Y141:Z141"/>
    <mergeCell ref="AM141:AN141"/>
    <mergeCell ref="AO141:AP141"/>
    <mergeCell ref="AQ141:AR141"/>
    <mergeCell ref="AS141:AT141"/>
    <mergeCell ref="B142:D142"/>
    <mergeCell ref="E142:F142"/>
    <mergeCell ref="G142:H142"/>
    <mergeCell ref="I142:J142"/>
    <mergeCell ref="K142:L142"/>
    <mergeCell ref="M142:N142"/>
    <mergeCell ref="O142:P142"/>
    <mergeCell ref="Q142:R142"/>
    <mergeCell ref="S142:T142"/>
    <mergeCell ref="U142:V142"/>
    <mergeCell ref="W142:X142"/>
    <mergeCell ref="Y142:Z142"/>
    <mergeCell ref="AQ142:AR142"/>
    <mergeCell ref="AS142:AT142"/>
    <mergeCell ref="B143:D143"/>
    <mergeCell ref="E143:F143"/>
    <mergeCell ref="G143:H143"/>
    <mergeCell ref="I143:J143"/>
    <mergeCell ref="K143:L143"/>
    <mergeCell ref="M143:N143"/>
    <mergeCell ref="AA142:AB142"/>
    <mergeCell ref="AC142:AD142"/>
    <mergeCell ref="AE143:AF143"/>
    <mergeCell ref="AG143:AH143"/>
    <mergeCell ref="AI143:AJ143"/>
    <mergeCell ref="AK143:AL143"/>
    <mergeCell ref="AM142:AN142"/>
    <mergeCell ref="AO142:AP142"/>
    <mergeCell ref="AE142:AF142"/>
    <mergeCell ref="AG142:AH142"/>
    <mergeCell ref="AI142:AJ142"/>
    <mergeCell ref="AK142:AL142"/>
    <mergeCell ref="AA143:AB143"/>
    <mergeCell ref="AC143:AD143"/>
    <mergeCell ref="O143:P143"/>
    <mergeCell ref="Q143:R143"/>
    <mergeCell ref="S143:T143"/>
    <mergeCell ref="U143:V143"/>
    <mergeCell ref="W143:X143"/>
    <mergeCell ref="Y143:Z143"/>
    <mergeCell ref="AM143:AN143"/>
    <mergeCell ref="AO143:AP143"/>
    <mergeCell ref="AQ143:AR143"/>
    <mergeCell ref="AS143:AT143"/>
    <mergeCell ref="B144:D144"/>
    <mergeCell ref="E144:F144"/>
    <mergeCell ref="G144:H144"/>
    <mergeCell ref="I144:J144"/>
    <mergeCell ref="K144:L144"/>
    <mergeCell ref="M144:N144"/>
    <mergeCell ref="O144:P144"/>
    <mergeCell ref="Q144:R144"/>
    <mergeCell ref="S144:T144"/>
    <mergeCell ref="U144:V144"/>
    <mergeCell ref="W144:X144"/>
    <mergeCell ref="Y144:Z144"/>
    <mergeCell ref="AA144:AB144"/>
    <mergeCell ref="AC144:AD144"/>
    <mergeCell ref="AE144:AF144"/>
    <mergeCell ref="AG144:AH144"/>
    <mergeCell ref="AI144:AJ144"/>
    <mergeCell ref="AK144:AL144"/>
    <mergeCell ref="B317:F317"/>
    <mergeCell ref="G317:J317"/>
    <mergeCell ref="K317:N317"/>
    <mergeCell ref="O317:R317"/>
    <mergeCell ref="S317:V317"/>
    <mergeCell ref="W317:Y317"/>
    <mergeCell ref="AM144:AN144"/>
    <mergeCell ref="AO144:AP144"/>
    <mergeCell ref="AQ144:AR144"/>
    <mergeCell ref="AO315:AQ315"/>
    <mergeCell ref="AR315:AT315"/>
    <mergeCell ref="AR314:AT314"/>
    <mergeCell ref="AO314:AQ314"/>
    <mergeCell ref="AO313:AQ313"/>
    <mergeCell ref="AS144:AT144"/>
    <mergeCell ref="AO311:AQ311"/>
    <mergeCell ref="Z317:AB317"/>
    <mergeCell ref="AC317:AE317"/>
    <mergeCell ref="AF317:AH317"/>
    <mergeCell ref="AI317:AK317"/>
    <mergeCell ref="AL317:AN317"/>
    <mergeCell ref="AO317:AQ317"/>
    <mergeCell ref="AR317:AT317"/>
    <mergeCell ref="B318:F318"/>
    <mergeCell ref="G318:J318"/>
    <mergeCell ref="K318:N318"/>
    <mergeCell ref="O318:R318"/>
    <mergeCell ref="S318:V318"/>
    <mergeCell ref="W318:Y318"/>
    <mergeCell ref="Z318:AB318"/>
    <mergeCell ref="AC318:AE318"/>
    <mergeCell ref="AF318:AH318"/>
    <mergeCell ref="AR318:AT318"/>
    <mergeCell ref="B319:F319"/>
    <mergeCell ref="G319:J319"/>
    <mergeCell ref="K319:N319"/>
    <mergeCell ref="O319:R319"/>
    <mergeCell ref="S319:V319"/>
    <mergeCell ref="W319:Y319"/>
    <mergeCell ref="AL319:AN319"/>
    <mergeCell ref="AO319:AQ319"/>
    <mergeCell ref="AI318:AK318"/>
    <mergeCell ref="AL318:AN318"/>
    <mergeCell ref="AO318:AQ318"/>
    <mergeCell ref="Z319:AB319"/>
    <mergeCell ref="AC319:AE319"/>
    <mergeCell ref="AF319:AH319"/>
    <mergeCell ref="AI319:AK319"/>
    <mergeCell ref="AR319:AT319"/>
    <mergeCell ref="B320:F320"/>
    <mergeCell ref="G320:J320"/>
    <mergeCell ref="K320:N320"/>
    <mergeCell ref="O320:R320"/>
    <mergeCell ref="S320:V320"/>
    <mergeCell ref="W320:Y320"/>
    <mergeCell ref="Z320:AB320"/>
    <mergeCell ref="AC320:AE320"/>
    <mergeCell ref="AF320:AH320"/>
    <mergeCell ref="AR320:AT320"/>
    <mergeCell ref="B321:F321"/>
    <mergeCell ref="G321:J321"/>
    <mergeCell ref="K321:N321"/>
    <mergeCell ref="O321:R321"/>
    <mergeCell ref="S321:V321"/>
    <mergeCell ref="W321:Y321"/>
    <mergeCell ref="AL321:AN321"/>
    <mergeCell ref="AO321:AQ321"/>
    <mergeCell ref="AI320:AK320"/>
    <mergeCell ref="AL320:AN320"/>
    <mergeCell ref="AO320:AQ320"/>
    <mergeCell ref="Z321:AB321"/>
    <mergeCell ref="AC321:AE321"/>
    <mergeCell ref="AF321:AH321"/>
    <mergeCell ref="AI321:AK321"/>
    <mergeCell ref="AR321:AT321"/>
    <mergeCell ref="B322:F322"/>
    <mergeCell ref="G322:J322"/>
    <mergeCell ref="K322:N322"/>
    <mergeCell ref="O322:R322"/>
    <mergeCell ref="S322:V322"/>
    <mergeCell ref="W322:Y322"/>
    <mergeCell ref="Z322:AB322"/>
    <mergeCell ref="AC322:AE322"/>
    <mergeCell ref="AF322:AH322"/>
    <mergeCell ref="AR322:AT322"/>
    <mergeCell ref="B323:F323"/>
    <mergeCell ref="G323:J323"/>
    <mergeCell ref="K323:N323"/>
    <mergeCell ref="O323:R323"/>
    <mergeCell ref="S323:V323"/>
    <mergeCell ref="W323:Y323"/>
    <mergeCell ref="AL323:AN323"/>
    <mergeCell ref="AO323:AQ323"/>
    <mergeCell ref="AI322:AK322"/>
    <mergeCell ref="AL322:AN322"/>
    <mergeCell ref="AO322:AQ322"/>
    <mergeCell ref="Z323:AB323"/>
    <mergeCell ref="AC323:AE323"/>
    <mergeCell ref="AF323:AH323"/>
    <mergeCell ref="AI323:AK323"/>
    <mergeCell ref="AR323:AT323"/>
    <mergeCell ref="B324:F324"/>
    <mergeCell ref="G324:J324"/>
    <mergeCell ref="K324:N324"/>
    <mergeCell ref="O324:R324"/>
    <mergeCell ref="S324:V324"/>
    <mergeCell ref="W324:Y324"/>
    <mergeCell ref="Z324:AB324"/>
    <mergeCell ref="AC324:AE324"/>
    <mergeCell ref="AF324:AH324"/>
    <mergeCell ref="AR324:AT324"/>
    <mergeCell ref="B325:F325"/>
    <mergeCell ref="G325:J325"/>
    <mergeCell ref="K325:N325"/>
    <mergeCell ref="O325:R325"/>
    <mergeCell ref="S325:V325"/>
    <mergeCell ref="W325:Y325"/>
    <mergeCell ref="AI325:AK325"/>
    <mergeCell ref="AL325:AN325"/>
    <mergeCell ref="AO325:AQ325"/>
    <mergeCell ref="AI324:AK324"/>
    <mergeCell ref="AL324:AN324"/>
    <mergeCell ref="AO324:AQ324"/>
    <mergeCell ref="AC326:AE326"/>
    <mergeCell ref="AF326:AH326"/>
    <mergeCell ref="AO326:AQ326"/>
    <mergeCell ref="AC325:AE325"/>
    <mergeCell ref="AF325:AH325"/>
    <mergeCell ref="AL326:AN326"/>
    <mergeCell ref="B327:F327"/>
    <mergeCell ref="G327:J327"/>
    <mergeCell ref="K327:N327"/>
    <mergeCell ref="O327:R327"/>
    <mergeCell ref="S327:V327"/>
    <mergeCell ref="W327:Y327"/>
    <mergeCell ref="W326:Y326"/>
    <mergeCell ref="Z326:AB326"/>
    <mergeCell ref="AR325:AT325"/>
    <mergeCell ref="B326:F326"/>
    <mergeCell ref="G326:J326"/>
    <mergeCell ref="K326:N326"/>
    <mergeCell ref="O326:R326"/>
    <mergeCell ref="S326:V326"/>
    <mergeCell ref="AR326:AT326"/>
    <mergeCell ref="AI326:AK326"/>
    <mergeCell ref="Z325:AB325"/>
    <mergeCell ref="AR327:AT327"/>
    <mergeCell ref="Z327:AB327"/>
    <mergeCell ref="AC327:AE327"/>
    <mergeCell ref="AF327:AH327"/>
    <mergeCell ref="AI327:AK327"/>
    <mergeCell ref="AL327:AN327"/>
    <mergeCell ref="AO327:AQ327"/>
    <mergeCell ref="B145:D145"/>
    <mergeCell ref="E145:F145"/>
    <mergeCell ref="G145:H145"/>
    <mergeCell ref="I145:J145"/>
    <mergeCell ref="K145:L145"/>
    <mergeCell ref="M145:N145"/>
    <mergeCell ref="O145:P145"/>
    <mergeCell ref="Q145:R145"/>
    <mergeCell ref="S145:T145"/>
    <mergeCell ref="U145:V145"/>
    <mergeCell ref="W145:X145"/>
    <mergeCell ref="Y145:Z145"/>
    <mergeCell ref="AA145:AB145"/>
    <mergeCell ref="AC145:AD145"/>
    <mergeCell ref="AE145:AF145"/>
    <mergeCell ref="AG145:AH145"/>
    <mergeCell ref="AI145:AJ145"/>
    <mergeCell ref="AK145:AL145"/>
    <mergeCell ref="AM145:AN145"/>
    <mergeCell ref="AO145:AP145"/>
    <mergeCell ref="AQ145:AR145"/>
    <mergeCell ref="AS145:AT145"/>
    <mergeCell ref="B146:D146"/>
    <mergeCell ref="E146:F146"/>
    <mergeCell ref="G146:H146"/>
    <mergeCell ref="I146:J146"/>
    <mergeCell ref="K146:L146"/>
    <mergeCell ref="M146:N146"/>
    <mergeCell ref="O146:P146"/>
    <mergeCell ref="Q146:R146"/>
    <mergeCell ref="S146:T146"/>
    <mergeCell ref="U146:V146"/>
    <mergeCell ref="W146:X146"/>
    <mergeCell ref="Y146:Z146"/>
    <mergeCell ref="AA146:AB146"/>
    <mergeCell ref="AC146:AD146"/>
    <mergeCell ref="AE146:AF146"/>
    <mergeCell ref="AG146:AH146"/>
    <mergeCell ref="AI146:AJ146"/>
    <mergeCell ref="AK146:AL146"/>
    <mergeCell ref="AM146:AN146"/>
    <mergeCell ref="AO146:AP146"/>
    <mergeCell ref="AQ146:AR146"/>
    <mergeCell ref="AS146:AT146"/>
    <mergeCell ref="B147:D147"/>
    <mergeCell ref="E147:F147"/>
    <mergeCell ref="G147:H147"/>
    <mergeCell ref="I147:J147"/>
    <mergeCell ref="K147:L147"/>
    <mergeCell ref="M147:N147"/>
    <mergeCell ref="O147:P147"/>
    <mergeCell ref="Q147:R147"/>
    <mergeCell ref="S147:T147"/>
    <mergeCell ref="U147:V147"/>
    <mergeCell ref="W147:X147"/>
    <mergeCell ref="Y147:Z147"/>
    <mergeCell ref="AA147:AB147"/>
    <mergeCell ref="AC147:AD147"/>
    <mergeCell ref="AE147:AF147"/>
    <mergeCell ref="AG147:AH147"/>
    <mergeCell ref="AI147:AJ147"/>
    <mergeCell ref="AK147:AL147"/>
    <mergeCell ref="AM147:AN147"/>
    <mergeCell ref="AO147:AP147"/>
    <mergeCell ref="AQ147:AR147"/>
    <mergeCell ref="AS147:AT147"/>
    <mergeCell ref="B148:D148"/>
    <mergeCell ref="E148:F148"/>
    <mergeCell ref="G148:H148"/>
    <mergeCell ref="I148:J148"/>
    <mergeCell ref="K148:L148"/>
    <mergeCell ref="M148:N148"/>
    <mergeCell ref="O148:P148"/>
    <mergeCell ref="Q148:R148"/>
    <mergeCell ref="S148:T148"/>
    <mergeCell ref="U148:V148"/>
    <mergeCell ref="W148:X148"/>
    <mergeCell ref="Y148:Z148"/>
    <mergeCell ref="AA148:AB148"/>
    <mergeCell ref="AC148:AD148"/>
    <mergeCell ref="AE148:AF148"/>
    <mergeCell ref="AG148:AH148"/>
    <mergeCell ref="AI148:AJ148"/>
    <mergeCell ref="AK148:AL148"/>
    <mergeCell ref="AM148:AN148"/>
    <mergeCell ref="AO148:AP148"/>
    <mergeCell ref="AQ148:AR148"/>
    <mergeCell ref="AS148:AT148"/>
    <mergeCell ref="B150:D150"/>
    <mergeCell ref="E150:F150"/>
    <mergeCell ref="G150:H150"/>
    <mergeCell ref="I150:J150"/>
    <mergeCell ref="K150:L150"/>
    <mergeCell ref="M150:N150"/>
    <mergeCell ref="O150:P150"/>
    <mergeCell ref="Q150:R150"/>
    <mergeCell ref="S150:T150"/>
    <mergeCell ref="U150:V150"/>
    <mergeCell ref="W150:X150"/>
    <mergeCell ref="Y150:Z150"/>
    <mergeCell ref="AA150:AB150"/>
    <mergeCell ref="AC150:AD150"/>
    <mergeCell ref="AE150:AF150"/>
    <mergeCell ref="AG150:AH150"/>
    <mergeCell ref="AI150:AJ150"/>
    <mergeCell ref="AK150:AL150"/>
    <mergeCell ref="AM150:AN150"/>
    <mergeCell ref="AO150:AP150"/>
    <mergeCell ref="AQ150:AR150"/>
    <mergeCell ref="AS150:AT150"/>
    <mergeCell ref="B149:D149"/>
    <mergeCell ref="E149:F149"/>
    <mergeCell ref="G149:H149"/>
    <mergeCell ref="I149:J149"/>
    <mergeCell ref="K149:L149"/>
    <mergeCell ref="M149:N149"/>
    <mergeCell ref="O149:P149"/>
    <mergeCell ref="Q149:R149"/>
    <mergeCell ref="S149:T149"/>
    <mergeCell ref="U149:V149"/>
    <mergeCell ref="W149:X149"/>
    <mergeCell ref="Y149:Z149"/>
    <mergeCell ref="AA149:AB149"/>
    <mergeCell ref="AC149:AD149"/>
    <mergeCell ref="AE149:AF149"/>
    <mergeCell ref="AG149:AH149"/>
    <mergeCell ref="AI149:AJ149"/>
    <mergeCell ref="AK149:AL149"/>
    <mergeCell ref="AM149:AN149"/>
    <mergeCell ref="AO149:AP149"/>
    <mergeCell ref="AQ149:AR149"/>
    <mergeCell ref="AS149:AT149"/>
    <mergeCell ref="B151:D151"/>
    <mergeCell ref="E151:F151"/>
    <mergeCell ref="G151:H151"/>
    <mergeCell ref="I151:J151"/>
    <mergeCell ref="K151:L151"/>
    <mergeCell ref="M151:N151"/>
    <mergeCell ref="O151:P151"/>
    <mergeCell ref="Q151:R151"/>
    <mergeCell ref="S151:T151"/>
    <mergeCell ref="U151:V151"/>
    <mergeCell ref="W151:X151"/>
    <mergeCell ref="Y151:Z151"/>
    <mergeCell ref="AA151:AB151"/>
    <mergeCell ref="AC151:AD151"/>
    <mergeCell ref="AE151:AF151"/>
    <mergeCell ref="AG151:AH151"/>
    <mergeCell ref="AI151:AJ151"/>
    <mergeCell ref="AK151:AL151"/>
    <mergeCell ref="AM151:AN151"/>
    <mergeCell ref="AO151:AP151"/>
    <mergeCell ref="AQ151:AR151"/>
    <mergeCell ref="AS151:AT151"/>
    <mergeCell ref="B152:D152"/>
    <mergeCell ref="E152:F152"/>
    <mergeCell ref="G152:H152"/>
    <mergeCell ref="I152:J152"/>
    <mergeCell ref="K152:L152"/>
    <mergeCell ref="M152:N152"/>
    <mergeCell ref="O152:P152"/>
    <mergeCell ref="Q152:R152"/>
    <mergeCell ref="S152:T152"/>
    <mergeCell ref="U152:V152"/>
    <mergeCell ref="W152:X152"/>
    <mergeCell ref="Y152:Z152"/>
    <mergeCell ref="AA152:AB152"/>
    <mergeCell ref="AC152:AD152"/>
    <mergeCell ref="AE152:AF152"/>
    <mergeCell ref="AG152:AH152"/>
    <mergeCell ref="AI152:AJ152"/>
    <mergeCell ref="AK152:AL152"/>
    <mergeCell ref="AM152:AN152"/>
    <mergeCell ref="AO152:AP152"/>
    <mergeCell ref="AQ152:AR152"/>
    <mergeCell ref="AS152:AT152"/>
    <mergeCell ref="B153:D153"/>
    <mergeCell ref="E153:F153"/>
    <mergeCell ref="G153:H153"/>
    <mergeCell ref="I153:J153"/>
    <mergeCell ref="K153:L153"/>
    <mergeCell ref="M153:N153"/>
    <mergeCell ref="O153:P153"/>
    <mergeCell ref="Q153:R153"/>
    <mergeCell ref="S153:T153"/>
    <mergeCell ref="U153:V153"/>
    <mergeCell ref="W153:X153"/>
    <mergeCell ref="Y153:Z153"/>
    <mergeCell ref="AA153:AB153"/>
    <mergeCell ref="AC153:AD153"/>
    <mergeCell ref="AE153:AF153"/>
    <mergeCell ref="AG153:AH153"/>
    <mergeCell ref="AI153:AJ153"/>
    <mergeCell ref="AK153:AL153"/>
    <mergeCell ref="AM153:AN153"/>
    <mergeCell ref="AO153:AP153"/>
    <mergeCell ref="AQ153:AR153"/>
    <mergeCell ref="AS153:AT153"/>
    <mergeCell ref="B154:D154"/>
    <mergeCell ref="E154:F154"/>
    <mergeCell ref="G154:H154"/>
    <mergeCell ref="I154:J154"/>
    <mergeCell ref="K154:L154"/>
    <mergeCell ref="M154:N154"/>
    <mergeCell ref="O154:P154"/>
    <mergeCell ref="Q154:R154"/>
    <mergeCell ref="S154:T154"/>
    <mergeCell ref="U154:V154"/>
    <mergeCell ref="W154:X154"/>
    <mergeCell ref="Y154:Z154"/>
    <mergeCell ref="AA154:AB154"/>
    <mergeCell ref="AC154:AD154"/>
    <mergeCell ref="AE154:AF154"/>
    <mergeCell ref="AG154:AH154"/>
    <mergeCell ref="AI154:AJ154"/>
    <mergeCell ref="AK154:AL154"/>
    <mergeCell ref="AM154:AN154"/>
    <mergeCell ref="AO154:AP154"/>
    <mergeCell ref="AQ154:AR154"/>
    <mergeCell ref="AS154:AT154"/>
    <mergeCell ref="B155:D155"/>
    <mergeCell ref="E155:F155"/>
    <mergeCell ref="G155:H155"/>
    <mergeCell ref="I155:J155"/>
    <mergeCell ref="K155:L155"/>
    <mergeCell ref="M155:N155"/>
    <mergeCell ref="O155:P155"/>
    <mergeCell ref="Q155:R155"/>
    <mergeCell ref="S155:T155"/>
    <mergeCell ref="U155:V155"/>
    <mergeCell ref="W155:X155"/>
    <mergeCell ref="Y155:Z155"/>
    <mergeCell ref="AA155:AB155"/>
    <mergeCell ref="AC155:AD155"/>
    <mergeCell ref="AE155:AF155"/>
    <mergeCell ref="AG155:AH155"/>
    <mergeCell ref="AI155:AJ155"/>
    <mergeCell ref="AK155:AL155"/>
    <mergeCell ref="AM155:AN155"/>
    <mergeCell ref="AO155:AP155"/>
    <mergeCell ref="AQ155:AR155"/>
    <mergeCell ref="AS155:AT155"/>
    <mergeCell ref="B156:D156"/>
    <mergeCell ref="E156:F156"/>
    <mergeCell ref="G156:H156"/>
    <mergeCell ref="I156:J156"/>
    <mergeCell ref="K156:L156"/>
    <mergeCell ref="M156:N156"/>
    <mergeCell ref="O156:P156"/>
    <mergeCell ref="Q156:R156"/>
    <mergeCell ref="S156:T156"/>
    <mergeCell ref="U156:V156"/>
    <mergeCell ref="W156:X156"/>
    <mergeCell ref="Y156:Z156"/>
    <mergeCell ref="AA156:AB156"/>
    <mergeCell ref="AC156:AD156"/>
    <mergeCell ref="AE156:AF156"/>
    <mergeCell ref="AG156:AH156"/>
    <mergeCell ref="AI156:AJ156"/>
    <mergeCell ref="AK156:AL156"/>
    <mergeCell ref="AM156:AN156"/>
    <mergeCell ref="AO156:AP156"/>
    <mergeCell ref="AQ156:AR156"/>
    <mergeCell ref="AS156:AT156"/>
    <mergeCell ref="B157:D157"/>
    <mergeCell ref="E157:F157"/>
    <mergeCell ref="G157:H157"/>
    <mergeCell ref="I157:J157"/>
    <mergeCell ref="K157:L157"/>
    <mergeCell ref="M157:N157"/>
    <mergeCell ref="O157:P157"/>
    <mergeCell ref="Q157:R157"/>
    <mergeCell ref="S157:T157"/>
    <mergeCell ref="U157:V157"/>
    <mergeCell ref="W157:X157"/>
    <mergeCell ref="Y157:Z157"/>
    <mergeCell ref="AA157:AB157"/>
    <mergeCell ref="AC157:AD157"/>
    <mergeCell ref="AE157:AF157"/>
    <mergeCell ref="AG157:AH157"/>
    <mergeCell ref="AI157:AJ157"/>
    <mergeCell ref="AK157:AL157"/>
    <mergeCell ref="AM157:AN157"/>
    <mergeCell ref="AO157:AP157"/>
    <mergeCell ref="AQ157:AR157"/>
    <mergeCell ref="AS157:AT157"/>
    <mergeCell ref="B158:D158"/>
    <mergeCell ref="E158:F158"/>
    <mergeCell ref="G158:H158"/>
    <mergeCell ref="I158:J158"/>
    <mergeCell ref="K158:L158"/>
    <mergeCell ref="M158:N158"/>
    <mergeCell ref="O158:P158"/>
    <mergeCell ref="Q158:R158"/>
    <mergeCell ref="S158:T158"/>
    <mergeCell ref="U158:V158"/>
    <mergeCell ref="W158:X158"/>
    <mergeCell ref="Y158:Z158"/>
    <mergeCell ref="AM158:AN158"/>
    <mergeCell ref="AO158:AP158"/>
    <mergeCell ref="AQ158:AR158"/>
    <mergeCell ref="AS158:AT158"/>
    <mergeCell ref="AA158:AB158"/>
    <mergeCell ref="AC158:AD158"/>
    <mergeCell ref="AE158:AF158"/>
    <mergeCell ref="AG158:AH158"/>
    <mergeCell ref="AI158:AJ158"/>
    <mergeCell ref="AK158:AL158"/>
    <mergeCell ref="B159:D159"/>
    <mergeCell ref="E159:F159"/>
    <mergeCell ref="G159:H159"/>
    <mergeCell ref="I159:J159"/>
    <mergeCell ref="K159:L159"/>
    <mergeCell ref="M159:N159"/>
    <mergeCell ref="O159:P159"/>
    <mergeCell ref="Q159:R159"/>
    <mergeCell ref="S159:T159"/>
    <mergeCell ref="U159:V159"/>
    <mergeCell ref="W159:X159"/>
    <mergeCell ref="Y159:Z159"/>
    <mergeCell ref="AA159:AB159"/>
    <mergeCell ref="AC159:AD159"/>
    <mergeCell ref="AE159:AF159"/>
    <mergeCell ref="AG159:AH159"/>
    <mergeCell ref="AI159:AJ159"/>
    <mergeCell ref="AK159:AL159"/>
    <mergeCell ref="AM159:AN159"/>
    <mergeCell ref="AO159:AP159"/>
    <mergeCell ref="AQ159:AR159"/>
    <mergeCell ref="AS159:AT159"/>
    <mergeCell ref="B160:D160"/>
    <mergeCell ref="E160:F160"/>
    <mergeCell ref="G160:H160"/>
    <mergeCell ref="I160:J160"/>
    <mergeCell ref="K160:L160"/>
    <mergeCell ref="M160:N160"/>
    <mergeCell ref="O160:P160"/>
    <mergeCell ref="Q160:R160"/>
    <mergeCell ref="S160:T160"/>
    <mergeCell ref="U160:V160"/>
    <mergeCell ref="W160:X160"/>
    <mergeCell ref="Y160:Z160"/>
    <mergeCell ref="AA160:AB160"/>
    <mergeCell ref="AC160:AD160"/>
    <mergeCell ref="AE160:AF160"/>
    <mergeCell ref="AG160:AH160"/>
    <mergeCell ref="AI160:AJ160"/>
    <mergeCell ref="AK160:AL160"/>
    <mergeCell ref="AM160:AN160"/>
    <mergeCell ref="AO160:AP160"/>
    <mergeCell ref="AQ160:AR160"/>
    <mergeCell ref="AS160:AT160"/>
    <mergeCell ref="B161:D161"/>
    <mergeCell ref="E161:F161"/>
    <mergeCell ref="G161:H161"/>
    <mergeCell ref="I161:J161"/>
    <mergeCell ref="K161:L161"/>
    <mergeCell ref="M161:N161"/>
    <mergeCell ref="O161:P161"/>
    <mergeCell ref="Q161:R161"/>
    <mergeCell ref="S161:T161"/>
    <mergeCell ref="U161:V161"/>
    <mergeCell ref="W161:X161"/>
    <mergeCell ref="Y161:Z161"/>
    <mergeCell ref="AA161:AB161"/>
    <mergeCell ref="AC161:AD161"/>
    <mergeCell ref="AE161:AF161"/>
    <mergeCell ref="AG161:AH161"/>
    <mergeCell ref="AI161:AJ161"/>
    <mergeCell ref="AK161:AL161"/>
    <mergeCell ref="AM161:AN161"/>
    <mergeCell ref="AO161:AP161"/>
    <mergeCell ref="AQ161:AR161"/>
    <mergeCell ref="AS161:AT161"/>
    <mergeCell ref="B162:D162"/>
    <mergeCell ref="E162:F162"/>
    <mergeCell ref="G162:H162"/>
    <mergeCell ref="I162:J162"/>
    <mergeCell ref="K162:L162"/>
    <mergeCell ref="M162:N162"/>
    <mergeCell ref="O162:P162"/>
    <mergeCell ref="Q162:R162"/>
    <mergeCell ref="S162:T162"/>
    <mergeCell ref="U162:V162"/>
    <mergeCell ref="W162:X162"/>
    <mergeCell ref="Y162:Z162"/>
    <mergeCell ref="AA162:AB162"/>
    <mergeCell ref="AC162:AD162"/>
    <mergeCell ref="AE162:AF162"/>
    <mergeCell ref="AG162:AH162"/>
    <mergeCell ref="AI162:AJ162"/>
    <mergeCell ref="AK162:AL162"/>
    <mergeCell ref="AM162:AN162"/>
    <mergeCell ref="AO162:AP162"/>
    <mergeCell ref="AQ162:AR162"/>
    <mergeCell ref="AS162:AT162"/>
    <mergeCell ref="B163:D163"/>
    <mergeCell ref="E163:F163"/>
    <mergeCell ref="G163:H163"/>
    <mergeCell ref="I163:J163"/>
    <mergeCell ref="K163:L163"/>
    <mergeCell ref="M163:N163"/>
    <mergeCell ref="O163:P163"/>
    <mergeCell ref="Q163:R163"/>
    <mergeCell ref="S163:T163"/>
    <mergeCell ref="U163:V163"/>
    <mergeCell ref="W163:X163"/>
    <mergeCell ref="Y163:Z163"/>
    <mergeCell ref="AA163:AB163"/>
    <mergeCell ref="AC163:AD163"/>
    <mergeCell ref="AE163:AF163"/>
    <mergeCell ref="AG163:AH163"/>
    <mergeCell ref="AI163:AJ163"/>
    <mergeCell ref="AK163:AL163"/>
    <mergeCell ref="AM163:AN163"/>
    <mergeCell ref="AO163:AP163"/>
    <mergeCell ref="AQ163:AR163"/>
    <mergeCell ref="AS163:AT163"/>
    <mergeCell ref="B164:D164"/>
    <mergeCell ref="E164:F164"/>
    <mergeCell ref="G164:H164"/>
    <mergeCell ref="I164:J164"/>
    <mergeCell ref="K164:L164"/>
    <mergeCell ref="M164:N164"/>
    <mergeCell ref="O164:P164"/>
    <mergeCell ref="Q164:R164"/>
    <mergeCell ref="S164:T164"/>
    <mergeCell ref="U164:V164"/>
    <mergeCell ref="W164:X164"/>
    <mergeCell ref="Y164:Z164"/>
    <mergeCell ref="AA164:AB164"/>
    <mergeCell ref="AC164:AD164"/>
    <mergeCell ref="AE164:AF164"/>
    <mergeCell ref="AG164:AH164"/>
    <mergeCell ref="AI164:AJ164"/>
    <mergeCell ref="AK164:AL164"/>
    <mergeCell ref="AM164:AN164"/>
    <mergeCell ref="AO164:AP164"/>
    <mergeCell ref="AQ164:AR164"/>
    <mergeCell ref="AS164:AT164"/>
    <mergeCell ref="B165:D165"/>
    <mergeCell ref="E165:F165"/>
    <mergeCell ref="G165:H165"/>
    <mergeCell ref="I165:J165"/>
    <mergeCell ref="K165:L165"/>
    <mergeCell ref="M165:N165"/>
    <mergeCell ref="O165:P165"/>
    <mergeCell ref="Q165:R165"/>
    <mergeCell ref="S165:T165"/>
    <mergeCell ref="U165:V165"/>
    <mergeCell ref="W165:X165"/>
    <mergeCell ref="Y165:Z165"/>
    <mergeCell ref="AA165:AB165"/>
    <mergeCell ref="AC165:AD165"/>
    <mergeCell ref="AE165:AF165"/>
    <mergeCell ref="AG165:AH165"/>
    <mergeCell ref="AI165:AJ165"/>
    <mergeCell ref="AK165:AL165"/>
    <mergeCell ref="AM165:AN165"/>
    <mergeCell ref="AO165:AP165"/>
    <mergeCell ref="AQ165:AR165"/>
    <mergeCell ref="AS165:AT165"/>
    <mergeCell ref="B166:D166"/>
    <mergeCell ref="E166:F166"/>
    <mergeCell ref="G166:H166"/>
    <mergeCell ref="I166:J166"/>
    <mergeCell ref="K166:L166"/>
    <mergeCell ref="M166:N166"/>
    <mergeCell ref="O166:P166"/>
    <mergeCell ref="Q166:R166"/>
    <mergeCell ref="S166:T166"/>
    <mergeCell ref="U166:V166"/>
    <mergeCell ref="W166:X166"/>
    <mergeCell ref="Y166:Z166"/>
    <mergeCell ref="AA166:AB166"/>
    <mergeCell ref="AC166:AD166"/>
    <mergeCell ref="AE166:AF166"/>
    <mergeCell ref="AG166:AH166"/>
    <mergeCell ref="AI166:AJ166"/>
    <mergeCell ref="AK166:AL166"/>
    <mergeCell ref="AM166:AN166"/>
    <mergeCell ref="AO166:AP166"/>
    <mergeCell ref="AQ166:AR166"/>
    <mergeCell ref="AS166:AT166"/>
    <mergeCell ref="B167:D167"/>
    <mergeCell ref="E167:F167"/>
    <mergeCell ref="G167:H167"/>
    <mergeCell ref="I167:J167"/>
    <mergeCell ref="K167:L167"/>
    <mergeCell ref="M167:N167"/>
    <mergeCell ref="O167:P167"/>
    <mergeCell ref="Q167:R167"/>
    <mergeCell ref="S167:T167"/>
    <mergeCell ref="U167:V167"/>
    <mergeCell ref="W167:X167"/>
    <mergeCell ref="Y167:Z167"/>
    <mergeCell ref="AA167:AB167"/>
    <mergeCell ref="AC167:AD167"/>
    <mergeCell ref="AE167:AF167"/>
    <mergeCell ref="AG167:AH167"/>
    <mergeCell ref="AI167:AJ167"/>
    <mergeCell ref="AK167:AL167"/>
    <mergeCell ref="AM167:AN167"/>
    <mergeCell ref="AO167:AP167"/>
    <mergeCell ref="AQ167:AR167"/>
    <mergeCell ref="AS167:AT167"/>
    <mergeCell ref="B168:D168"/>
    <mergeCell ref="E168:F168"/>
    <mergeCell ref="G168:H168"/>
    <mergeCell ref="I168:J168"/>
    <mergeCell ref="K168:L168"/>
    <mergeCell ref="M168:N168"/>
    <mergeCell ref="O168:P168"/>
    <mergeCell ref="Q168:R168"/>
    <mergeCell ref="S168:T168"/>
    <mergeCell ref="U168:V168"/>
    <mergeCell ref="W168:X168"/>
    <mergeCell ref="Y168:Z168"/>
    <mergeCell ref="AA168:AB168"/>
    <mergeCell ref="AC168:AD168"/>
    <mergeCell ref="AE168:AF168"/>
    <mergeCell ref="AG168:AH168"/>
    <mergeCell ref="AI168:AJ168"/>
    <mergeCell ref="AK168:AL168"/>
    <mergeCell ref="AM168:AN168"/>
    <mergeCell ref="AO168:AP168"/>
    <mergeCell ref="AQ168:AR168"/>
    <mergeCell ref="AS168:AT168"/>
    <mergeCell ref="B339:F339"/>
    <mergeCell ref="G339:J339"/>
    <mergeCell ref="K339:N339"/>
    <mergeCell ref="O339:R339"/>
    <mergeCell ref="S339:V339"/>
    <mergeCell ref="W339:Y339"/>
    <mergeCell ref="Z339:AB339"/>
    <mergeCell ref="AC339:AE339"/>
    <mergeCell ref="AF339:AH339"/>
    <mergeCell ref="AI339:AK339"/>
    <mergeCell ref="AL339:AN339"/>
    <mergeCell ref="AO339:AQ339"/>
    <mergeCell ref="B340:F340"/>
    <mergeCell ref="G340:J340"/>
    <mergeCell ref="K340:N340"/>
    <mergeCell ref="O340:R340"/>
    <mergeCell ref="S340:V340"/>
    <mergeCell ref="W340:Y340"/>
    <mergeCell ref="Z340:AB340"/>
    <mergeCell ref="AC340:AE340"/>
    <mergeCell ref="AF340:AH340"/>
    <mergeCell ref="AI340:AK340"/>
    <mergeCell ref="AL340:AN340"/>
    <mergeCell ref="AO340:AQ340"/>
    <mergeCell ref="B341:F341"/>
    <mergeCell ref="G341:J341"/>
    <mergeCell ref="K341:N341"/>
    <mergeCell ref="O341:R341"/>
    <mergeCell ref="S341:V341"/>
    <mergeCell ref="W341:Y341"/>
    <mergeCell ref="Z341:AB341"/>
    <mergeCell ref="AC341:AE341"/>
    <mergeCell ref="AF341:AH341"/>
    <mergeCell ref="AI341:AK341"/>
    <mergeCell ref="AL341:AN341"/>
    <mergeCell ref="AO341:AQ341"/>
    <mergeCell ref="B342:F342"/>
    <mergeCell ref="G342:J342"/>
    <mergeCell ref="K342:N342"/>
    <mergeCell ref="O342:R342"/>
    <mergeCell ref="S342:V342"/>
    <mergeCell ref="W342:Y342"/>
    <mergeCell ref="Z342:AB342"/>
    <mergeCell ref="AC342:AE342"/>
    <mergeCell ref="AF342:AH342"/>
    <mergeCell ref="AI342:AK342"/>
    <mergeCell ref="AL342:AN342"/>
    <mergeCell ref="AO342:AQ342"/>
    <mergeCell ref="B343:F343"/>
    <mergeCell ref="G343:J343"/>
    <mergeCell ref="K343:N343"/>
    <mergeCell ref="O343:R343"/>
    <mergeCell ref="S343:V343"/>
    <mergeCell ref="W343:Y343"/>
    <mergeCell ref="AR343:AT343"/>
    <mergeCell ref="Z343:AB343"/>
    <mergeCell ref="AC343:AE343"/>
    <mergeCell ref="AF343:AH343"/>
    <mergeCell ref="AI343:AK343"/>
    <mergeCell ref="AL343:AN343"/>
    <mergeCell ref="AO343:AQ343"/>
    <mergeCell ref="B344:F344"/>
    <mergeCell ref="G344:J344"/>
    <mergeCell ref="K344:N344"/>
    <mergeCell ref="O344:R344"/>
    <mergeCell ref="S344:V344"/>
    <mergeCell ref="W344:Y344"/>
    <mergeCell ref="Z344:AB344"/>
    <mergeCell ref="AC344:AE344"/>
    <mergeCell ref="AF344:AH344"/>
    <mergeCell ref="AI344:AK344"/>
    <mergeCell ref="AL344:AN344"/>
    <mergeCell ref="AO344:AQ344"/>
    <mergeCell ref="AR344:AT344"/>
    <mergeCell ref="B345:F345"/>
    <mergeCell ref="G345:J345"/>
    <mergeCell ref="K345:N345"/>
    <mergeCell ref="O345:R345"/>
    <mergeCell ref="S345:V345"/>
    <mergeCell ref="W345:Y345"/>
    <mergeCell ref="Z345:AB345"/>
    <mergeCell ref="AC345:AE345"/>
    <mergeCell ref="AF345:AH345"/>
    <mergeCell ref="AI345:AK345"/>
    <mergeCell ref="AL345:AN345"/>
    <mergeCell ref="AO345:AQ345"/>
    <mergeCell ref="AR345:AT345"/>
    <mergeCell ref="B346:F346"/>
    <mergeCell ref="G346:J346"/>
    <mergeCell ref="K346:N346"/>
    <mergeCell ref="O346:R346"/>
    <mergeCell ref="S346:V346"/>
    <mergeCell ref="W346:Y346"/>
    <mergeCell ref="Z346:AB346"/>
    <mergeCell ref="AC346:AE346"/>
    <mergeCell ref="AF346:AH346"/>
    <mergeCell ref="AI346:AK346"/>
    <mergeCell ref="AL346:AN346"/>
    <mergeCell ref="AO346:AQ346"/>
    <mergeCell ref="AR346:AT346"/>
    <mergeCell ref="B347:F347"/>
    <mergeCell ref="G347:J347"/>
    <mergeCell ref="K347:N347"/>
    <mergeCell ref="O347:R347"/>
    <mergeCell ref="S347:V347"/>
    <mergeCell ref="W347:Y347"/>
    <mergeCell ref="Z347:AB347"/>
    <mergeCell ref="AC347:AE347"/>
    <mergeCell ref="AF347:AH347"/>
    <mergeCell ref="AI347:AK347"/>
    <mergeCell ref="AL347:AN347"/>
    <mergeCell ref="AO347:AQ347"/>
    <mergeCell ref="AR347:AT347"/>
    <mergeCell ref="B348:F348"/>
    <mergeCell ref="G348:J348"/>
    <mergeCell ref="K348:N348"/>
    <mergeCell ref="O348:R348"/>
    <mergeCell ref="S348:V348"/>
    <mergeCell ref="W348:Y348"/>
    <mergeCell ref="AR348:AT348"/>
    <mergeCell ref="Z348:AB348"/>
    <mergeCell ref="AC348:AE348"/>
    <mergeCell ref="AF348:AH348"/>
    <mergeCell ref="AI348:AK348"/>
    <mergeCell ref="AL348:AN348"/>
    <mergeCell ref="AO348:AQ348"/>
    <mergeCell ref="B189:D189"/>
    <mergeCell ref="B190:D190"/>
    <mergeCell ref="B191:D191"/>
    <mergeCell ref="B192:D192"/>
    <mergeCell ref="E189:F189"/>
    <mergeCell ref="E190:F190"/>
    <mergeCell ref="E191:F191"/>
    <mergeCell ref="E192:F192"/>
    <mergeCell ref="G189:H189"/>
    <mergeCell ref="G190:H190"/>
    <mergeCell ref="G191:H191"/>
    <mergeCell ref="G192:H192"/>
    <mergeCell ref="I189:J189"/>
    <mergeCell ref="I190:J190"/>
    <mergeCell ref="I191:J191"/>
    <mergeCell ref="I192:J192"/>
    <mergeCell ref="K189:L189"/>
    <mergeCell ref="K190:L190"/>
    <mergeCell ref="K191:L191"/>
    <mergeCell ref="K192:L192"/>
    <mergeCell ref="M189:N189"/>
    <mergeCell ref="M190:N190"/>
    <mergeCell ref="M191:N191"/>
    <mergeCell ref="M192:N192"/>
    <mergeCell ref="O189:P189"/>
    <mergeCell ref="O190:P190"/>
    <mergeCell ref="O191:P191"/>
    <mergeCell ref="O192:P192"/>
    <mergeCell ref="Q189:R189"/>
    <mergeCell ref="Q190:R190"/>
    <mergeCell ref="Q191:R191"/>
    <mergeCell ref="Q192:R192"/>
    <mergeCell ref="S189:T189"/>
    <mergeCell ref="S190:T190"/>
    <mergeCell ref="S191:T191"/>
    <mergeCell ref="S192:T192"/>
    <mergeCell ref="U189:V189"/>
    <mergeCell ref="U190:V190"/>
    <mergeCell ref="U191:V191"/>
    <mergeCell ref="U192:V192"/>
    <mergeCell ref="W189:X189"/>
    <mergeCell ref="W190:X190"/>
    <mergeCell ref="W191:X191"/>
    <mergeCell ref="W192:X192"/>
    <mergeCell ref="Y189:Z189"/>
    <mergeCell ref="Y190:Z190"/>
    <mergeCell ref="Y191:Z191"/>
    <mergeCell ref="Y192:Z192"/>
    <mergeCell ref="AA189:AB189"/>
    <mergeCell ref="AA190:AB190"/>
    <mergeCell ref="AA191:AB191"/>
    <mergeCell ref="AA192:AB192"/>
    <mergeCell ref="AC189:AD189"/>
    <mergeCell ref="AC190:AD190"/>
    <mergeCell ref="AC191:AD191"/>
    <mergeCell ref="AC192:AD192"/>
    <mergeCell ref="AE189:AF189"/>
    <mergeCell ref="AE190:AF190"/>
    <mergeCell ref="AE191:AF191"/>
    <mergeCell ref="AE192:AF192"/>
    <mergeCell ref="AG189:AH189"/>
    <mergeCell ref="AG190:AH190"/>
    <mergeCell ref="AG191:AH191"/>
    <mergeCell ref="AG192:AH192"/>
    <mergeCell ref="AI189:AJ189"/>
    <mergeCell ref="AI190:AJ190"/>
    <mergeCell ref="AI191:AJ191"/>
    <mergeCell ref="AI192:AJ192"/>
    <mergeCell ref="AK189:AL189"/>
    <mergeCell ref="AK190:AL190"/>
    <mergeCell ref="AK191:AL191"/>
    <mergeCell ref="AK192:AL192"/>
    <mergeCell ref="AM189:AN189"/>
    <mergeCell ref="AM190:AN190"/>
    <mergeCell ref="AM191:AN191"/>
    <mergeCell ref="AM192:AN192"/>
    <mergeCell ref="AO189:AP189"/>
    <mergeCell ref="AO190:AP190"/>
    <mergeCell ref="AO191:AP191"/>
    <mergeCell ref="AO192:AP192"/>
    <mergeCell ref="AQ189:AR189"/>
    <mergeCell ref="AQ190:AR190"/>
    <mergeCell ref="AQ191:AR191"/>
    <mergeCell ref="AQ192:AR192"/>
    <mergeCell ref="AS189:AT189"/>
    <mergeCell ref="AS190:AT190"/>
    <mergeCell ref="AS191:AT191"/>
    <mergeCell ref="AS192:AT192"/>
    <mergeCell ref="B349:F349"/>
    <mergeCell ref="G349:J349"/>
    <mergeCell ref="K349:N349"/>
    <mergeCell ref="O349:R349"/>
    <mergeCell ref="S349:V349"/>
    <mergeCell ref="W349:Y349"/>
    <mergeCell ref="Z349:AB349"/>
    <mergeCell ref="AC349:AE349"/>
    <mergeCell ref="AF349:AH349"/>
    <mergeCell ref="AI349:AK349"/>
    <mergeCell ref="AL349:AN349"/>
    <mergeCell ref="AO349:AQ349"/>
    <mergeCell ref="AR349:AT349"/>
    <mergeCell ref="B350:F350"/>
    <mergeCell ref="G350:J350"/>
    <mergeCell ref="K350:N350"/>
    <mergeCell ref="O350:R350"/>
    <mergeCell ref="S350:V350"/>
    <mergeCell ref="W350:Y350"/>
    <mergeCell ref="Z350:AB350"/>
    <mergeCell ref="AC350:AE350"/>
    <mergeCell ref="AF350:AH350"/>
    <mergeCell ref="AI350:AK350"/>
    <mergeCell ref="AL350:AN350"/>
    <mergeCell ref="AO350:AQ350"/>
    <mergeCell ref="AR350:AT350"/>
    <mergeCell ref="B351:F351"/>
    <mergeCell ref="G351:J351"/>
    <mergeCell ref="K351:N351"/>
    <mergeCell ref="O351:R351"/>
    <mergeCell ref="S351:V351"/>
    <mergeCell ref="W351:Y351"/>
    <mergeCell ref="Z351:AB351"/>
    <mergeCell ref="AC351:AE351"/>
    <mergeCell ref="AF351:AH351"/>
    <mergeCell ref="AI351:AK351"/>
    <mergeCell ref="AL351:AN351"/>
    <mergeCell ref="AO351:AQ351"/>
    <mergeCell ref="AR351:AT351"/>
    <mergeCell ref="B352:F352"/>
    <mergeCell ref="G352:J352"/>
    <mergeCell ref="K352:N352"/>
    <mergeCell ref="O352:R352"/>
    <mergeCell ref="S352:V352"/>
    <mergeCell ref="W352:Y352"/>
    <mergeCell ref="Z352:AB352"/>
    <mergeCell ref="AC352:AE352"/>
    <mergeCell ref="AF352:AH352"/>
    <mergeCell ref="AI352:AK352"/>
    <mergeCell ref="AL352:AN352"/>
    <mergeCell ref="AO352:AQ352"/>
    <mergeCell ref="AR352:AT352"/>
    <mergeCell ref="B353:F353"/>
    <mergeCell ref="G353:J353"/>
    <mergeCell ref="K353:N353"/>
    <mergeCell ref="O353:R353"/>
    <mergeCell ref="S353:V353"/>
    <mergeCell ref="W353:Y353"/>
    <mergeCell ref="Z353:AB353"/>
    <mergeCell ref="AC353:AE353"/>
    <mergeCell ref="AF353:AH353"/>
    <mergeCell ref="AI353:AK353"/>
    <mergeCell ref="AL353:AN353"/>
    <mergeCell ref="AO353:AQ353"/>
    <mergeCell ref="AR353:AT353"/>
    <mergeCell ref="B354:F354"/>
    <mergeCell ref="G354:J354"/>
    <mergeCell ref="K354:N354"/>
    <mergeCell ref="O354:R354"/>
    <mergeCell ref="S354:V354"/>
    <mergeCell ref="W354:Y354"/>
    <mergeCell ref="Z354:AB354"/>
    <mergeCell ref="AC354:AE354"/>
    <mergeCell ref="AF354:AH354"/>
    <mergeCell ref="AI354:AK354"/>
    <mergeCell ref="AL354:AN354"/>
    <mergeCell ref="AO354:AQ354"/>
    <mergeCell ref="AR354:AT354"/>
    <mergeCell ref="B355:F355"/>
    <mergeCell ref="G355:J355"/>
    <mergeCell ref="K355:N355"/>
    <mergeCell ref="O355:R355"/>
    <mergeCell ref="S355:V355"/>
    <mergeCell ref="W355:Y355"/>
    <mergeCell ref="Z355:AB355"/>
    <mergeCell ref="AC355:AE355"/>
    <mergeCell ref="AF355:AH355"/>
    <mergeCell ref="AI355:AK355"/>
    <mergeCell ref="AL355:AN355"/>
    <mergeCell ref="AO355:AQ355"/>
    <mergeCell ref="AR355:AT355"/>
    <mergeCell ref="B356:F356"/>
    <mergeCell ref="G356:J356"/>
    <mergeCell ref="K356:N356"/>
    <mergeCell ref="O356:R356"/>
    <mergeCell ref="S356:V356"/>
    <mergeCell ref="W356:Y356"/>
    <mergeCell ref="Z356:AB356"/>
    <mergeCell ref="AC356:AE356"/>
    <mergeCell ref="AF356:AH356"/>
    <mergeCell ref="AI356:AK356"/>
    <mergeCell ref="AL356:AN356"/>
    <mergeCell ref="AO356:AQ356"/>
    <mergeCell ref="AR356:AT356"/>
    <mergeCell ref="B357:F357"/>
    <mergeCell ref="G357:J357"/>
    <mergeCell ref="K357:N357"/>
    <mergeCell ref="O357:R357"/>
    <mergeCell ref="S357:V357"/>
    <mergeCell ref="W357:Y357"/>
    <mergeCell ref="AR357:AT357"/>
    <mergeCell ref="Z357:AB357"/>
    <mergeCell ref="AC357:AE357"/>
    <mergeCell ref="AF357:AH357"/>
    <mergeCell ref="AI357:AK357"/>
    <mergeCell ref="AL357:AN357"/>
    <mergeCell ref="AO357:AQ357"/>
    <mergeCell ref="B217:D217"/>
    <mergeCell ref="E217:F217"/>
    <mergeCell ref="G217:H217"/>
    <mergeCell ref="I217:J217"/>
    <mergeCell ref="K217:L217"/>
    <mergeCell ref="M217:N217"/>
    <mergeCell ref="O217:P217"/>
    <mergeCell ref="Q217:R217"/>
    <mergeCell ref="S217:T217"/>
    <mergeCell ref="U217:V217"/>
    <mergeCell ref="W217:X217"/>
    <mergeCell ref="Y217:Z217"/>
    <mergeCell ref="AA217:AB217"/>
    <mergeCell ref="AC217:AD217"/>
    <mergeCell ref="AE217:AF217"/>
    <mergeCell ref="AG217:AH217"/>
    <mergeCell ref="AI217:AJ217"/>
    <mergeCell ref="AK217:AL217"/>
    <mergeCell ref="AM217:AN217"/>
    <mergeCell ref="AO217:AP217"/>
    <mergeCell ref="AQ217:AR217"/>
    <mergeCell ref="AS217:AT217"/>
    <mergeCell ref="B218:D218"/>
    <mergeCell ref="E218:F218"/>
    <mergeCell ref="G218:H218"/>
    <mergeCell ref="I218:J218"/>
    <mergeCell ref="K218:L218"/>
    <mergeCell ref="M218:N218"/>
    <mergeCell ref="O218:P218"/>
    <mergeCell ref="Q218:R218"/>
    <mergeCell ref="S218:T218"/>
    <mergeCell ref="U218:V218"/>
    <mergeCell ref="W218:X218"/>
    <mergeCell ref="Y218:Z218"/>
    <mergeCell ref="AA218:AB218"/>
    <mergeCell ref="AC218:AD218"/>
    <mergeCell ref="AE218:AF218"/>
    <mergeCell ref="AG218:AH218"/>
    <mergeCell ref="AI218:AJ218"/>
    <mergeCell ref="AK218:AL218"/>
    <mergeCell ref="AM218:AN218"/>
    <mergeCell ref="AO218:AP218"/>
    <mergeCell ref="AQ218:AR218"/>
    <mergeCell ref="AS218:AT218"/>
    <mergeCell ref="B219:D219"/>
    <mergeCell ref="E219:F219"/>
    <mergeCell ref="G219:H219"/>
    <mergeCell ref="I219:J219"/>
    <mergeCell ref="K219:L219"/>
    <mergeCell ref="M219:N219"/>
    <mergeCell ref="O219:P219"/>
    <mergeCell ref="Q219:R219"/>
    <mergeCell ref="S219:T219"/>
    <mergeCell ref="U219:V219"/>
    <mergeCell ref="W219:X219"/>
    <mergeCell ref="Y219:Z219"/>
    <mergeCell ref="AA219:AB219"/>
    <mergeCell ref="AC219:AD219"/>
    <mergeCell ref="AE219:AF219"/>
    <mergeCell ref="AG219:AH219"/>
    <mergeCell ref="AI219:AJ219"/>
    <mergeCell ref="AK219:AL219"/>
    <mergeCell ref="AM219:AN219"/>
    <mergeCell ref="AO219:AP219"/>
    <mergeCell ref="AQ219:AR219"/>
    <mergeCell ref="AS219:AT219"/>
    <mergeCell ref="B220:D220"/>
    <mergeCell ref="E220:F220"/>
    <mergeCell ref="G220:H220"/>
    <mergeCell ref="I220:J220"/>
    <mergeCell ref="K220:L220"/>
    <mergeCell ref="M220:N220"/>
    <mergeCell ref="O220:P220"/>
    <mergeCell ref="Q220:R220"/>
    <mergeCell ref="S220:T220"/>
    <mergeCell ref="U220:V220"/>
    <mergeCell ref="W220:X220"/>
    <mergeCell ref="Y220:Z220"/>
    <mergeCell ref="AA220:AB220"/>
    <mergeCell ref="AC220:AD220"/>
    <mergeCell ref="AE220:AF220"/>
    <mergeCell ref="AG220:AH220"/>
    <mergeCell ref="AI220:AJ220"/>
    <mergeCell ref="AK220:AL220"/>
    <mergeCell ref="AM220:AN220"/>
    <mergeCell ref="AO220:AP220"/>
    <mergeCell ref="AQ220:AR220"/>
    <mergeCell ref="AS220:AT220"/>
    <mergeCell ref="B221:D221"/>
    <mergeCell ref="E221:F221"/>
    <mergeCell ref="G221:H221"/>
    <mergeCell ref="I221:J221"/>
    <mergeCell ref="K221:L221"/>
    <mergeCell ref="M221:N221"/>
    <mergeCell ref="O221:P221"/>
    <mergeCell ref="Q221:R221"/>
    <mergeCell ref="S221:T221"/>
    <mergeCell ref="U221:V221"/>
    <mergeCell ref="W221:X221"/>
    <mergeCell ref="Y221:Z221"/>
    <mergeCell ref="AA221:AB221"/>
    <mergeCell ref="AC221:AD221"/>
    <mergeCell ref="AE221:AF221"/>
    <mergeCell ref="AG221:AH221"/>
    <mergeCell ref="AI221:AJ221"/>
    <mergeCell ref="AK221:AL221"/>
    <mergeCell ref="AM221:AN221"/>
    <mergeCell ref="AO221:AP221"/>
    <mergeCell ref="AQ221:AR221"/>
    <mergeCell ref="AS221:AT221"/>
    <mergeCell ref="B222:D222"/>
    <mergeCell ref="E222:F222"/>
    <mergeCell ref="G222:H222"/>
    <mergeCell ref="I222:J222"/>
    <mergeCell ref="K222:L222"/>
    <mergeCell ref="M222:N222"/>
    <mergeCell ref="O222:P222"/>
    <mergeCell ref="Q222:R222"/>
    <mergeCell ref="S222:T222"/>
    <mergeCell ref="U222:V222"/>
    <mergeCell ref="W222:X222"/>
    <mergeCell ref="Y222:Z222"/>
    <mergeCell ref="AA222:AB222"/>
    <mergeCell ref="AC222:AD222"/>
    <mergeCell ref="AE222:AF222"/>
    <mergeCell ref="AG222:AH222"/>
    <mergeCell ref="AI222:AJ222"/>
    <mergeCell ref="AK222:AL222"/>
    <mergeCell ref="AM222:AN222"/>
    <mergeCell ref="AO222:AP222"/>
    <mergeCell ref="AQ222:AR222"/>
    <mergeCell ref="AS222:AT222"/>
    <mergeCell ref="B223:D223"/>
    <mergeCell ref="E223:F223"/>
    <mergeCell ref="G223:H223"/>
    <mergeCell ref="I223:J223"/>
    <mergeCell ref="K223:L223"/>
    <mergeCell ref="M223:N223"/>
    <mergeCell ref="O223:P223"/>
    <mergeCell ref="Q223:R223"/>
    <mergeCell ref="S223:T223"/>
    <mergeCell ref="U223:V223"/>
    <mergeCell ref="W223:X223"/>
    <mergeCell ref="Y223:Z223"/>
    <mergeCell ref="AA223:AB223"/>
    <mergeCell ref="AC223:AD223"/>
    <mergeCell ref="AE223:AF223"/>
    <mergeCell ref="AG223:AH223"/>
    <mergeCell ref="AI223:AJ223"/>
    <mergeCell ref="AK223:AL223"/>
    <mergeCell ref="AM223:AN223"/>
    <mergeCell ref="AO223:AP223"/>
    <mergeCell ref="AQ223:AR223"/>
    <mergeCell ref="AS223:AT223"/>
    <mergeCell ref="B224:D224"/>
    <mergeCell ref="E224:F224"/>
    <mergeCell ref="G224:H224"/>
    <mergeCell ref="I224:J224"/>
    <mergeCell ref="K224:L224"/>
    <mergeCell ref="M224:N224"/>
    <mergeCell ref="O224:P224"/>
    <mergeCell ref="Q224:R224"/>
    <mergeCell ref="S224:T224"/>
    <mergeCell ref="U224:V224"/>
    <mergeCell ref="W224:X224"/>
    <mergeCell ref="Y224:Z224"/>
    <mergeCell ref="AA224:AB224"/>
    <mergeCell ref="AC224:AD224"/>
    <mergeCell ref="AE224:AF224"/>
    <mergeCell ref="AG224:AH224"/>
    <mergeCell ref="AI224:AJ224"/>
    <mergeCell ref="AK224:AL224"/>
    <mergeCell ref="AM224:AN224"/>
    <mergeCell ref="AO224:AP224"/>
    <mergeCell ref="AQ224:AR224"/>
    <mergeCell ref="AS224:AT224"/>
    <mergeCell ref="B225:D225"/>
    <mergeCell ref="E225:F225"/>
    <mergeCell ref="G225:H225"/>
    <mergeCell ref="I225:J225"/>
    <mergeCell ref="K225:L225"/>
    <mergeCell ref="M225:N225"/>
    <mergeCell ref="O225:P225"/>
    <mergeCell ref="Q225:R225"/>
    <mergeCell ref="S225:T225"/>
    <mergeCell ref="U225:V225"/>
    <mergeCell ref="W225:X225"/>
    <mergeCell ref="Y225:Z225"/>
    <mergeCell ref="AA225:AB225"/>
    <mergeCell ref="AC225:AD225"/>
    <mergeCell ref="AE225:AF225"/>
    <mergeCell ref="AG225:AH225"/>
    <mergeCell ref="AI225:AJ225"/>
    <mergeCell ref="AK225:AL225"/>
    <mergeCell ref="AM225:AN225"/>
    <mergeCell ref="AO225:AP225"/>
    <mergeCell ref="AQ225:AR225"/>
    <mergeCell ref="AS225:AT225"/>
    <mergeCell ref="B226:D226"/>
    <mergeCell ref="E226:F226"/>
    <mergeCell ref="G226:H226"/>
    <mergeCell ref="I226:J226"/>
    <mergeCell ref="K226:L226"/>
    <mergeCell ref="M226:N226"/>
    <mergeCell ref="O226:P226"/>
    <mergeCell ref="Q226:R226"/>
    <mergeCell ref="S226:T226"/>
    <mergeCell ref="U226:V226"/>
    <mergeCell ref="W226:X226"/>
    <mergeCell ref="Y226:Z226"/>
    <mergeCell ref="AA226:AB226"/>
    <mergeCell ref="AC226:AD226"/>
    <mergeCell ref="AE226:AF226"/>
    <mergeCell ref="AG226:AH226"/>
    <mergeCell ref="AI226:AJ226"/>
    <mergeCell ref="AK226:AL226"/>
    <mergeCell ref="AM226:AN226"/>
    <mergeCell ref="AO226:AP226"/>
    <mergeCell ref="AQ226:AR226"/>
    <mergeCell ref="AS226:AT226"/>
    <mergeCell ref="B227:D227"/>
    <mergeCell ref="E227:F227"/>
    <mergeCell ref="G227:H227"/>
    <mergeCell ref="I227:J227"/>
    <mergeCell ref="K227:L227"/>
    <mergeCell ref="M227:N227"/>
    <mergeCell ref="O227:P227"/>
    <mergeCell ref="Q227:R227"/>
    <mergeCell ref="S227:T227"/>
    <mergeCell ref="U227:V227"/>
    <mergeCell ref="W227:X227"/>
    <mergeCell ref="Y227:Z227"/>
    <mergeCell ref="AA227:AB227"/>
    <mergeCell ref="AC227:AD227"/>
    <mergeCell ref="AE227:AF227"/>
    <mergeCell ref="AG227:AH227"/>
    <mergeCell ref="AI227:AJ227"/>
    <mergeCell ref="AK227:AL227"/>
    <mergeCell ref="AM227:AN227"/>
    <mergeCell ref="AO227:AP227"/>
    <mergeCell ref="AQ227:AR227"/>
    <mergeCell ref="AS227:AT227"/>
    <mergeCell ref="B228:D228"/>
    <mergeCell ref="E228:F228"/>
    <mergeCell ref="G228:H228"/>
    <mergeCell ref="I228:J228"/>
    <mergeCell ref="K228:L228"/>
    <mergeCell ref="M228:N228"/>
    <mergeCell ref="O228:P228"/>
    <mergeCell ref="Q228:R228"/>
    <mergeCell ref="S228:T228"/>
    <mergeCell ref="U228:V228"/>
    <mergeCell ref="W228:X228"/>
    <mergeCell ref="Y228:Z228"/>
    <mergeCell ref="AA228:AB228"/>
    <mergeCell ref="AC228:AD228"/>
    <mergeCell ref="AE228:AF228"/>
    <mergeCell ref="AG228:AH228"/>
    <mergeCell ref="AI228:AJ228"/>
    <mergeCell ref="AK228:AL228"/>
    <mergeCell ref="AM228:AN228"/>
    <mergeCell ref="AO228:AP228"/>
    <mergeCell ref="AQ228:AR228"/>
    <mergeCell ref="AS228:AT228"/>
    <mergeCell ref="B229:D229"/>
    <mergeCell ref="E229:F229"/>
    <mergeCell ref="G229:H229"/>
    <mergeCell ref="I229:J229"/>
    <mergeCell ref="K229:L229"/>
    <mergeCell ref="M229:N229"/>
    <mergeCell ref="O229:P229"/>
    <mergeCell ref="Q229:R229"/>
    <mergeCell ref="S229:T229"/>
    <mergeCell ref="U229:V229"/>
    <mergeCell ref="W229:X229"/>
    <mergeCell ref="Y229:Z229"/>
    <mergeCell ref="AA229:AB229"/>
    <mergeCell ref="AC229:AD229"/>
    <mergeCell ref="AE229:AF229"/>
    <mergeCell ref="AG229:AH229"/>
    <mergeCell ref="AI229:AJ229"/>
    <mergeCell ref="AK229:AL229"/>
    <mergeCell ref="AM229:AN229"/>
    <mergeCell ref="AO229:AP229"/>
    <mergeCell ref="AQ229:AR229"/>
    <mergeCell ref="AS229:AT229"/>
    <mergeCell ref="B230:D230"/>
    <mergeCell ref="E230:F230"/>
    <mergeCell ref="G230:H230"/>
    <mergeCell ref="I230:J230"/>
    <mergeCell ref="K230:L230"/>
    <mergeCell ref="M230:N230"/>
    <mergeCell ref="O230:P230"/>
    <mergeCell ref="Q230:R230"/>
    <mergeCell ref="S230:T230"/>
    <mergeCell ref="U230:V230"/>
    <mergeCell ref="W230:X230"/>
    <mergeCell ref="Y230:Z230"/>
    <mergeCell ref="AA230:AB230"/>
    <mergeCell ref="AC230:AD230"/>
    <mergeCell ref="AE230:AF230"/>
    <mergeCell ref="AG230:AH230"/>
    <mergeCell ref="AI230:AJ230"/>
    <mergeCell ref="AK230:AL230"/>
    <mergeCell ref="AM230:AN230"/>
    <mergeCell ref="AO230:AP230"/>
    <mergeCell ref="AQ230:AR230"/>
    <mergeCell ref="AS230:AT230"/>
    <mergeCell ref="B231:D231"/>
    <mergeCell ref="E231:F231"/>
    <mergeCell ref="G231:H231"/>
    <mergeCell ref="I231:J231"/>
    <mergeCell ref="K231:L231"/>
    <mergeCell ref="M231:N231"/>
    <mergeCell ref="O231:P231"/>
    <mergeCell ref="Q231:R231"/>
    <mergeCell ref="S231:T231"/>
    <mergeCell ref="U231:V231"/>
    <mergeCell ref="W231:X231"/>
    <mergeCell ref="Y231:Z231"/>
    <mergeCell ref="AA231:AB231"/>
    <mergeCell ref="AC231:AD231"/>
    <mergeCell ref="AE231:AF231"/>
    <mergeCell ref="AG231:AH231"/>
    <mergeCell ref="AI231:AJ231"/>
    <mergeCell ref="AK231:AL231"/>
    <mergeCell ref="AM231:AN231"/>
    <mergeCell ref="AO231:AP231"/>
    <mergeCell ref="AQ231:AR231"/>
    <mergeCell ref="AS231:AT231"/>
    <mergeCell ref="B232:D232"/>
    <mergeCell ref="E232:F232"/>
    <mergeCell ref="G232:H232"/>
    <mergeCell ref="I232:J232"/>
    <mergeCell ref="K232:L232"/>
    <mergeCell ref="M232:N232"/>
    <mergeCell ref="O232:P232"/>
    <mergeCell ref="Q232:R232"/>
    <mergeCell ref="S232:T232"/>
    <mergeCell ref="U232:V232"/>
    <mergeCell ref="W232:X232"/>
    <mergeCell ref="Y232:Z232"/>
    <mergeCell ref="AA232:AB232"/>
    <mergeCell ref="AC232:AD232"/>
    <mergeCell ref="AE232:AF232"/>
    <mergeCell ref="AG232:AH232"/>
    <mergeCell ref="AI232:AJ232"/>
    <mergeCell ref="AK232:AL232"/>
    <mergeCell ref="AM232:AN232"/>
    <mergeCell ref="AO232:AP232"/>
    <mergeCell ref="AQ232:AR232"/>
    <mergeCell ref="AS232:AT232"/>
    <mergeCell ref="B233:D233"/>
    <mergeCell ref="E233:F233"/>
    <mergeCell ref="G233:H233"/>
    <mergeCell ref="I233:J233"/>
    <mergeCell ref="K233:L233"/>
    <mergeCell ref="M233:N233"/>
    <mergeCell ref="O233:P233"/>
    <mergeCell ref="Q233:R233"/>
    <mergeCell ref="S233:T233"/>
    <mergeCell ref="U233:V233"/>
    <mergeCell ref="W233:X233"/>
    <mergeCell ref="Y233:Z233"/>
    <mergeCell ref="AA233:AB233"/>
    <mergeCell ref="AC233:AD233"/>
    <mergeCell ref="AE233:AF233"/>
    <mergeCell ref="AG233:AH233"/>
    <mergeCell ref="AI233:AJ233"/>
    <mergeCell ref="AK233:AL233"/>
    <mergeCell ref="AM233:AN233"/>
    <mergeCell ref="AO233:AP233"/>
    <mergeCell ref="AQ233:AR233"/>
    <mergeCell ref="AS233:AT233"/>
    <mergeCell ref="B234:D234"/>
    <mergeCell ref="E234:F234"/>
    <mergeCell ref="G234:H234"/>
    <mergeCell ref="I234:J234"/>
    <mergeCell ref="K234:L234"/>
    <mergeCell ref="M234:N234"/>
    <mergeCell ref="O234:P234"/>
    <mergeCell ref="Q234:R234"/>
    <mergeCell ref="S234:T234"/>
    <mergeCell ref="U234:V234"/>
    <mergeCell ref="W234:X234"/>
    <mergeCell ref="Y234:Z234"/>
    <mergeCell ref="AA234:AB234"/>
    <mergeCell ref="AC234:AD234"/>
    <mergeCell ref="AE234:AF234"/>
    <mergeCell ref="AG234:AH234"/>
    <mergeCell ref="AI234:AJ234"/>
    <mergeCell ref="AK234:AL234"/>
    <mergeCell ref="AM234:AN234"/>
    <mergeCell ref="AO234:AP234"/>
    <mergeCell ref="AQ234:AR234"/>
    <mergeCell ref="AS234:AT234"/>
    <mergeCell ref="B235:D235"/>
    <mergeCell ref="E235:F235"/>
    <mergeCell ref="G235:H235"/>
    <mergeCell ref="I235:J235"/>
    <mergeCell ref="K235:L235"/>
    <mergeCell ref="M235:N235"/>
    <mergeCell ref="O235:P235"/>
    <mergeCell ref="Q235:R235"/>
    <mergeCell ref="S235:T235"/>
    <mergeCell ref="U235:V235"/>
    <mergeCell ref="W235:X235"/>
    <mergeCell ref="Y235:Z235"/>
    <mergeCell ref="AA235:AB235"/>
    <mergeCell ref="AC235:AD235"/>
    <mergeCell ref="AE235:AF235"/>
    <mergeCell ref="AG235:AH235"/>
    <mergeCell ref="AI235:AJ235"/>
    <mergeCell ref="AK235:AL235"/>
    <mergeCell ref="AM235:AN235"/>
    <mergeCell ref="AO235:AP235"/>
    <mergeCell ref="AQ235:AR235"/>
    <mergeCell ref="AS235:AT235"/>
    <mergeCell ref="B236:D236"/>
    <mergeCell ref="E236:F236"/>
    <mergeCell ref="G236:H236"/>
    <mergeCell ref="I236:J236"/>
    <mergeCell ref="K236:L236"/>
    <mergeCell ref="M236:N236"/>
    <mergeCell ref="O236:P236"/>
    <mergeCell ref="Q236:R236"/>
    <mergeCell ref="S236:T236"/>
    <mergeCell ref="U236:V236"/>
    <mergeCell ref="W236:X236"/>
    <mergeCell ref="Y236:Z236"/>
    <mergeCell ref="AA236:AB236"/>
    <mergeCell ref="AC236:AD236"/>
    <mergeCell ref="AE236:AF236"/>
    <mergeCell ref="AG236:AH236"/>
    <mergeCell ref="AI236:AJ236"/>
    <mergeCell ref="AK236:AL236"/>
    <mergeCell ref="AM236:AN236"/>
    <mergeCell ref="AO236:AP236"/>
    <mergeCell ref="AQ236:AR236"/>
    <mergeCell ref="AS236:AT236"/>
    <mergeCell ref="B237:D237"/>
    <mergeCell ref="E237:F237"/>
    <mergeCell ref="G237:H237"/>
    <mergeCell ref="I237:J237"/>
    <mergeCell ref="K237:L237"/>
    <mergeCell ref="M237:N237"/>
    <mergeCell ref="O237:P237"/>
    <mergeCell ref="Q237:R237"/>
    <mergeCell ref="S237:T237"/>
    <mergeCell ref="U237:V237"/>
    <mergeCell ref="W237:X237"/>
    <mergeCell ref="Y237:Z237"/>
    <mergeCell ref="AA237:AB237"/>
    <mergeCell ref="AC237:AD237"/>
    <mergeCell ref="AE237:AF237"/>
    <mergeCell ref="AG237:AH237"/>
    <mergeCell ref="AI237:AJ237"/>
    <mergeCell ref="AK237:AL237"/>
    <mergeCell ref="AM237:AN237"/>
    <mergeCell ref="AO237:AP237"/>
    <mergeCell ref="AQ237:AR237"/>
    <mergeCell ref="AS237:AT237"/>
    <mergeCell ref="B238:D238"/>
    <mergeCell ref="E238:F238"/>
    <mergeCell ref="G238:H238"/>
    <mergeCell ref="I238:J238"/>
    <mergeCell ref="K238:L238"/>
    <mergeCell ref="M238:N238"/>
    <mergeCell ref="O238:P238"/>
    <mergeCell ref="Q238:R238"/>
    <mergeCell ref="S238:T238"/>
    <mergeCell ref="U238:V238"/>
    <mergeCell ref="W238:X238"/>
    <mergeCell ref="Y238:Z238"/>
    <mergeCell ref="AA238:AB238"/>
    <mergeCell ref="AC238:AD238"/>
    <mergeCell ref="AE238:AF238"/>
    <mergeCell ref="AG238:AH238"/>
    <mergeCell ref="AI238:AJ238"/>
    <mergeCell ref="AK238:AL238"/>
    <mergeCell ref="AM238:AN238"/>
    <mergeCell ref="AO238:AP238"/>
    <mergeCell ref="AQ238:AR238"/>
    <mergeCell ref="AS238:AT238"/>
    <mergeCell ref="B239:D239"/>
    <mergeCell ref="E239:F239"/>
    <mergeCell ref="G239:H239"/>
    <mergeCell ref="I239:J239"/>
    <mergeCell ref="K239:L239"/>
    <mergeCell ref="M239:N239"/>
    <mergeCell ref="O239:P239"/>
    <mergeCell ref="Q239:R239"/>
    <mergeCell ref="S239:T239"/>
    <mergeCell ref="U239:V239"/>
    <mergeCell ref="W239:X239"/>
    <mergeCell ref="Y239:Z239"/>
    <mergeCell ref="AA239:AB239"/>
    <mergeCell ref="AC239:AD239"/>
    <mergeCell ref="AE239:AF239"/>
    <mergeCell ref="AG239:AH239"/>
    <mergeCell ref="AI239:AJ239"/>
    <mergeCell ref="AK239:AL239"/>
    <mergeCell ref="AM239:AN239"/>
    <mergeCell ref="AO239:AP239"/>
    <mergeCell ref="AQ239:AR239"/>
    <mergeCell ref="AS239:AT239"/>
    <mergeCell ref="B240:D240"/>
    <mergeCell ref="E240:F240"/>
    <mergeCell ref="G240:H240"/>
    <mergeCell ref="I240:J240"/>
    <mergeCell ref="K240:L240"/>
    <mergeCell ref="M240:N240"/>
    <mergeCell ref="O240:P240"/>
    <mergeCell ref="Q240:R240"/>
    <mergeCell ref="S240:T240"/>
    <mergeCell ref="U240:V240"/>
    <mergeCell ref="W240:X240"/>
    <mergeCell ref="Y240:Z240"/>
    <mergeCell ref="AA240:AB240"/>
    <mergeCell ref="AC240:AD240"/>
    <mergeCell ref="AE240:AF240"/>
    <mergeCell ref="AG240:AH240"/>
    <mergeCell ref="AI240:AJ240"/>
    <mergeCell ref="AK240:AL240"/>
    <mergeCell ref="AM240:AN240"/>
    <mergeCell ref="AO240:AP240"/>
    <mergeCell ref="AQ240:AR240"/>
    <mergeCell ref="AS240:AT240"/>
    <mergeCell ref="B369:F369"/>
    <mergeCell ref="G369:J369"/>
    <mergeCell ref="K369:N369"/>
    <mergeCell ref="O369:R369"/>
    <mergeCell ref="S369:V369"/>
    <mergeCell ref="W369:Y369"/>
    <mergeCell ref="Z369:AB369"/>
    <mergeCell ref="AC369:AE369"/>
    <mergeCell ref="AF369:AH369"/>
    <mergeCell ref="AI369:AK369"/>
    <mergeCell ref="AL369:AN369"/>
    <mergeCell ref="AO369:AQ369"/>
    <mergeCell ref="AR369:AT369"/>
    <mergeCell ref="B370:F370"/>
    <mergeCell ref="G370:J370"/>
    <mergeCell ref="K370:N370"/>
    <mergeCell ref="O370:R370"/>
    <mergeCell ref="S370:V370"/>
    <mergeCell ref="W370:Y370"/>
    <mergeCell ref="Z370:AB370"/>
    <mergeCell ref="AC370:AE370"/>
    <mergeCell ref="AF370:AH370"/>
    <mergeCell ref="AI370:AK370"/>
    <mergeCell ref="AL370:AN370"/>
    <mergeCell ref="AO370:AQ370"/>
    <mergeCell ref="AR370:AT370"/>
    <mergeCell ref="B371:F371"/>
    <mergeCell ref="G371:J371"/>
    <mergeCell ref="K371:N371"/>
    <mergeCell ref="O371:R371"/>
    <mergeCell ref="S371:V371"/>
    <mergeCell ref="W371:Y371"/>
    <mergeCell ref="Z371:AB371"/>
    <mergeCell ref="AC371:AE371"/>
    <mergeCell ref="AF371:AH371"/>
    <mergeCell ref="AI371:AK371"/>
    <mergeCell ref="AL371:AN371"/>
    <mergeCell ref="AO371:AQ371"/>
    <mergeCell ref="AR371:AT371"/>
    <mergeCell ref="B372:F372"/>
    <mergeCell ref="G372:J372"/>
    <mergeCell ref="K372:N372"/>
    <mergeCell ref="O372:R372"/>
    <mergeCell ref="S372:V372"/>
    <mergeCell ref="W372:Y372"/>
    <mergeCell ref="Z372:AB372"/>
    <mergeCell ref="AC372:AE372"/>
    <mergeCell ref="AF372:AH372"/>
    <mergeCell ref="AI372:AK372"/>
    <mergeCell ref="AL372:AN372"/>
    <mergeCell ref="AO372:AQ372"/>
    <mergeCell ref="AR372:AT372"/>
    <mergeCell ref="B373:F373"/>
    <mergeCell ref="G373:J373"/>
    <mergeCell ref="K373:N373"/>
    <mergeCell ref="O373:R373"/>
    <mergeCell ref="S373:V373"/>
    <mergeCell ref="W373:Y373"/>
    <mergeCell ref="Z373:AB373"/>
    <mergeCell ref="AC373:AE373"/>
    <mergeCell ref="AF373:AH373"/>
    <mergeCell ref="AI373:AK373"/>
    <mergeCell ref="AL373:AN373"/>
    <mergeCell ref="AO373:AQ373"/>
    <mergeCell ref="AR373:AT373"/>
    <mergeCell ref="B374:F374"/>
    <mergeCell ref="G374:J374"/>
    <mergeCell ref="K374:N374"/>
    <mergeCell ref="O374:R374"/>
    <mergeCell ref="S374:V374"/>
    <mergeCell ref="W374:Y374"/>
    <mergeCell ref="Z374:AB374"/>
    <mergeCell ref="AC374:AE374"/>
    <mergeCell ref="AF374:AH374"/>
    <mergeCell ref="AI374:AK374"/>
    <mergeCell ref="AL374:AN374"/>
    <mergeCell ref="AO374:AQ374"/>
    <mergeCell ref="AR374:AT374"/>
    <mergeCell ref="B375:F375"/>
    <mergeCell ref="G375:J375"/>
    <mergeCell ref="K375:N375"/>
    <mergeCell ref="O375:R375"/>
    <mergeCell ref="S375:V375"/>
    <mergeCell ref="W375:Y375"/>
    <mergeCell ref="Z375:AB375"/>
    <mergeCell ref="AC375:AE375"/>
    <mergeCell ref="AF375:AH375"/>
    <mergeCell ref="AI375:AK375"/>
    <mergeCell ref="AL375:AN375"/>
    <mergeCell ref="AO375:AQ375"/>
    <mergeCell ref="AR375:AT375"/>
    <mergeCell ref="B376:F376"/>
    <mergeCell ref="G376:J376"/>
    <mergeCell ref="K376:N376"/>
    <mergeCell ref="O376:R376"/>
    <mergeCell ref="S376:V376"/>
    <mergeCell ref="W376:Y376"/>
    <mergeCell ref="Z376:AB376"/>
    <mergeCell ref="AC376:AE376"/>
    <mergeCell ref="AF376:AH376"/>
    <mergeCell ref="AR376:AT376"/>
    <mergeCell ref="B377:F377"/>
    <mergeCell ref="G377:J377"/>
    <mergeCell ref="K377:N377"/>
    <mergeCell ref="O377:R377"/>
    <mergeCell ref="S377:V377"/>
    <mergeCell ref="W377:Y377"/>
    <mergeCell ref="AI377:AK377"/>
    <mergeCell ref="AL377:AN377"/>
    <mergeCell ref="AO377:AQ377"/>
    <mergeCell ref="AI376:AK376"/>
    <mergeCell ref="AL376:AN376"/>
    <mergeCell ref="AO376:AQ376"/>
    <mergeCell ref="W378:Y378"/>
    <mergeCell ref="Z378:AB378"/>
    <mergeCell ref="AC378:AE378"/>
    <mergeCell ref="AF378:AH378"/>
    <mergeCell ref="Z377:AB377"/>
    <mergeCell ref="AC377:AE377"/>
    <mergeCell ref="AF377:AH377"/>
    <mergeCell ref="AI378:AK378"/>
    <mergeCell ref="AL378:AN378"/>
    <mergeCell ref="AO378:AQ378"/>
    <mergeCell ref="AR378:AT378"/>
    <mergeCell ref="AR377:AT377"/>
    <mergeCell ref="B378:F378"/>
    <mergeCell ref="G378:J378"/>
    <mergeCell ref="K378:N378"/>
    <mergeCell ref="O378:R378"/>
    <mergeCell ref="S378:V378"/>
  </mergeCells>
  <printOptions/>
  <pageMargins left="0.5905511811023623" right="0.35433070866141736" top="0.7874015748031497" bottom="0.3937007874015748" header="0.3937007874015748" footer="0.3937007874015748"/>
  <pageSetup horizontalDpi="600" verticalDpi="600" orientation="portrait" paperSize="9" r:id="rId1"/>
  <headerFooter alignWithMargins="0">
    <oddHeader>&amp;R&amp;"ＭＳ Ｐゴシック,標準"&amp;11 10.教      育</oddHeader>
    <oddFooter>&amp;C&amp;"ＭＳ Ｐゴシック,標準"&amp;11-60-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showGridLines="0" zoomScalePageLayoutView="0" workbookViewId="0" topLeftCell="A1">
      <selection activeCell="F41" sqref="F41"/>
    </sheetView>
  </sheetViews>
  <sheetFormatPr defaultColWidth="9.00390625" defaultRowHeight="12.75"/>
  <cols>
    <col min="1" max="1" width="4.125" style="306" customWidth="1"/>
    <col min="2" max="2" width="15.625" style="309" customWidth="1"/>
    <col min="3" max="3" width="9.00390625" style="306" bestFit="1" customWidth="1"/>
    <col min="4" max="4" width="13.25390625" style="306" customWidth="1"/>
    <col min="5" max="5" width="5.125" style="306" bestFit="1" customWidth="1"/>
    <col min="6" max="6" width="8.75390625" style="308" customWidth="1"/>
    <col min="7" max="7" width="9.875" style="306" customWidth="1"/>
    <col min="8" max="8" width="11.00390625" style="306" customWidth="1"/>
    <col min="9" max="9" width="8.75390625" style="308" customWidth="1"/>
    <col min="10" max="10" width="9.875" style="307" customWidth="1"/>
    <col min="11" max="11" width="8.75390625" style="307" customWidth="1"/>
    <col min="12" max="16384" width="9.125" style="306" customWidth="1"/>
  </cols>
  <sheetData>
    <row r="1" ht="30" customHeight="1">
      <c r="A1" s="147" t="s">
        <v>277</v>
      </c>
    </row>
    <row r="2" ht="7.5" customHeight="1">
      <c r="A2" s="147"/>
    </row>
    <row r="3" spans="1:2" ht="15" customHeight="1">
      <c r="A3" s="147"/>
      <c r="B3" s="328" t="s">
        <v>276</v>
      </c>
    </row>
    <row r="4" spans="1:2" ht="22.5" customHeight="1">
      <c r="A4" s="306">
        <v>1</v>
      </c>
      <c r="B4" s="309" t="s">
        <v>275</v>
      </c>
    </row>
    <row r="5" spans="2:11" ht="22.5" customHeight="1">
      <c r="B5" s="626" t="s">
        <v>234</v>
      </c>
      <c r="C5" s="445" t="s">
        <v>233</v>
      </c>
      <c r="D5" s="445"/>
      <c r="E5" s="445"/>
      <c r="F5" s="445"/>
      <c r="G5" s="445" t="s">
        <v>232</v>
      </c>
      <c r="H5" s="445"/>
      <c r="I5" s="445"/>
      <c r="J5" s="631" t="s">
        <v>231</v>
      </c>
      <c r="K5" s="632"/>
    </row>
    <row r="6" spans="2:11" ht="22.5" customHeight="1">
      <c r="B6" s="627"/>
      <c r="C6" s="148" t="s">
        <v>229</v>
      </c>
      <c r="D6" s="148" t="s">
        <v>228</v>
      </c>
      <c r="E6" s="148" t="s">
        <v>230</v>
      </c>
      <c r="F6" s="327" t="s">
        <v>227</v>
      </c>
      <c r="G6" s="148" t="s">
        <v>229</v>
      </c>
      <c r="H6" s="148" t="s">
        <v>228</v>
      </c>
      <c r="I6" s="327" t="s">
        <v>227</v>
      </c>
      <c r="J6" s="326" t="s">
        <v>226</v>
      </c>
      <c r="K6" s="326" t="s">
        <v>225</v>
      </c>
    </row>
    <row r="7" spans="2:11" s="111" customFormat="1" ht="15" customHeight="1">
      <c r="B7" s="315" t="s">
        <v>274</v>
      </c>
      <c r="C7" s="314" t="s">
        <v>273</v>
      </c>
      <c r="D7" s="313" t="s">
        <v>210</v>
      </c>
      <c r="E7" s="313">
        <v>3</v>
      </c>
      <c r="F7" s="312">
        <v>5529</v>
      </c>
      <c r="G7" s="314" t="s">
        <v>273</v>
      </c>
      <c r="H7" s="313" t="s">
        <v>210</v>
      </c>
      <c r="I7" s="312">
        <v>1888</v>
      </c>
      <c r="J7" s="311">
        <v>25008</v>
      </c>
      <c r="K7" s="311">
        <v>13186</v>
      </c>
    </row>
    <row r="8" spans="2:11" s="111" customFormat="1" ht="15" customHeight="1">
      <c r="B8" s="315" t="s">
        <v>272</v>
      </c>
      <c r="C8" s="314" t="s">
        <v>271</v>
      </c>
      <c r="D8" s="313" t="s">
        <v>210</v>
      </c>
      <c r="E8" s="313">
        <v>3</v>
      </c>
      <c r="F8" s="312">
        <v>5077</v>
      </c>
      <c r="G8" s="314" t="s">
        <v>270</v>
      </c>
      <c r="H8" s="313" t="s">
        <v>210</v>
      </c>
      <c r="I8" s="312">
        <v>1697</v>
      </c>
      <c r="J8" s="311">
        <v>23773</v>
      </c>
      <c r="K8" s="311">
        <v>16903</v>
      </c>
    </row>
    <row r="9" spans="2:11" s="111" customFormat="1" ht="15" customHeight="1">
      <c r="B9" s="315" t="s">
        <v>269</v>
      </c>
      <c r="C9" s="314" t="s">
        <v>267</v>
      </c>
      <c r="D9" s="313" t="s">
        <v>210</v>
      </c>
      <c r="E9" s="313">
        <v>3</v>
      </c>
      <c r="F9" s="312">
        <v>4483</v>
      </c>
      <c r="G9" s="314" t="s">
        <v>267</v>
      </c>
      <c r="H9" s="313" t="s">
        <v>210</v>
      </c>
      <c r="I9" s="312">
        <v>2025</v>
      </c>
      <c r="J9" s="311">
        <v>24520</v>
      </c>
      <c r="K9" s="311">
        <v>11613</v>
      </c>
    </row>
    <row r="10" spans="2:11" s="111" customFormat="1" ht="15" customHeight="1">
      <c r="B10" s="315" t="s">
        <v>268</v>
      </c>
      <c r="C10" s="314" t="s">
        <v>267</v>
      </c>
      <c r="D10" s="313" t="s">
        <v>210</v>
      </c>
      <c r="E10" s="313">
        <v>3</v>
      </c>
      <c r="F10" s="312">
        <v>4813</v>
      </c>
      <c r="G10" s="314" t="s">
        <v>246</v>
      </c>
      <c r="H10" s="313" t="s">
        <v>210</v>
      </c>
      <c r="I10" s="312">
        <v>1793</v>
      </c>
      <c r="J10" s="311">
        <v>20956</v>
      </c>
      <c r="K10" s="311">
        <v>13126</v>
      </c>
    </row>
    <row r="11" spans="2:11" s="111" customFormat="1" ht="15" customHeight="1">
      <c r="B11" s="315" t="s">
        <v>266</v>
      </c>
      <c r="C11" s="314" t="s">
        <v>265</v>
      </c>
      <c r="D11" s="313" t="s">
        <v>210</v>
      </c>
      <c r="E11" s="313">
        <v>3</v>
      </c>
      <c r="F11" s="312">
        <v>3506</v>
      </c>
      <c r="G11" s="314" t="s">
        <v>250</v>
      </c>
      <c r="H11" s="313" t="s">
        <v>210</v>
      </c>
      <c r="I11" s="312">
        <v>964</v>
      </c>
      <c r="J11" s="311">
        <v>21235</v>
      </c>
      <c r="K11" s="311">
        <v>8473</v>
      </c>
    </row>
    <row r="12" spans="2:11" s="111" customFormat="1" ht="15" customHeight="1">
      <c r="B12" s="315" t="s">
        <v>264</v>
      </c>
      <c r="C12" s="314" t="s">
        <v>263</v>
      </c>
      <c r="D12" s="313" t="s">
        <v>210</v>
      </c>
      <c r="E12" s="313">
        <v>3</v>
      </c>
      <c r="F12" s="312">
        <v>4190</v>
      </c>
      <c r="G12" s="314" t="s">
        <v>235</v>
      </c>
      <c r="H12" s="313" t="s">
        <v>210</v>
      </c>
      <c r="I12" s="312">
        <v>1356</v>
      </c>
      <c r="J12" s="311">
        <v>14823</v>
      </c>
      <c r="K12" s="311">
        <v>6320</v>
      </c>
    </row>
    <row r="13" spans="2:11" s="111" customFormat="1" ht="15" customHeight="1">
      <c r="B13" s="315" t="s">
        <v>262</v>
      </c>
      <c r="C13" s="314" t="s">
        <v>261</v>
      </c>
      <c r="D13" s="313" t="s">
        <v>210</v>
      </c>
      <c r="E13" s="313">
        <v>3</v>
      </c>
      <c r="F13" s="312">
        <v>3963</v>
      </c>
      <c r="G13" s="314" t="s">
        <v>238</v>
      </c>
      <c r="H13" s="313" t="s">
        <v>210</v>
      </c>
      <c r="I13" s="312">
        <v>1295</v>
      </c>
      <c r="J13" s="311">
        <v>18818</v>
      </c>
      <c r="K13" s="311">
        <v>9891</v>
      </c>
    </row>
    <row r="14" spans="2:11" s="111" customFormat="1" ht="15" customHeight="1">
      <c r="B14" s="315" t="s">
        <v>260</v>
      </c>
      <c r="C14" s="314" t="s">
        <v>259</v>
      </c>
      <c r="D14" s="313" t="s">
        <v>210</v>
      </c>
      <c r="E14" s="313">
        <v>3</v>
      </c>
      <c r="F14" s="312">
        <v>4353</v>
      </c>
      <c r="G14" s="314" t="s">
        <v>256</v>
      </c>
      <c r="H14" s="313" t="s">
        <v>216</v>
      </c>
      <c r="I14" s="312">
        <v>1521</v>
      </c>
      <c r="J14" s="311">
        <v>16268</v>
      </c>
      <c r="K14" s="311">
        <v>9513</v>
      </c>
    </row>
    <row r="15" spans="2:11" s="111" customFormat="1" ht="15" customHeight="1">
      <c r="B15" s="315" t="s">
        <v>258</v>
      </c>
      <c r="C15" s="314" t="s">
        <v>236</v>
      </c>
      <c r="D15" s="313" t="s">
        <v>210</v>
      </c>
      <c r="E15" s="313">
        <v>3</v>
      </c>
      <c r="F15" s="312">
        <v>2361</v>
      </c>
      <c r="G15" s="314" t="s">
        <v>241</v>
      </c>
      <c r="H15" s="313" t="s">
        <v>216</v>
      </c>
      <c r="I15" s="312">
        <v>810</v>
      </c>
      <c r="J15" s="311">
        <v>16144</v>
      </c>
      <c r="K15" s="311">
        <v>9171</v>
      </c>
    </row>
    <row r="16" spans="2:11" s="111" customFormat="1" ht="15" customHeight="1">
      <c r="B16" s="315" t="s">
        <v>257</v>
      </c>
      <c r="C16" s="314" t="s">
        <v>256</v>
      </c>
      <c r="D16" s="313" t="s">
        <v>210</v>
      </c>
      <c r="E16" s="313">
        <v>3</v>
      </c>
      <c r="F16" s="312">
        <v>4850</v>
      </c>
      <c r="G16" s="314" t="s">
        <v>255</v>
      </c>
      <c r="H16" s="313" t="s">
        <v>210</v>
      </c>
      <c r="I16" s="312">
        <v>2063</v>
      </c>
      <c r="J16" s="311">
        <v>22419</v>
      </c>
      <c r="K16" s="311">
        <v>7992</v>
      </c>
    </row>
    <row r="17" spans="2:11" s="111" customFormat="1" ht="15" customHeight="1">
      <c r="B17" s="315" t="s">
        <v>254</v>
      </c>
      <c r="C17" s="314" t="s">
        <v>253</v>
      </c>
      <c r="D17" s="313" t="s">
        <v>210</v>
      </c>
      <c r="E17" s="313">
        <v>3</v>
      </c>
      <c r="F17" s="312">
        <v>2172</v>
      </c>
      <c r="G17" s="314" t="s">
        <v>253</v>
      </c>
      <c r="H17" s="313" t="s">
        <v>210</v>
      </c>
      <c r="I17" s="312">
        <v>1018</v>
      </c>
      <c r="J17" s="311">
        <v>22738</v>
      </c>
      <c r="K17" s="311">
        <v>12360</v>
      </c>
    </row>
    <row r="18" spans="2:11" s="111" customFormat="1" ht="15" customHeight="1">
      <c r="B18" s="315" t="s">
        <v>252</v>
      </c>
      <c r="C18" s="314" t="s">
        <v>250</v>
      </c>
      <c r="D18" s="313" t="s">
        <v>210</v>
      </c>
      <c r="E18" s="313">
        <v>3</v>
      </c>
      <c r="F18" s="312">
        <v>7032</v>
      </c>
      <c r="G18" s="314" t="s">
        <v>238</v>
      </c>
      <c r="H18" s="313" t="s">
        <v>210</v>
      </c>
      <c r="I18" s="312">
        <v>1729</v>
      </c>
      <c r="J18" s="311">
        <v>20894</v>
      </c>
      <c r="K18" s="311">
        <v>11708</v>
      </c>
    </row>
    <row r="19" spans="2:11" s="111" customFormat="1" ht="15" customHeight="1">
      <c r="B19" s="315" t="s">
        <v>251</v>
      </c>
      <c r="C19" s="314" t="s">
        <v>250</v>
      </c>
      <c r="D19" s="313" t="s">
        <v>210</v>
      </c>
      <c r="E19" s="313">
        <v>3</v>
      </c>
      <c r="F19" s="312">
        <v>5160</v>
      </c>
      <c r="G19" s="314" t="s">
        <v>249</v>
      </c>
      <c r="H19" s="313" t="s">
        <v>210</v>
      </c>
      <c r="I19" s="312">
        <v>1275</v>
      </c>
      <c r="J19" s="311">
        <v>21101</v>
      </c>
      <c r="K19" s="311">
        <v>8971</v>
      </c>
    </row>
    <row r="20" spans="2:11" s="111" customFormat="1" ht="15" customHeight="1">
      <c r="B20" s="315" t="s">
        <v>248</v>
      </c>
      <c r="C20" s="314" t="s">
        <v>247</v>
      </c>
      <c r="D20" s="313" t="s">
        <v>210</v>
      </c>
      <c r="E20" s="313">
        <v>3</v>
      </c>
      <c r="F20" s="312">
        <v>3449</v>
      </c>
      <c r="G20" s="314" t="s">
        <v>246</v>
      </c>
      <c r="H20" s="313" t="s">
        <v>210</v>
      </c>
      <c r="I20" s="312">
        <v>910</v>
      </c>
      <c r="J20" s="311">
        <v>22293</v>
      </c>
      <c r="K20" s="311">
        <v>8723</v>
      </c>
    </row>
    <row r="21" spans="2:11" s="111" customFormat="1" ht="15" customHeight="1">
      <c r="B21" s="315" t="s">
        <v>245</v>
      </c>
      <c r="C21" s="314" t="s">
        <v>243</v>
      </c>
      <c r="D21" s="325" t="s">
        <v>244</v>
      </c>
      <c r="E21" s="313">
        <v>2</v>
      </c>
      <c r="F21" s="312">
        <v>5045</v>
      </c>
      <c r="G21" s="314" t="s">
        <v>243</v>
      </c>
      <c r="H21" s="313" t="s">
        <v>210</v>
      </c>
      <c r="I21" s="312">
        <v>1356</v>
      </c>
      <c r="J21" s="311">
        <v>19094</v>
      </c>
      <c r="K21" s="311">
        <v>7500</v>
      </c>
    </row>
    <row r="22" spans="2:11" s="111" customFormat="1" ht="15" customHeight="1">
      <c r="B22" s="315" t="s">
        <v>242</v>
      </c>
      <c r="C22" s="314" t="s">
        <v>241</v>
      </c>
      <c r="D22" s="313" t="s">
        <v>210</v>
      </c>
      <c r="E22" s="313">
        <v>3</v>
      </c>
      <c r="F22" s="312">
        <v>4889</v>
      </c>
      <c r="G22" s="314" t="s">
        <v>235</v>
      </c>
      <c r="H22" s="313" t="s">
        <v>210</v>
      </c>
      <c r="I22" s="312">
        <v>1240</v>
      </c>
      <c r="J22" s="311">
        <v>17929</v>
      </c>
      <c r="K22" s="311">
        <v>5187</v>
      </c>
    </row>
    <row r="23" spans="2:11" s="111" customFormat="1" ht="15" customHeight="1">
      <c r="B23" s="315" t="s">
        <v>240</v>
      </c>
      <c r="C23" s="314" t="s">
        <v>235</v>
      </c>
      <c r="D23" s="313" t="s">
        <v>210</v>
      </c>
      <c r="E23" s="313">
        <v>3</v>
      </c>
      <c r="F23" s="312">
        <v>3855</v>
      </c>
      <c r="G23" s="314" t="s">
        <v>235</v>
      </c>
      <c r="H23" s="313" t="s">
        <v>210</v>
      </c>
      <c r="I23" s="312">
        <v>664</v>
      </c>
      <c r="J23" s="311">
        <v>18272</v>
      </c>
      <c r="K23" s="311">
        <v>8625</v>
      </c>
    </row>
    <row r="24" spans="2:11" s="111" customFormat="1" ht="15" customHeight="1">
      <c r="B24" s="315" t="s">
        <v>239</v>
      </c>
      <c r="C24" s="314" t="s">
        <v>235</v>
      </c>
      <c r="D24" s="313" t="s">
        <v>210</v>
      </c>
      <c r="E24" s="313">
        <v>3</v>
      </c>
      <c r="F24" s="312">
        <v>2223</v>
      </c>
      <c r="G24" s="314" t="s">
        <v>238</v>
      </c>
      <c r="H24" s="313" t="s">
        <v>210</v>
      </c>
      <c r="I24" s="312">
        <v>597</v>
      </c>
      <c r="J24" s="311">
        <v>11513</v>
      </c>
      <c r="K24" s="311">
        <v>4789</v>
      </c>
    </row>
    <row r="25" spans="2:11" s="111" customFormat="1" ht="15" customHeight="1">
      <c r="B25" s="324" t="s">
        <v>237</v>
      </c>
      <c r="C25" s="314" t="s">
        <v>236</v>
      </c>
      <c r="D25" s="313" t="s">
        <v>210</v>
      </c>
      <c r="E25" s="313">
        <v>3</v>
      </c>
      <c r="F25" s="312">
        <v>2629</v>
      </c>
      <c r="G25" s="314" t="s">
        <v>235</v>
      </c>
      <c r="H25" s="313" t="s">
        <v>210</v>
      </c>
      <c r="I25" s="312">
        <v>660</v>
      </c>
      <c r="J25" s="311">
        <v>11236</v>
      </c>
      <c r="K25" s="311">
        <v>4599</v>
      </c>
    </row>
    <row r="26" spans="2:11" ht="7.5" customHeight="1">
      <c r="B26" s="323"/>
      <c r="C26" s="321"/>
      <c r="D26" s="321"/>
      <c r="E26" s="321"/>
      <c r="F26" s="320"/>
      <c r="G26" s="321"/>
      <c r="H26" s="321"/>
      <c r="I26" s="320"/>
      <c r="J26" s="319"/>
      <c r="K26" s="319"/>
    </row>
    <row r="27" spans="1:11" ht="22.5" customHeight="1">
      <c r="A27" s="306">
        <v>2</v>
      </c>
      <c r="B27" s="322" t="s">
        <v>104</v>
      </c>
      <c r="C27" s="321"/>
      <c r="D27" s="321"/>
      <c r="E27" s="321"/>
      <c r="F27" s="320"/>
      <c r="G27" s="321"/>
      <c r="H27" s="321"/>
      <c r="I27" s="320"/>
      <c r="J27" s="319"/>
      <c r="K27" s="319"/>
    </row>
    <row r="28" spans="2:11" ht="22.5" customHeight="1">
      <c r="B28" s="626" t="s">
        <v>234</v>
      </c>
      <c r="C28" s="628" t="s">
        <v>233</v>
      </c>
      <c r="D28" s="628"/>
      <c r="E28" s="628"/>
      <c r="F28" s="628"/>
      <c r="G28" s="628" t="s">
        <v>232</v>
      </c>
      <c r="H28" s="628"/>
      <c r="I28" s="628"/>
      <c r="J28" s="629" t="s">
        <v>231</v>
      </c>
      <c r="K28" s="630"/>
    </row>
    <row r="29" spans="2:11" ht="22.5" customHeight="1">
      <c r="B29" s="627"/>
      <c r="C29" s="318" t="s">
        <v>229</v>
      </c>
      <c r="D29" s="318" t="s">
        <v>228</v>
      </c>
      <c r="E29" s="318" t="s">
        <v>230</v>
      </c>
      <c r="F29" s="317" t="s">
        <v>227</v>
      </c>
      <c r="G29" s="318" t="s">
        <v>229</v>
      </c>
      <c r="H29" s="318" t="s">
        <v>228</v>
      </c>
      <c r="I29" s="317" t="s">
        <v>227</v>
      </c>
      <c r="J29" s="316" t="s">
        <v>226</v>
      </c>
      <c r="K29" s="316" t="s">
        <v>225</v>
      </c>
    </row>
    <row r="30" spans="2:11" s="111" customFormat="1" ht="15" customHeight="1">
      <c r="B30" s="315" t="s">
        <v>224</v>
      </c>
      <c r="C30" s="314" t="s">
        <v>223</v>
      </c>
      <c r="D30" s="313" t="s">
        <v>210</v>
      </c>
      <c r="E30" s="313">
        <v>3</v>
      </c>
      <c r="F30" s="312">
        <v>8526</v>
      </c>
      <c r="G30" s="314" t="s">
        <v>222</v>
      </c>
      <c r="H30" s="313" t="s">
        <v>210</v>
      </c>
      <c r="I30" s="312">
        <v>3569</v>
      </c>
      <c r="J30" s="311">
        <v>45375</v>
      </c>
      <c r="K30" s="311">
        <v>23854</v>
      </c>
    </row>
    <row r="31" spans="2:11" s="111" customFormat="1" ht="15" customHeight="1">
      <c r="B31" s="315" t="s">
        <v>221</v>
      </c>
      <c r="C31" s="314" t="s">
        <v>214</v>
      </c>
      <c r="D31" s="313" t="s">
        <v>210</v>
      </c>
      <c r="E31" s="313">
        <v>3</v>
      </c>
      <c r="F31" s="312">
        <v>8764</v>
      </c>
      <c r="G31" s="314" t="s">
        <v>220</v>
      </c>
      <c r="H31" s="313" t="s">
        <v>210</v>
      </c>
      <c r="I31" s="312">
        <v>1985</v>
      </c>
      <c r="J31" s="311">
        <v>30512</v>
      </c>
      <c r="K31" s="311">
        <v>15760</v>
      </c>
    </row>
    <row r="32" spans="2:11" s="111" customFormat="1" ht="15" customHeight="1">
      <c r="B32" s="315" t="s">
        <v>219</v>
      </c>
      <c r="C32" s="314" t="s">
        <v>217</v>
      </c>
      <c r="D32" s="313" t="s">
        <v>210</v>
      </c>
      <c r="E32" s="313">
        <v>2</v>
      </c>
      <c r="F32" s="312">
        <v>6312</v>
      </c>
      <c r="G32" s="314" t="s">
        <v>218</v>
      </c>
      <c r="H32" s="313" t="s">
        <v>216</v>
      </c>
      <c r="I32" s="312">
        <v>1576</v>
      </c>
      <c r="J32" s="311">
        <v>37181</v>
      </c>
      <c r="K32" s="311">
        <v>22576</v>
      </c>
    </row>
    <row r="33" spans="2:11" s="111" customFormat="1" ht="15" customHeight="1">
      <c r="B33" s="315" t="s">
        <v>215</v>
      </c>
      <c r="C33" s="314" t="s">
        <v>214</v>
      </c>
      <c r="D33" s="313" t="s">
        <v>210</v>
      </c>
      <c r="E33" s="313">
        <v>3</v>
      </c>
      <c r="F33" s="312">
        <v>7867</v>
      </c>
      <c r="G33" s="314" t="s">
        <v>211</v>
      </c>
      <c r="H33" s="313" t="s">
        <v>210</v>
      </c>
      <c r="I33" s="312">
        <v>2421</v>
      </c>
      <c r="J33" s="311">
        <v>26910</v>
      </c>
      <c r="K33" s="311">
        <v>18512</v>
      </c>
    </row>
    <row r="34" spans="2:11" s="111" customFormat="1" ht="15" customHeight="1">
      <c r="B34" s="315" t="s">
        <v>213</v>
      </c>
      <c r="C34" s="314" t="s">
        <v>212</v>
      </c>
      <c r="D34" s="313" t="s">
        <v>210</v>
      </c>
      <c r="E34" s="313">
        <v>3</v>
      </c>
      <c r="F34" s="312">
        <v>6125</v>
      </c>
      <c r="G34" s="314" t="s">
        <v>211</v>
      </c>
      <c r="H34" s="313" t="s">
        <v>210</v>
      </c>
      <c r="I34" s="312">
        <v>2419</v>
      </c>
      <c r="J34" s="311">
        <v>29395</v>
      </c>
      <c r="K34" s="311">
        <v>16736</v>
      </c>
    </row>
    <row r="35" spans="2:11" ht="15" customHeight="1">
      <c r="B35" s="115" t="s">
        <v>209</v>
      </c>
      <c r="K35" s="310"/>
    </row>
  </sheetData>
  <sheetProtection/>
  <mergeCells count="8">
    <mergeCell ref="B5:B6"/>
    <mergeCell ref="B28:B29"/>
    <mergeCell ref="C28:F28"/>
    <mergeCell ref="G28:I28"/>
    <mergeCell ref="J28:K28"/>
    <mergeCell ref="C5:F5"/>
    <mergeCell ref="G5:I5"/>
    <mergeCell ref="J5:K5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&amp;R10.教      育</oddHeader>
    <oddFooter>&amp;C-61-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2"/>
  <sheetViews>
    <sheetView showGridLines="0" zoomScaleSheetLayoutView="100" zoomScalePageLayoutView="0" workbookViewId="0" topLeftCell="A1">
      <selection activeCell="B3" sqref="B3"/>
    </sheetView>
  </sheetViews>
  <sheetFormatPr defaultColWidth="7.625" defaultRowHeight="18.75" customHeight="1"/>
  <cols>
    <col min="1" max="1" width="3.75390625" style="4" customWidth="1"/>
    <col min="2" max="2" width="9.75390625" style="262" customWidth="1"/>
    <col min="3" max="3" width="4.75390625" style="4" customWidth="1"/>
    <col min="4" max="6" width="4.25390625" style="4" customWidth="1"/>
    <col min="7" max="7" width="7.25390625" style="4" customWidth="1"/>
    <col min="8" max="9" width="6.75390625" style="4" customWidth="1"/>
    <col min="10" max="10" width="5.75390625" style="4" customWidth="1"/>
    <col min="11" max="12" width="5.25390625" style="4" customWidth="1"/>
    <col min="13" max="13" width="5.375" style="4" customWidth="1"/>
    <col min="14" max="16" width="4.75390625" style="4" customWidth="1"/>
    <col min="17" max="18" width="4.25390625" style="4" customWidth="1"/>
    <col min="19" max="20" width="2.00390625" style="4" customWidth="1"/>
    <col min="21" max="16384" width="7.625" style="4" customWidth="1"/>
  </cols>
  <sheetData>
    <row r="1" spans="1:18" ht="30" customHeight="1">
      <c r="A1" s="58" t="s">
        <v>208</v>
      </c>
      <c r="R1" s="305"/>
    </row>
    <row r="2" spans="1:18" ht="7.5" customHeight="1">
      <c r="A2" s="58"/>
      <c r="R2" s="305"/>
    </row>
    <row r="3" spans="2:23" ht="15" customHeight="1">
      <c r="B3" s="59" t="s">
        <v>207</v>
      </c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3"/>
      <c r="T3" s="303"/>
      <c r="U3" s="303"/>
      <c r="V3" s="303"/>
      <c r="W3" s="303"/>
    </row>
    <row r="4" spans="2:19" s="5" customFormat="1" ht="18.75" customHeight="1">
      <c r="B4" s="604" t="s">
        <v>107</v>
      </c>
      <c r="C4" s="430" t="s">
        <v>206</v>
      </c>
      <c r="D4" s="416"/>
      <c r="E4" s="416"/>
      <c r="F4" s="437"/>
      <c r="G4" s="430" t="s">
        <v>205</v>
      </c>
      <c r="H4" s="416"/>
      <c r="I4" s="437"/>
      <c r="J4" s="416" t="s">
        <v>204</v>
      </c>
      <c r="K4" s="416"/>
      <c r="L4" s="416"/>
      <c r="M4" s="416"/>
      <c r="N4" s="416"/>
      <c r="O4" s="416"/>
      <c r="P4" s="430" t="s">
        <v>26</v>
      </c>
      <c r="Q4" s="416"/>
      <c r="R4" s="437"/>
      <c r="S4" s="6"/>
    </row>
    <row r="5" spans="2:19" s="5" customFormat="1" ht="18.75" customHeight="1">
      <c r="B5" s="645"/>
      <c r="C5" s="432"/>
      <c r="D5" s="433"/>
      <c r="E5" s="433"/>
      <c r="F5" s="649"/>
      <c r="G5" s="432"/>
      <c r="H5" s="636"/>
      <c r="I5" s="643"/>
      <c r="J5" s="636"/>
      <c r="K5" s="636"/>
      <c r="L5" s="636"/>
      <c r="M5" s="636"/>
      <c r="N5" s="636"/>
      <c r="O5" s="636"/>
      <c r="P5" s="438" t="s">
        <v>203</v>
      </c>
      <c r="Q5" s="634"/>
      <c r="R5" s="635"/>
      <c r="S5" s="6"/>
    </row>
    <row r="6" spans="2:19" s="5" customFormat="1" ht="18.75" customHeight="1">
      <c r="B6" s="645"/>
      <c r="C6" s="650" t="s">
        <v>195</v>
      </c>
      <c r="D6" s="647" t="s">
        <v>202</v>
      </c>
      <c r="E6" s="647" t="s">
        <v>201</v>
      </c>
      <c r="F6" s="651" t="s">
        <v>200</v>
      </c>
      <c r="G6" s="420" t="s">
        <v>195</v>
      </c>
      <c r="H6" s="633" t="s">
        <v>199</v>
      </c>
      <c r="I6" s="637" t="s">
        <v>12</v>
      </c>
      <c r="J6" s="639" t="s">
        <v>198</v>
      </c>
      <c r="K6" s="640"/>
      <c r="L6" s="641"/>
      <c r="M6" s="642" t="s">
        <v>28</v>
      </c>
      <c r="N6" s="640"/>
      <c r="O6" s="640"/>
      <c r="P6" s="420" t="s">
        <v>197</v>
      </c>
      <c r="Q6" s="633" t="s">
        <v>196</v>
      </c>
      <c r="R6" s="637" t="s">
        <v>12</v>
      </c>
      <c r="S6" s="6"/>
    </row>
    <row r="7" spans="2:19" s="5" customFormat="1" ht="18.75" customHeight="1">
      <c r="B7" s="646"/>
      <c r="C7" s="609"/>
      <c r="D7" s="648"/>
      <c r="E7" s="648"/>
      <c r="F7" s="652"/>
      <c r="G7" s="421"/>
      <c r="H7" s="644"/>
      <c r="I7" s="638"/>
      <c r="J7" s="33" t="s">
        <v>195</v>
      </c>
      <c r="K7" s="32" t="s">
        <v>11</v>
      </c>
      <c r="L7" s="32" t="s">
        <v>12</v>
      </c>
      <c r="M7" s="31" t="s">
        <v>9</v>
      </c>
      <c r="N7" s="32" t="s">
        <v>11</v>
      </c>
      <c r="O7" s="32" t="s">
        <v>194</v>
      </c>
      <c r="P7" s="421"/>
      <c r="Q7" s="442"/>
      <c r="R7" s="638"/>
      <c r="S7" s="6"/>
    </row>
    <row r="8" spans="2:19" s="294" customFormat="1" ht="15" customHeight="1">
      <c r="B8" s="302" t="s">
        <v>22</v>
      </c>
      <c r="C8" s="298">
        <f aca="true" t="shared" si="0" ref="C8:N8">SUM(C9:C12)</f>
        <v>5</v>
      </c>
      <c r="D8" s="297">
        <f t="shared" si="0"/>
        <v>4</v>
      </c>
      <c r="E8" s="297">
        <f t="shared" si="0"/>
        <v>1</v>
      </c>
      <c r="F8" s="301">
        <f t="shared" si="0"/>
        <v>0</v>
      </c>
      <c r="G8" s="298">
        <f t="shared" si="0"/>
        <v>2160</v>
      </c>
      <c r="H8" s="297">
        <f t="shared" si="0"/>
        <v>1230</v>
      </c>
      <c r="I8" s="296">
        <f t="shared" si="0"/>
        <v>930</v>
      </c>
      <c r="J8" s="300">
        <f t="shared" si="0"/>
        <v>177</v>
      </c>
      <c r="K8" s="299">
        <f t="shared" si="0"/>
        <v>121</v>
      </c>
      <c r="L8" s="297">
        <f t="shared" si="0"/>
        <v>56</v>
      </c>
      <c r="M8" s="297">
        <f t="shared" si="0"/>
        <v>23</v>
      </c>
      <c r="N8" s="297">
        <f t="shared" si="0"/>
        <v>13</v>
      </c>
      <c r="O8" s="296">
        <v>9</v>
      </c>
      <c r="P8" s="298">
        <f>SUM(P9:P12)</f>
        <v>47</v>
      </c>
      <c r="Q8" s="297">
        <f>SUM(Q9:Q12)</f>
        <v>34</v>
      </c>
      <c r="R8" s="296">
        <f>SUM(R9:R12)</f>
        <v>13</v>
      </c>
      <c r="S8" s="295"/>
    </row>
    <row r="9" spans="2:19" s="5" customFormat="1" ht="15" customHeight="1">
      <c r="B9" s="293" t="s">
        <v>15</v>
      </c>
      <c r="C9" s="291">
        <v>1</v>
      </c>
      <c r="D9" s="288">
        <v>1</v>
      </c>
      <c r="E9" s="288" t="s">
        <v>183</v>
      </c>
      <c r="F9" s="290" t="s">
        <v>180</v>
      </c>
      <c r="G9" s="291">
        <v>716</v>
      </c>
      <c r="H9" s="288">
        <v>298</v>
      </c>
      <c r="I9" s="290">
        <v>418</v>
      </c>
      <c r="J9" s="291">
        <v>48</v>
      </c>
      <c r="K9" s="288">
        <v>28</v>
      </c>
      <c r="L9" s="288">
        <v>20</v>
      </c>
      <c r="M9" s="288">
        <v>9</v>
      </c>
      <c r="N9" s="288">
        <v>7</v>
      </c>
      <c r="O9" s="290">
        <v>2</v>
      </c>
      <c r="P9" s="291">
        <v>7</v>
      </c>
      <c r="Q9" s="288">
        <v>3</v>
      </c>
      <c r="R9" s="290">
        <v>4</v>
      </c>
      <c r="S9" s="6"/>
    </row>
    <row r="10" spans="2:19" s="5" customFormat="1" ht="15" customHeight="1">
      <c r="B10" s="293" t="s">
        <v>17</v>
      </c>
      <c r="C10" s="291">
        <v>2</v>
      </c>
      <c r="D10" s="288">
        <v>1</v>
      </c>
      <c r="E10" s="288">
        <v>1</v>
      </c>
      <c r="F10" s="290" t="s">
        <v>180</v>
      </c>
      <c r="G10" s="291">
        <v>675</v>
      </c>
      <c r="H10" s="288">
        <v>355</v>
      </c>
      <c r="I10" s="290">
        <v>320</v>
      </c>
      <c r="J10" s="291">
        <v>59</v>
      </c>
      <c r="K10" s="288">
        <v>40</v>
      </c>
      <c r="L10" s="288">
        <v>19</v>
      </c>
      <c r="M10" s="288">
        <v>5</v>
      </c>
      <c r="N10" s="288">
        <v>2</v>
      </c>
      <c r="O10" s="290">
        <v>3</v>
      </c>
      <c r="P10" s="291">
        <v>8</v>
      </c>
      <c r="Q10" s="288">
        <v>4</v>
      </c>
      <c r="R10" s="290">
        <v>4</v>
      </c>
      <c r="S10" s="6"/>
    </row>
    <row r="11" spans="2:19" s="5" customFormat="1" ht="15" customHeight="1">
      <c r="B11" s="293" t="s">
        <v>18</v>
      </c>
      <c r="C11" s="291">
        <v>1</v>
      </c>
      <c r="D11" s="288">
        <v>1</v>
      </c>
      <c r="E11" s="288" t="s">
        <v>180</v>
      </c>
      <c r="F11" s="290" t="s">
        <v>193</v>
      </c>
      <c r="G11" s="291">
        <v>453</v>
      </c>
      <c r="H11" s="288">
        <v>435</v>
      </c>
      <c r="I11" s="290">
        <v>18</v>
      </c>
      <c r="J11" s="291">
        <v>38</v>
      </c>
      <c r="K11" s="288">
        <v>30</v>
      </c>
      <c r="L11" s="288">
        <v>8</v>
      </c>
      <c r="M11" s="288">
        <v>2</v>
      </c>
      <c r="N11" s="292">
        <v>1</v>
      </c>
      <c r="O11" s="290">
        <v>1</v>
      </c>
      <c r="P11" s="291">
        <v>15</v>
      </c>
      <c r="Q11" s="288">
        <v>12</v>
      </c>
      <c r="R11" s="290">
        <v>3</v>
      </c>
      <c r="S11" s="6"/>
    </row>
    <row r="12" spans="2:19" s="5" customFormat="1" ht="15" customHeight="1">
      <c r="B12" s="289" t="s">
        <v>19</v>
      </c>
      <c r="C12" s="287">
        <v>1</v>
      </c>
      <c r="D12" s="286">
        <v>1</v>
      </c>
      <c r="E12" s="286" t="s">
        <v>13</v>
      </c>
      <c r="F12" s="285" t="s">
        <v>193</v>
      </c>
      <c r="G12" s="287">
        <v>316</v>
      </c>
      <c r="H12" s="286">
        <v>142</v>
      </c>
      <c r="I12" s="285">
        <v>174</v>
      </c>
      <c r="J12" s="287">
        <v>32</v>
      </c>
      <c r="K12" s="286">
        <v>23</v>
      </c>
      <c r="L12" s="286">
        <v>9</v>
      </c>
      <c r="M12" s="286">
        <v>7</v>
      </c>
      <c r="N12" s="286">
        <v>3</v>
      </c>
      <c r="O12" s="285">
        <v>4</v>
      </c>
      <c r="P12" s="287">
        <v>17</v>
      </c>
      <c r="Q12" s="286">
        <v>15</v>
      </c>
      <c r="R12" s="285">
        <v>2</v>
      </c>
      <c r="S12" s="6"/>
    </row>
    <row r="13" spans="2:19" s="294" customFormat="1" ht="15" customHeight="1">
      <c r="B13" s="302" t="s">
        <v>20</v>
      </c>
      <c r="C13" s="298">
        <f aca="true" t="shared" si="1" ref="C13:N13">SUM(C14:C17)</f>
        <v>5</v>
      </c>
      <c r="D13" s="297">
        <f t="shared" si="1"/>
        <v>4</v>
      </c>
      <c r="E13" s="297">
        <f t="shared" si="1"/>
        <v>1</v>
      </c>
      <c r="F13" s="301">
        <f t="shared" si="1"/>
        <v>0</v>
      </c>
      <c r="G13" s="298">
        <f t="shared" si="1"/>
        <v>2136</v>
      </c>
      <c r="H13" s="297">
        <f t="shared" si="1"/>
        <v>1245</v>
      </c>
      <c r="I13" s="296">
        <f t="shared" si="1"/>
        <v>891</v>
      </c>
      <c r="J13" s="300">
        <f t="shared" si="1"/>
        <v>174</v>
      </c>
      <c r="K13" s="299">
        <f t="shared" si="1"/>
        <v>116</v>
      </c>
      <c r="L13" s="297">
        <f t="shared" si="1"/>
        <v>58</v>
      </c>
      <c r="M13" s="297">
        <f t="shared" si="1"/>
        <v>23</v>
      </c>
      <c r="N13" s="297">
        <f t="shared" si="1"/>
        <v>13</v>
      </c>
      <c r="O13" s="296">
        <v>9</v>
      </c>
      <c r="P13" s="298">
        <f>SUM(P14:P17)</f>
        <v>46</v>
      </c>
      <c r="Q13" s="297">
        <f>SUM(Q14:Q17)</f>
        <v>32</v>
      </c>
      <c r="R13" s="296">
        <f>SUM(R14:R17)</f>
        <v>14</v>
      </c>
      <c r="S13" s="295"/>
    </row>
    <row r="14" spans="2:18" s="5" customFormat="1" ht="15" customHeight="1">
      <c r="B14" s="293" t="s">
        <v>15</v>
      </c>
      <c r="C14" s="291">
        <v>1</v>
      </c>
      <c r="D14" s="288">
        <v>1</v>
      </c>
      <c r="E14" s="288" t="s">
        <v>13</v>
      </c>
      <c r="F14" s="290" t="s">
        <v>180</v>
      </c>
      <c r="G14" s="291">
        <f>SUM(H14:I14)</f>
        <v>700</v>
      </c>
      <c r="H14" s="288">
        <v>306</v>
      </c>
      <c r="I14" s="290">
        <v>394</v>
      </c>
      <c r="J14" s="263">
        <f>SUM(K14:L14)</f>
        <v>44</v>
      </c>
      <c r="K14" s="288">
        <v>25</v>
      </c>
      <c r="L14" s="288">
        <v>19</v>
      </c>
      <c r="M14" s="288">
        <f>SUM(N14:O14)</f>
        <v>8</v>
      </c>
      <c r="N14" s="288">
        <v>4</v>
      </c>
      <c r="O14" s="263">
        <v>4</v>
      </c>
      <c r="P14" s="291">
        <f>SUM(Q14:R14)</f>
        <v>7</v>
      </c>
      <c r="Q14" s="288">
        <v>3</v>
      </c>
      <c r="R14" s="290">
        <v>4</v>
      </c>
    </row>
    <row r="15" spans="2:18" s="5" customFormat="1" ht="15" customHeight="1">
      <c r="B15" s="293" t="s">
        <v>192</v>
      </c>
      <c r="C15" s="291">
        <v>2</v>
      </c>
      <c r="D15" s="288">
        <v>1</v>
      </c>
      <c r="E15" s="288">
        <v>1</v>
      </c>
      <c r="F15" s="290" t="s">
        <v>180</v>
      </c>
      <c r="G15" s="291">
        <f>SUM(H15:I15)</f>
        <v>680</v>
      </c>
      <c r="H15" s="288">
        <v>368</v>
      </c>
      <c r="I15" s="290">
        <v>312</v>
      </c>
      <c r="J15" s="263">
        <f>SUM(K15:L15)</f>
        <v>60</v>
      </c>
      <c r="K15" s="288">
        <v>40</v>
      </c>
      <c r="L15" s="288">
        <v>20</v>
      </c>
      <c r="M15" s="288">
        <f>SUM(N15:O15)</f>
        <v>4</v>
      </c>
      <c r="N15" s="288">
        <v>2</v>
      </c>
      <c r="O15" s="263">
        <v>2</v>
      </c>
      <c r="P15" s="291">
        <f>SUM(Q15:R15)</f>
        <v>8</v>
      </c>
      <c r="Q15" s="288">
        <v>4</v>
      </c>
      <c r="R15" s="290">
        <v>4</v>
      </c>
    </row>
    <row r="16" spans="2:18" s="5" customFormat="1" ht="15" customHeight="1">
      <c r="B16" s="293" t="s">
        <v>18</v>
      </c>
      <c r="C16" s="291">
        <v>1</v>
      </c>
      <c r="D16" s="288">
        <v>1</v>
      </c>
      <c r="E16" s="288" t="s">
        <v>191</v>
      </c>
      <c r="F16" s="290" t="s">
        <v>13</v>
      </c>
      <c r="G16" s="291">
        <f>SUM(H16:I16)</f>
        <v>446</v>
      </c>
      <c r="H16" s="288">
        <v>427</v>
      </c>
      <c r="I16" s="290">
        <v>19</v>
      </c>
      <c r="J16" s="263">
        <f>SUM(K16:L16)</f>
        <v>38</v>
      </c>
      <c r="K16" s="288">
        <v>30</v>
      </c>
      <c r="L16" s="288">
        <v>8</v>
      </c>
      <c r="M16" s="288">
        <f>SUM(N16:O16)</f>
        <v>1</v>
      </c>
      <c r="N16" s="292">
        <v>1</v>
      </c>
      <c r="O16" s="263" t="s">
        <v>183</v>
      </c>
      <c r="P16" s="291">
        <f>SUM(Q16:R16)</f>
        <v>15</v>
      </c>
      <c r="Q16" s="288">
        <v>12</v>
      </c>
      <c r="R16" s="290">
        <v>3</v>
      </c>
    </row>
    <row r="17" spans="2:18" s="5" customFormat="1" ht="15" customHeight="1">
      <c r="B17" s="289" t="s">
        <v>190</v>
      </c>
      <c r="C17" s="287">
        <v>1</v>
      </c>
      <c r="D17" s="286">
        <v>1</v>
      </c>
      <c r="E17" s="286" t="s">
        <v>13</v>
      </c>
      <c r="F17" s="285" t="s">
        <v>13</v>
      </c>
      <c r="G17" s="287">
        <f>SUM(H17:I17)</f>
        <v>310</v>
      </c>
      <c r="H17" s="286">
        <v>144</v>
      </c>
      <c r="I17" s="285">
        <v>166</v>
      </c>
      <c r="J17" s="263">
        <f>SUM(K17:L17)</f>
        <v>32</v>
      </c>
      <c r="K17" s="288">
        <v>21</v>
      </c>
      <c r="L17" s="288">
        <v>11</v>
      </c>
      <c r="M17" s="288">
        <f>SUM(N17:O17)</f>
        <v>10</v>
      </c>
      <c r="N17" s="288">
        <v>6</v>
      </c>
      <c r="O17" s="263">
        <v>4</v>
      </c>
      <c r="P17" s="287">
        <f>SUM(Q17:R17)</f>
        <v>16</v>
      </c>
      <c r="Q17" s="286">
        <v>13</v>
      </c>
      <c r="R17" s="285">
        <v>3</v>
      </c>
    </row>
    <row r="18" spans="2:19" s="15" customFormat="1" ht="15" customHeight="1">
      <c r="B18" s="273" t="s">
        <v>5</v>
      </c>
      <c r="C18" s="275">
        <v>5</v>
      </c>
      <c r="D18" s="269">
        <v>4</v>
      </c>
      <c r="E18" s="269">
        <v>1</v>
      </c>
      <c r="F18" s="275" t="s">
        <v>180</v>
      </c>
      <c r="G18" s="271">
        <f>SUM(H18:I18)</f>
        <v>2051</v>
      </c>
      <c r="H18" s="67">
        <v>1223</v>
      </c>
      <c r="I18" s="276">
        <v>828</v>
      </c>
      <c r="J18" s="275">
        <f>SUM(K18:L18)</f>
        <v>174</v>
      </c>
      <c r="K18" s="269">
        <v>111</v>
      </c>
      <c r="L18" s="269">
        <v>63</v>
      </c>
      <c r="M18" s="269">
        <f>SUM(N18:O18)</f>
        <v>24</v>
      </c>
      <c r="N18" s="269">
        <v>15</v>
      </c>
      <c r="O18" s="275">
        <v>9</v>
      </c>
      <c r="P18" s="277">
        <f>SUM(Q18:R18)</f>
        <v>47</v>
      </c>
      <c r="Q18" s="269">
        <v>34</v>
      </c>
      <c r="R18" s="274">
        <v>13</v>
      </c>
      <c r="S18" s="279"/>
    </row>
    <row r="19" spans="2:19" s="15" customFormat="1" ht="15" customHeight="1">
      <c r="B19" s="273" t="s">
        <v>189</v>
      </c>
      <c r="C19" s="275">
        <v>5</v>
      </c>
      <c r="D19" s="269">
        <v>4</v>
      </c>
      <c r="E19" s="269">
        <v>1</v>
      </c>
      <c r="F19" s="275" t="s">
        <v>21</v>
      </c>
      <c r="G19" s="284">
        <v>1962</v>
      </c>
      <c r="H19" s="283">
        <v>1135</v>
      </c>
      <c r="I19" s="282">
        <v>827</v>
      </c>
      <c r="J19" s="281">
        <v>170</v>
      </c>
      <c r="K19" s="280">
        <v>110</v>
      </c>
      <c r="L19" s="280">
        <v>60</v>
      </c>
      <c r="M19" s="269">
        <v>24</v>
      </c>
      <c r="N19" s="269">
        <v>11</v>
      </c>
      <c r="O19" s="274">
        <v>13</v>
      </c>
      <c r="P19" s="277">
        <v>48</v>
      </c>
      <c r="Q19" s="269">
        <v>34</v>
      </c>
      <c r="R19" s="274">
        <v>14</v>
      </c>
      <c r="S19" s="279"/>
    </row>
    <row r="20" spans="2:19" s="15" customFormat="1" ht="15" customHeight="1">
      <c r="B20" s="273" t="s">
        <v>188</v>
      </c>
      <c r="C20" s="275">
        <v>5</v>
      </c>
      <c r="D20" s="269">
        <v>4</v>
      </c>
      <c r="E20" s="269">
        <v>1</v>
      </c>
      <c r="F20" s="275" t="s">
        <v>21</v>
      </c>
      <c r="G20" s="284">
        <v>1914</v>
      </c>
      <c r="H20" s="283">
        <v>1116</v>
      </c>
      <c r="I20" s="282">
        <v>798</v>
      </c>
      <c r="J20" s="281">
        <v>171</v>
      </c>
      <c r="K20" s="280">
        <v>110</v>
      </c>
      <c r="L20" s="280">
        <v>61</v>
      </c>
      <c r="M20" s="269">
        <v>26</v>
      </c>
      <c r="N20" s="269">
        <v>14</v>
      </c>
      <c r="O20" s="274">
        <v>12</v>
      </c>
      <c r="P20" s="277">
        <v>47</v>
      </c>
      <c r="Q20" s="269">
        <v>34</v>
      </c>
      <c r="R20" s="274">
        <v>13</v>
      </c>
      <c r="S20" s="279"/>
    </row>
    <row r="21" spans="2:18" ht="15" customHeight="1">
      <c r="B21" s="278" t="s">
        <v>187</v>
      </c>
      <c r="C21" s="277">
        <f>SUM(D21:F21)</f>
        <v>5</v>
      </c>
      <c r="D21" s="269">
        <v>4</v>
      </c>
      <c r="E21" s="269">
        <v>1</v>
      </c>
      <c r="F21" s="275" t="s">
        <v>13</v>
      </c>
      <c r="G21" s="271">
        <f aca="true" t="shared" si="2" ref="G21:G29">SUM(H21:I21)</f>
        <v>1930</v>
      </c>
      <c r="H21" s="67">
        <v>1122</v>
      </c>
      <c r="I21" s="276">
        <v>808</v>
      </c>
      <c r="J21" s="270">
        <f aca="true" t="shared" si="3" ref="J21:J29">SUM(K21:L21)</f>
        <v>169</v>
      </c>
      <c r="K21" s="269">
        <v>106</v>
      </c>
      <c r="L21" s="269">
        <v>63</v>
      </c>
      <c r="M21" s="269">
        <f aca="true" t="shared" si="4" ref="M21:M29">SUM(N21:O21)</f>
        <v>25</v>
      </c>
      <c r="N21" s="269">
        <v>12</v>
      </c>
      <c r="O21" s="275">
        <v>13</v>
      </c>
      <c r="P21" s="270">
        <f aca="true" t="shared" si="5" ref="P21:P29">SUM(Q21:R21)</f>
        <v>47</v>
      </c>
      <c r="Q21" s="269">
        <v>30</v>
      </c>
      <c r="R21" s="274">
        <v>17</v>
      </c>
    </row>
    <row r="22" spans="2:18" ht="15" customHeight="1">
      <c r="B22" s="278" t="s">
        <v>186</v>
      </c>
      <c r="C22" s="277">
        <f>SUM(D22:F22)</f>
        <v>5</v>
      </c>
      <c r="D22" s="269">
        <v>4</v>
      </c>
      <c r="E22" s="269">
        <v>1</v>
      </c>
      <c r="F22" s="275" t="s">
        <v>180</v>
      </c>
      <c r="G22" s="271">
        <f t="shared" si="2"/>
        <v>2008</v>
      </c>
      <c r="H22" s="67">
        <v>1189</v>
      </c>
      <c r="I22" s="276">
        <v>819</v>
      </c>
      <c r="J22" s="270">
        <f t="shared" si="3"/>
        <v>170</v>
      </c>
      <c r="K22" s="269">
        <v>110</v>
      </c>
      <c r="L22" s="269">
        <v>60</v>
      </c>
      <c r="M22" s="269">
        <f t="shared" si="4"/>
        <v>24</v>
      </c>
      <c r="N22" s="269">
        <v>10</v>
      </c>
      <c r="O22" s="275">
        <v>14</v>
      </c>
      <c r="P22" s="270">
        <f t="shared" si="5"/>
        <v>47</v>
      </c>
      <c r="Q22" s="269">
        <v>31</v>
      </c>
      <c r="R22" s="274">
        <v>16</v>
      </c>
    </row>
    <row r="23" spans="2:18" ht="15" customHeight="1">
      <c r="B23" s="278" t="s">
        <v>185</v>
      </c>
      <c r="C23" s="277">
        <f>SUM(D23:F23)</f>
        <v>5</v>
      </c>
      <c r="D23" s="269">
        <v>4</v>
      </c>
      <c r="E23" s="269">
        <v>1</v>
      </c>
      <c r="F23" s="275" t="s">
        <v>13</v>
      </c>
      <c r="G23" s="271">
        <f t="shared" si="2"/>
        <v>1988</v>
      </c>
      <c r="H23" s="67">
        <v>1192</v>
      </c>
      <c r="I23" s="276">
        <v>796</v>
      </c>
      <c r="J23" s="270">
        <f t="shared" si="3"/>
        <v>171</v>
      </c>
      <c r="K23" s="269">
        <v>111</v>
      </c>
      <c r="L23" s="269">
        <v>60</v>
      </c>
      <c r="M23" s="269">
        <f t="shared" si="4"/>
        <v>33</v>
      </c>
      <c r="N23" s="269">
        <v>14</v>
      </c>
      <c r="O23" s="275">
        <v>19</v>
      </c>
      <c r="P23" s="270">
        <f t="shared" si="5"/>
        <v>42</v>
      </c>
      <c r="Q23" s="269">
        <v>28</v>
      </c>
      <c r="R23" s="274">
        <v>14</v>
      </c>
    </row>
    <row r="24" spans="2:18" ht="15" customHeight="1">
      <c r="B24" s="278" t="s">
        <v>184</v>
      </c>
      <c r="C24" s="277">
        <f>SUM(D24:F24)</f>
        <v>5</v>
      </c>
      <c r="D24" s="269">
        <v>4</v>
      </c>
      <c r="E24" s="269">
        <v>1</v>
      </c>
      <c r="F24" s="275" t="s">
        <v>183</v>
      </c>
      <c r="G24" s="271">
        <f t="shared" si="2"/>
        <v>1946</v>
      </c>
      <c r="H24" s="67">
        <v>1190</v>
      </c>
      <c r="I24" s="276">
        <v>756</v>
      </c>
      <c r="J24" s="270">
        <f t="shared" si="3"/>
        <v>167</v>
      </c>
      <c r="K24" s="269">
        <v>113</v>
      </c>
      <c r="L24" s="269">
        <v>54</v>
      </c>
      <c r="M24" s="269">
        <f t="shared" si="4"/>
        <v>31</v>
      </c>
      <c r="N24" s="269">
        <v>12</v>
      </c>
      <c r="O24" s="275">
        <v>19</v>
      </c>
      <c r="P24" s="270">
        <f t="shared" si="5"/>
        <v>46</v>
      </c>
      <c r="Q24" s="269">
        <v>32</v>
      </c>
      <c r="R24" s="274">
        <v>14</v>
      </c>
    </row>
    <row r="25" spans="2:18" ht="15" customHeight="1">
      <c r="B25" s="278" t="s">
        <v>182</v>
      </c>
      <c r="C25" s="277">
        <f>SUM(D25:F25)</f>
        <v>5</v>
      </c>
      <c r="D25" s="269">
        <v>4</v>
      </c>
      <c r="E25" s="269">
        <v>1</v>
      </c>
      <c r="F25" s="275" t="s">
        <v>13</v>
      </c>
      <c r="G25" s="271">
        <f t="shared" si="2"/>
        <v>1840</v>
      </c>
      <c r="H25" s="67">
        <v>1109</v>
      </c>
      <c r="I25" s="276">
        <v>731</v>
      </c>
      <c r="J25" s="270">
        <f t="shared" si="3"/>
        <v>162</v>
      </c>
      <c r="K25" s="269">
        <v>110</v>
      </c>
      <c r="L25" s="269">
        <v>52</v>
      </c>
      <c r="M25" s="269">
        <f t="shared" si="4"/>
        <v>30</v>
      </c>
      <c r="N25" s="269">
        <v>15</v>
      </c>
      <c r="O25" s="275">
        <v>15</v>
      </c>
      <c r="P25" s="270">
        <f t="shared" si="5"/>
        <v>49</v>
      </c>
      <c r="Q25" s="269">
        <v>36</v>
      </c>
      <c r="R25" s="274">
        <v>13</v>
      </c>
    </row>
    <row r="26" spans="2:18" ht="15" customHeight="1">
      <c r="B26" s="278" t="s">
        <v>181</v>
      </c>
      <c r="C26" s="277">
        <v>6</v>
      </c>
      <c r="D26" s="269">
        <v>5</v>
      </c>
      <c r="E26" s="269">
        <v>1</v>
      </c>
      <c r="F26" s="275" t="s">
        <v>13</v>
      </c>
      <c r="G26" s="271">
        <f t="shared" si="2"/>
        <v>1881</v>
      </c>
      <c r="H26" s="67">
        <v>1091</v>
      </c>
      <c r="I26" s="276">
        <v>790</v>
      </c>
      <c r="J26" s="270">
        <f t="shared" si="3"/>
        <v>175</v>
      </c>
      <c r="K26" s="269">
        <v>113</v>
      </c>
      <c r="L26" s="269">
        <v>62</v>
      </c>
      <c r="M26" s="269">
        <f t="shared" si="4"/>
        <v>75</v>
      </c>
      <c r="N26" s="269">
        <v>41</v>
      </c>
      <c r="O26" s="275">
        <v>34</v>
      </c>
      <c r="P26" s="270">
        <f t="shared" si="5"/>
        <v>50</v>
      </c>
      <c r="Q26" s="269">
        <v>36</v>
      </c>
      <c r="R26" s="274">
        <v>14</v>
      </c>
    </row>
    <row r="27" spans="2:18" ht="15" customHeight="1">
      <c r="B27" s="273" t="s">
        <v>82</v>
      </c>
      <c r="C27" s="272">
        <v>6</v>
      </c>
      <c r="D27" s="269">
        <v>5</v>
      </c>
      <c r="E27" s="269">
        <v>1</v>
      </c>
      <c r="F27" s="268" t="s">
        <v>13</v>
      </c>
      <c r="G27" s="271">
        <f t="shared" si="2"/>
        <v>1944</v>
      </c>
      <c r="H27" s="67">
        <v>1084</v>
      </c>
      <c r="I27" s="71">
        <v>860</v>
      </c>
      <c r="J27" s="270">
        <f t="shared" si="3"/>
        <v>173</v>
      </c>
      <c r="K27" s="269">
        <v>111</v>
      </c>
      <c r="L27" s="269">
        <v>62</v>
      </c>
      <c r="M27" s="269">
        <f t="shared" si="4"/>
        <v>93</v>
      </c>
      <c r="N27" s="269">
        <v>58</v>
      </c>
      <c r="O27" s="268">
        <v>35</v>
      </c>
      <c r="P27" s="270">
        <f t="shared" si="5"/>
        <v>45</v>
      </c>
      <c r="Q27" s="269">
        <v>34</v>
      </c>
      <c r="R27" s="268">
        <v>11</v>
      </c>
    </row>
    <row r="28" spans="2:18" ht="15" customHeight="1">
      <c r="B28" s="273" t="s">
        <v>112</v>
      </c>
      <c r="C28" s="272">
        <v>4</v>
      </c>
      <c r="D28" s="269">
        <v>3</v>
      </c>
      <c r="E28" s="269">
        <v>1</v>
      </c>
      <c r="F28" s="268" t="s">
        <v>13</v>
      </c>
      <c r="G28" s="271">
        <f t="shared" si="2"/>
        <v>1957</v>
      </c>
      <c r="H28" s="67">
        <v>1058</v>
      </c>
      <c r="I28" s="71">
        <v>899</v>
      </c>
      <c r="J28" s="270">
        <f t="shared" si="3"/>
        <v>162</v>
      </c>
      <c r="K28" s="269">
        <v>100</v>
      </c>
      <c r="L28" s="269">
        <v>62</v>
      </c>
      <c r="M28" s="269">
        <f t="shared" si="4"/>
        <v>40</v>
      </c>
      <c r="N28" s="269">
        <v>22</v>
      </c>
      <c r="O28" s="268">
        <v>18</v>
      </c>
      <c r="P28" s="270">
        <f t="shared" si="5"/>
        <v>41</v>
      </c>
      <c r="Q28" s="269">
        <v>29</v>
      </c>
      <c r="R28" s="268">
        <v>12</v>
      </c>
    </row>
    <row r="29" spans="2:18" ht="15" customHeight="1">
      <c r="B29" s="273" t="s">
        <v>111</v>
      </c>
      <c r="C29" s="272">
        <v>3</v>
      </c>
      <c r="D29" s="269">
        <v>2</v>
      </c>
      <c r="E29" s="269" t="s">
        <v>180</v>
      </c>
      <c r="F29" s="268">
        <v>1</v>
      </c>
      <c r="G29" s="271">
        <f t="shared" si="2"/>
        <v>1948</v>
      </c>
      <c r="H29" s="67">
        <v>1072</v>
      </c>
      <c r="I29" s="71">
        <v>876</v>
      </c>
      <c r="J29" s="270">
        <f t="shared" si="3"/>
        <v>164</v>
      </c>
      <c r="K29" s="269">
        <v>103</v>
      </c>
      <c r="L29" s="269">
        <v>61</v>
      </c>
      <c r="M29" s="269">
        <f t="shared" si="4"/>
        <v>38</v>
      </c>
      <c r="N29" s="269">
        <v>15</v>
      </c>
      <c r="O29" s="268">
        <v>23</v>
      </c>
      <c r="P29" s="270">
        <f t="shared" si="5"/>
        <v>42</v>
      </c>
      <c r="Q29" s="269">
        <v>30</v>
      </c>
      <c r="R29" s="268">
        <v>12</v>
      </c>
    </row>
    <row r="30" spans="2:18" ht="15" customHeight="1">
      <c r="B30" s="273" t="s">
        <v>110</v>
      </c>
      <c r="C30" s="272">
        <v>3</v>
      </c>
      <c r="D30" s="269">
        <v>2</v>
      </c>
      <c r="E30" s="269" t="s">
        <v>13</v>
      </c>
      <c r="F30" s="268">
        <v>1</v>
      </c>
      <c r="G30" s="271">
        <v>1815</v>
      </c>
      <c r="H30" s="67">
        <v>999</v>
      </c>
      <c r="I30" s="71">
        <v>816</v>
      </c>
      <c r="J30" s="270">
        <v>161</v>
      </c>
      <c r="K30" s="269">
        <v>96</v>
      </c>
      <c r="L30" s="269">
        <v>65</v>
      </c>
      <c r="M30" s="269">
        <v>45</v>
      </c>
      <c r="N30" s="269">
        <v>22</v>
      </c>
      <c r="O30" s="268">
        <v>23</v>
      </c>
      <c r="P30" s="270">
        <v>41</v>
      </c>
      <c r="Q30" s="269">
        <v>30</v>
      </c>
      <c r="R30" s="268">
        <v>11</v>
      </c>
    </row>
    <row r="31" spans="2:18" ht="15" customHeight="1">
      <c r="B31" s="267" t="s">
        <v>179</v>
      </c>
      <c r="C31" s="264"/>
      <c r="D31" s="264"/>
      <c r="E31" s="264"/>
      <c r="F31" s="264"/>
      <c r="G31" s="266"/>
      <c r="H31" s="266"/>
      <c r="I31" s="266"/>
      <c r="J31" s="265"/>
      <c r="K31" s="264"/>
      <c r="L31" s="264"/>
      <c r="M31" s="264"/>
      <c r="N31" s="264"/>
      <c r="O31" s="264"/>
      <c r="P31" s="265"/>
      <c r="Q31" s="264"/>
      <c r="R31" s="263"/>
    </row>
    <row r="32" ht="12.75" customHeight="1">
      <c r="R32" s="73"/>
    </row>
  </sheetData>
  <sheetProtection/>
  <mergeCells count="18">
    <mergeCell ref="G4:I5"/>
    <mergeCell ref="H6:H7"/>
    <mergeCell ref="B4:B7"/>
    <mergeCell ref="D6:D7"/>
    <mergeCell ref="C4:F5"/>
    <mergeCell ref="C6:C7"/>
    <mergeCell ref="E6:E7"/>
    <mergeCell ref="F6:F7"/>
    <mergeCell ref="G6:G7"/>
    <mergeCell ref="I6:I7"/>
    <mergeCell ref="Q6:Q7"/>
    <mergeCell ref="P4:R4"/>
    <mergeCell ref="P5:R5"/>
    <mergeCell ref="J4:O5"/>
    <mergeCell ref="R6:R7"/>
    <mergeCell ref="J6:L6"/>
    <mergeCell ref="M6:O6"/>
    <mergeCell ref="P6:P7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&amp;R&amp;"ＭＳ Ｐゴシック,標準"&amp;11 10.教      育</oddHeader>
    <oddFooter>&amp;C&amp;"ＭＳ Ｐゴシック,標準"&amp;11-62-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G127"/>
  <sheetViews>
    <sheetView showGridLines="0" zoomScaleSheetLayoutView="100" zoomScalePageLayoutView="0" workbookViewId="0" topLeftCell="A1">
      <selection activeCell="E63" sqref="E63"/>
    </sheetView>
  </sheetViews>
  <sheetFormatPr defaultColWidth="7.625" defaultRowHeight="18.75" customHeight="1"/>
  <cols>
    <col min="1" max="1" width="2.125" style="4" customWidth="1"/>
    <col min="2" max="2" width="6.75390625" style="4" customWidth="1"/>
    <col min="3" max="3" width="4.75390625" style="4" customWidth="1"/>
    <col min="4" max="4" width="4.25390625" style="4" bestFit="1" customWidth="1"/>
    <col min="5" max="5" width="3.75390625" style="4" customWidth="1"/>
    <col min="6" max="6" width="4.75390625" style="4" customWidth="1"/>
    <col min="7" max="8" width="3.75390625" style="4" customWidth="1"/>
    <col min="9" max="11" width="2.25390625" style="4" customWidth="1"/>
    <col min="12" max="23" width="2.75390625" style="4" customWidth="1"/>
    <col min="24" max="26" width="2.25390625" style="4" customWidth="1"/>
    <col min="27" max="29" width="3.375" style="166" customWidth="1"/>
    <col min="30" max="32" width="3.125" style="166" customWidth="1"/>
    <col min="33" max="16384" width="7.625" style="4" customWidth="1"/>
  </cols>
  <sheetData>
    <row r="1" ht="30" customHeight="1">
      <c r="A1" s="58" t="s">
        <v>178</v>
      </c>
    </row>
    <row r="2" ht="7.5" customHeight="1">
      <c r="A2" s="58"/>
    </row>
    <row r="3" spans="2:23" ht="15" customHeight="1">
      <c r="B3" s="261" t="s">
        <v>177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</row>
    <row r="4" spans="2:33" s="5" customFormat="1" ht="18.75" customHeight="1">
      <c r="B4" s="259"/>
      <c r="C4" s="258"/>
      <c r="D4" s="257"/>
      <c r="E4" s="257"/>
      <c r="F4" s="653" t="s">
        <v>176</v>
      </c>
      <c r="G4" s="654"/>
      <c r="H4" s="655"/>
      <c r="I4" s="675" t="s">
        <v>175</v>
      </c>
      <c r="J4" s="676"/>
      <c r="K4" s="676"/>
      <c r="L4" s="678" t="s">
        <v>174</v>
      </c>
      <c r="M4" s="679"/>
      <c r="N4" s="680"/>
      <c r="O4" s="675" t="s">
        <v>173</v>
      </c>
      <c r="P4" s="676"/>
      <c r="Q4" s="676"/>
      <c r="R4" s="656" t="s">
        <v>172</v>
      </c>
      <c r="S4" s="654"/>
      <c r="T4" s="655"/>
      <c r="U4" s="657" t="s">
        <v>171</v>
      </c>
      <c r="V4" s="658"/>
      <c r="W4" s="659"/>
      <c r="X4" s="657" t="s">
        <v>170</v>
      </c>
      <c r="Y4" s="658"/>
      <c r="Z4" s="659"/>
      <c r="AA4" s="669" t="s">
        <v>169</v>
      </c>
      <c r="AB4" s="670"/>
      <c r="AC4" s="671"/>
      <c r="AD4" s="663" t="s">
        <v>168</v>
      </c>
      <c r="AE4" s="664"/>
      <c r="AF4" s="665"/>
      <c r="AG4" s="107"/>
    </row>
    <row r="5" spans="2:33" s="5" customFormat="1" ht="18.75" customHeight="1">
      <c r="B5" s="256" t="s">
        <v>167</v>
      </c>
      <c r="C5" s="255"/>
      <c r="D5" s="109" t="s">
        <v>166</v>
      </c>
      <c r="E5" s="6"/>
      <c r="F5" s="438"/>
      <c r="G5" s="439"/>
      <c r="H5" s="440"/>
      <c r="I5" s="677"/>
      <c r="J5" s="677"/>
      <c r="K5" s="677"/>
      <c r="L5" s="681"/>
      <c r="M5" s="682"/>
      <c r="N5" s="683"/>
      <c r="O5" s="677"/>
      <c r="P5" s="677"/>
      <c r="Q5" s="677"/>
      <c r="R5" s="438"/>
      <c r="S5" s="439"/>
      <c r="T5" s="440"/>
      <c r="U5" s="660"/>
      <c r="V5" s="661"/>
      <c r="W5" s="662"/>
      <c r="X5" s="660"/>
      <c r="Y5" s="661"/>
      <c r="Z5" s="662"/>
      <c r="AA5" s="672"/>
      <c r="AB5" s="673"/>
      <c r="AC5" s="674"/>
      <c r="AD5" s="666"/>
      <c r="AE5" s="667"/>
      <c r="AF5" s="668"/>
      <c r="AG5" s="107"/>
    </row>
    <row r="6" spans="2:33" s="5" customFormat="1" ht="18.75" customHeight="1">
      <c r="B6" s="253"/>
      <c r="C6" s="255"/>
      <c r="D6" s="254"/>
      <c r="E6" s="6"/>
      <c r="F6" s="438"/>
      <c r="G6" s="439"/>
      <c r="H6" s="440"/>
      <c r="I6" s="677"/>
      <c r="J6" s="677"/>
      <c r="K6" s="677"/>
      <c r="L6" s="681"/>
      <c r="M6" s="682"/>
      <c r="N6" s="683"/>
      <c r="O6" s="677"/>
      <c r="P6" s="677"/>
      <c r="Q6" s="677"/>
      <c r="R6" s="438"/>
      <c r="S6" s="439"/>
      <c r="T6" s="440"/>
      <c r="U6" s="660"/>
      <c r="V6" s="661"/>
      <c r="W6" s="662"/>
      <c r="X6" s="660"/>
      <c r="Y6" s="661"/>
      <c r="Z6" s="662"/>
      <c r="AA6" s="672"/>
      <c r="AB6" s="673"/>
      <c r="AC6" s="674"/>
      <c r="AD6" s="666"/>
      <c r="AE6" s="667"/>
      <c r="AF6" s="668"/>
      <c r="AG6" s="107"/>
    </row>
    <row r="7" spans="2:33" s="5" customFormat="1" ht="18.75" customHeight="1">
      <c r="B7" s="253"/>
      <c r="C7" s="252" t="s">
        <v>166</v>
      </c>
      <c r="D7" s="251" t="s">
        <v>126</v>
      </c>
      <c r="E7" s="110" t="s">
        <v>125</v>
      </c>
      <c r="F7" s="108" t="s">
        <v>166</v>
      </c>
      <c r="G7" s="110" t="s">
        <v>126</v>
      </c>
      <c r="H7" s="250" t="s">
        <v>125</v>
      </c>
      <c r="I7" s="249" t="s">
        <v>166</v>
      </c>
      <c r="J7" s="245" t="s">
        <v>126</v>
      </c>
      <c r="K7" s="245" t="s">
        <v>125</v>
      </c>
      <c r="L7" s="108" t="s">
        <v>166</v>
      </c>
      <c r="M7" s="110" t="s">
        <v>126</v>
      </c>
      <c r="N7" s="250" t="s">
        <v>125</v>
      </c>
      <c r="O7" s="109" t="s">
        <v>166</v>
      </c>
      <c r="P7" s="110" t="s">
        <v>126</v>
      </c>
      <c r="Q7" s="110" t="s">
        <v>125</v>
      </c>
      <c r="R7" s="108" t="s">
        <v>166</v>
      </c>
      <c r="S7" s="110" t="s">
        <v>126</v>
      </c>
      <c r="T7" s="250" t="s">
        <v>125</v>
      </c>
      <c r="U7" s="108" t="s">
        <v>166</v>
      </c>
      <c r="V7" s="110" t="s">
        <v>126</v>
      </c>
      <c r="W7" s="250" t="s">
        <v>125</v>
      </c>
      <c r="X7" s="249" t="s">
        <v>166</v>
      </c>
      <c r="Y7" s="248" t="s">
        <v>126</v>
      </c>
      <c r="Z7" s="247" t="s">
        <v>125</v>
      </c>
      <c r="AA7" s="246" t="s">
        <v>166</v>
      </c>
      <c r="AB7" s="245" t="s">
        <v>126</v>
      </c>
      <c r="AC7" s="244" t="s">
        <v>125</v>
      </c>
      <c r="AD7" s="246" t="s">
        <v>166</v>
      </c>
      <c r="AE7" s="245" t="s">
        <v>126</v>
      </c>
      <c r="AF7" s="244" t="s">
        <v>125</v>
      </c>
      <c r="AG7" s="107"/>
    </row>
    <row r="8" spans="2:32" s="5" customFormat="1" ht="19.5" customHeight="1" hidden="1">
      <c r="B8" s="28" t="s">
        <v>165</v>
      </c>
      <c r="C8" s="197">
        <f aca="true" t="shared" si="0" ref="C8:Z8">SUM(C9:C12)</f>
        <v>1043</v>
      </c>
      <c r="D8" s="197">
        <f t="shared" si="0"/>
        <v>554</v>
      </c>
      <c r="E8" s="199">
        <f t="shared" si="0"/>
        <v>489</v>
      </c>
      <c r="F8" s="198">
        <f t="shared" si="0"/>
        <v>1022</v>
      </c>
      <c r="G8" s="197">
        <f t="shared" si="0"/>
        <v>540</v>
      </c>
      <c r="H8" s="196">
        <f t="shared" si="0"/>
        <v>482</v>
      </c>
      <c r="I8" s="197">
        <f t="shared" si="0"/>
        <v>0</v>
      </c>
      <c r="J8" s="197">
        <f t="shared" si="0"/>
        <v>0</v>
      </c>
      <c r="K8" s="199">
        <f t="shared" si="0"/>
        <v>0</v>
      </c>
      <c r="L8" s="198">
        <f t="shared" si="0"/>
        <v>1</v>
      </c>
      <c r="M8" s="197">
        <f t="shared" si="0"/>
        <v>1</v>
      </c>
      <c r="N8" s="196">
        <f t="shared" si="0"/>
        <v>0</v>
      </c>
      <c r="O8" s="197">
        <f t="shared" si="0"/>
        <v>1</v>
      </c>
      <c r="P8" s="197">
        <f t="shared" si="0"/>
        <v>1</v>
      </c>
      <c r="Q8" s="199">
        <f t="shared" si="0"/>
        <v>0</v>
      </c>
      <c r="R8" s="198">
        <f t="shared" si="0"/>
        <v>8</v>
      </c>
      <c r="S8" s="197">
        <f t="shared" si="0"/>
        <v>4</v>
      </c>
      <c r="T8" s="196">
        <f t="shared" si="0"/>
        <v>4</v>
      </c>
      <c r="U8" s="197">
        <f t="shared" si="0"/>
        <v>11</v>
      </c>
      <c r="V8" s="197">
        <f t="shared" si="0"/>
        <v>8</v>
      </c>
      <c r="W8" s="199">
        <f t="shared" si="0"/>
        <v>3</v>
      </c>
      <c r="X8" s="198">
        <f t="shared" si="0"/>
        <v>0</v>
      </c>
      <c r="Y8" s="197">
        <f t="shared" si="0"/>
        <v>0</v>
      </c>
      <c r="Z8" s="196">
        <f t="shared" si="0"/>
        <v>0</v>
      </c>
      <c r="AA8" s="195">
        <f aca="true" t="shared" si="1" ref="AA8:AC13">ROUND(F8/C8*100,1)</f>
        <v>98</v>
      </c>
      <c r="AB8" s="193">
        <f t="shared" si="1"/>
        <v>97.5</v>
      </c>
      <c r="AC8" s="192">
        <f t="shared" si="1"/>
        <v>98.6</v>
      </c>
      <c r="AD8" s="194">
        <f aca="true" t="shared" si="2" ref="AD8:AF13">ROUND(R8/C8*100,1)</f>
        <v>0.8</v>
      </c>
      <c r="AE8" s="193">
        <f t="shared" si="2"/>
        <v>0.7</v>
      </c>
      <c r="AF8" s="192">
        <f t="shared" si="2"/>
        <v>0.8</v>
      </c>
    </row>
    <row r="9" spans="2:33" s="229" customFormat="1" ht="13.5" customHeight="1" hidden="1">
      <c r="B9" s="90" t="s">
        <v>164</v>
      </c>
      <c r="C9" s="242">
        <v>250</v>
      </c>
      <c r="D9" s="241">
        <v>143</v>
      </c>
      <c r="E9" s="243">
        <f>+C9-D9</f>
        <v>107</v>
      </c>
      <c r="F9" s="242">
        <v>243</v>
      </c>
      <c r="G9" s="241">
        <v>139</v>
      </c>
      <c r="H9" s="243">
        <f>+F9-G9</f>
        <v>104</v>
      </c>
      <c r="I9" s="242" t="s">
        <v>13</v>
      </c>
      <c r="J9" s="241" t="s">
        <v>146</v>
      </c>
      <c r="K9" s="240" t="s">
        <v>146</v>
      </c>
      <c r="L9" s="242">
        <v>1</v>
      </c>
      <c r="M9" s="241">
        <v>1</v>
      </c>
      <c r="N9" s="243">
        <f>+L9-M9</f>
        <v>0</v>
      </c>
      <c r="O9" s="242" t="s">
        <v>13</v>
      </c>
      <c r="P9" s="241" t="s">
        <v>13</v>
      </c>
      <c r="Q9" s="240" t="s">
        <v>160</v>
      </c>
      <c r="R9" s="242">
        <v>2</v>
      </c>
      <c r="S9" s="241">
        <v>1</v>
      </c>
      <c r="T9" s="243">
        <f>+R9-S9</f>
        <v>1</v>
      </c>
      <c r="U9" s="242">
        <v>4</v>
      </c>
      <c r="V9" s="241">
        <v>2</v>
      </c>
      <c r="W9" s="243">
        <f>+U9-V9</f>
        <v>2</v>
      </c>
      <c r="X9" s="242" t="s">
        <v>160</v>
      </c>
      <c r="Y9" s="241" t="s">
        <v>160</v>
      </c>
      <c r="Z9" s="240" t="s">
        <v>13</v>
      </c>
      <c r="AA9" s="239">
        <f t="shared" si="1"/>
        <v>97.2</v>
      </c>
      <c r="AB9" s="238">
        <f t="shared" si="1"/>
        <v>97.2</v>
      </c>
      <c r="AC9" s="237">
        <f t="shared" si="1"/>
        <v>97.2</v>
      </c>
      <c r="AD9" s="239">
        <f t="shared" si="2"/>
        <v>0.8</v>
      </c>
      <c r="AE9" s="238">
        <f t="shared" si="2"/>
        <v>0.7</v>
      </c>
      <c r="AF9" s="237">
        <f t="shared" si="2"/>
        <v>0.9</v>
      </c>
      <c r="AG9" s="166"/>
    </row>
    <row r="10" spans="2:33" s="229" customFormat="1" ht="13.5" customHeight="1" hidden="1">
      <c r="B10" s="90" t="s">
        <v>17</v>
      </c>
      <c r="C10" s="242">
        <v>391</v>
      </c>
      <c r="D10" s="241">
        <v>218</v>
      </c>
      <c r="E10" s="243">
        <f>+C10-D10</f>
        <v>173</v>
      </c>
      <c r="F10" s="242">
        <v>381</v>
      </c>
      <c r="G10" s="241">
        <v>211</v>
      </c>
      <c r="H10" s="243">
        <f>+F10-G10</f>
        <v>170</v>
      </c>
      <c r="I10" s="242" t="s">
        <v>160</v>
      </c>
      <c r="J10" s="241" t="s">
        <v>160</v>
      </c>
      <c r="K10" s="240" t="s">
        <v>13</v>
      </c>
      <c r="L10" s="242" t="s">
        <v>160</v>
      </c>
      <c r="M10" s="241" t="s">
        <v>160</v>
      </c>
      <c r="N10" s="240" t="s">
        <v>160</v>
      </c>
      <c r="O10" s="242">
        <v>1</v>
      </c>
      <c r="P10" s="241">
        <v>1</v>
      </c>
      <c r="Q10" s="243">
        <f>+O10-P10</f>
        <v>0</v>
      </c>
      <c r="R10" s="242">
        <v>4</v>
      </c>
      <c r="S10" s="241">
        <v>1</v>
      </c>
      <c r="T10" s="243">
        <f>+R10-S10</f>
        <v>3</v>
      </c>
      <c r="U10" s="242">
        <v>5</v>
      </c>
      <c r="V10" s="241">
        <v>5</v>
      </c>
      <c r="W10" s="243">
        <f>+U10-V10</f>
        <v>0</v>
      </c>
      <c r="X10" s="242" t="s">
        <v>146</v>
      </c>
      <c r="Y10" s="241" t="s">
        <v>13</v>
      </c>
      <c r="Z10" s="240" t="s">
        <v>13</v>
      </c>
      <c r="AA10" s="239">
        <f t="shared" si="1"/>
        <v>97.4</v>
      </c>
      <c r="AB10" s="238">
        <f t="shared" si="1"/>
        <v>96.8</v>
      </c>
      <c r="AC10" s="237">
        <f t="shared" si="1"/>
        <v>98.3</v>
      </c>
      <c r="AD10" s="239">
        <f t="shared" si="2"/>
        <v>1</v>
      </c>
      <c r="AE10" s="238">
        <f t="shared" si="2"/>
        <v>0.5</v>
      </c>
      <c r="AF10" s="237">
        <f t="shared" si="2"/>
        <v>1.7</v>
      </c>
      <c r="AG10" s="166"/>
    </row>
    <row r="11" spans="2:33" s="229" customFormat="1" ht="13.5" customHeight="1" hidden="1">
      <c r="B11" s="90" t="s">
        <v>163</v>
      </c>
      <c r="C11" s="242">
        <v>253</v>
      </c>
      <c r="D11" s="241">
        <v>117</v>
      </c>
      <c r="E11" s="243">
        <f>+C11-D11</f>
        <v>136</v>
      </c>
      <c r="F11" s="242">
        <v>250</v>
      </c>
      <c r="G11" s="241">
        <v>115</v>
      </c>
      <c r="H11" s="243">
        <f>+F11-G11</f>
        <v>135</v>
      </c>
      <c r="I11" s="242" t="s">
        <v>13</v>
      </c>
      <c r="J11" s="241" t="s">
        <v>13</v>
      </c>
      <c r="K11" s="240" t="s">
        <v>13</v>
      </c>
      <c r="L11" s="242" t="s">
        <v>13</v>
      </c>
      <c r="M11" s="241" t="s">
        <v>160</v>
      </c>
      <c r="N11" s="240" t="s">
        <v>160</v>
      </c>
      <c r="O11" s="242" t="s">
        <v>146</v>
      </c>
      <c r="P11" s="241" t="s">
        <v>13</v>
      </c>
      <c r="Q11" s="240" t="s">
        <v>13</v>
      </c>
      <c r="R11" s="242">
        <v>1</v>
      </c>
      <c r="S11" s="241">
        <v>1</v>
      </c>
      <c r="T11" s="243">
        <f>+R11-S11</f>
        <v>0</v>
      </c>
      <c r="U11" s="242">
        <v>2</v>
      </c>
      <c r="V11" s="241">
        <v>1</v>
      </c>
      <c r="W11" s="243">
        <f>+U11-V11</f>
        <v>1</v>
      </c>
      <c r="X11" s="242" t="s">
        <v>13</v>
      </c>
      <c r="Y11" s="241" t="s">
        <v>160</v>
      </c>
      <c r="Z11" s="240" t="s">
        <v>13</v>
      </c>
      <c r="AA11" s="239">
        <f t="shared" si="1"/>
        <v>98.8</v>
      </c>
      <c r="AB11" s="238">
        <f t="shared" si="1"/>
        <v>98.3</v>
      </c>
      <c r="AC11" s="237">
        <f t="shared" si="1"/>
        <v>99.3</v>
      </c>
      <c r="AD11" s="239">
        <f t="shared" si="2"/>
        <v>0.4</v>
      </c>
      <c r="AE11" s="238">
        <f t="shared" si="2"/>
        <v>0.9</v>
      </c>
      <c r="AF11" s="237">
        <f t="shared" si="2"/>
        <v>0</v>
      </c>
      <c r="AG11" s="166"/>
    </row>
    <row r="12" spans="2:33" s="229" customFormat="1" ht="13.5" customHeight="1" hidden="1">
      <c r="B12" s="177" t="s">
        <v>162</v>
      </c>
      <c r="C12" s="235">
        <v>149</v>
      </c>
      <c r="D12" s="234">
        <v>76</v>
      </c>
      <c r="E12" s="236">
        <f>+C12-D12</f>
        <v>73</v>
      </c>
      <c r="F12" s="235">
        <v>148</v>
      </c>
      <c r="G12" s="234">
        <v>75</v>
      </c>
      <c r="H12" s="236">
        <f>+F12-G12</f>
        <v>73</v>
      </c>
      <c r="I12" s="235" t="s">
        <v>13</v>
      </c>
      <c r="J12" s="234" t="s">
        <v>13</v>
      </c>
      <c r="K12" s="233" t="s">
        <v>160</v>
      </c>
      <c r="L12" s="235" t="s">
        <v>13</v>
      </c>
      <c r="M12" s="234" t="s">
        <v>146</v>
      </c>
      <c r="N12" s="233" t="s">
        <v>13</v>
      </c>
      <c r="O12" s="235" t="s">
        <v>13</v>
      </c>
      <c r="P12" s="234" t="s">
        <v>13</v>
      </c>
      <c r="Q12" s="233" t="s">
        <v>13</v>
      </c>
      <c r="R12" s="235">
        <v>1</v>
      </c>
      <c r="S12" s="234">
        <v>1</v>
      </c>
      <c r="T12" s="236">
        <f>+R12-S12</f>
        <v>0</v>
      </c>
      <c r="U12" s="235" t="s">
        <v>159</v>
      </c>
      <c r="V12" s="234" t="s">
        <v>13</v>
      </c>
      <c r="W12" s="233" t="s">
        <v>13</v>
      </c>
      <c r="X12" s="235" t="s">
        <v>13</v>
      </c>
      <c r="Y12" s="234" t="s">
        <v>13</v>
      </c>
      <c r="Z12" s="233" t="s">
        <v>13</v>
      </c>
      <c r="AA12" s="232">
        <f t="shared" si="1"/>
        <v>99.3</v>
      </c>
      <c r="AB12" s="231">
        <f t="shared" si="1"/>
        <v>98.7</v>
      </c>
      <c r="AC12" s="230">
        <f t="shared" si="1"/>
        <v>100</v>
      </c>
      <c r="AD12" s="232">
        <f t="shared" si="2"/>
        <v>0.7</v>
      </c>
      <c r="AE12" s="231">
        <f t="shared" si="2"/>
        <v>1.3</v>
      </c>
      <c r="AF12" s="230">
        <f t="shared" si="2"/>
        <v>0</v>
      </c>
      <c r="AG12" s="166"/>
    </row>
    <row r="13" spans="2:32" s="5" customFormat="1" ht="19.5" customHeight="1" hidden="1">
      <c r="B13" s="28" t="s">
        <v>161</v>
      </c>
      <c r="C13" s="197">
        <f aca="true" t="shared" si="3" ref="C13:Z13">SUM(C14:C17)</f>
        <v>1056</v>
      </c>
      <c r="D13" s="197">
        <f t="shared" si="3"/>
        <v>522</v>
      </c>
      <c r="E13" s="199">
        <f t="shared" si="3"/>
        <v>534</v>
      </c>
      <c r="F13" s="198">
        <f t="shared" si="3"/>
        <v>1038</v>
      </c>
      <c r="G13" s="197">
        <f t="shared" si="3"/>
        <v>508</v>
      </c>
      <c r="H13" s="196">
        <f t="shared" si="3"/>
        <v>530</v>
      </c>
      <c r="I13" s="197">
        <f t="shared" si="3"/>
        <v>0</v>
      </c>
      <c r="J13" s="197">
        <f t="shared" si="3"/>
        <v>0</v>
      </c>
      <c r="K13" s="199">
        <f t="shared" si="3"/>
        <v>0</v>
      </c>
      <c r="L13" s="198">
        <f t="shared" si="3"/>
        <v>1</v>
      </c>
      <c r="M13" s="197">
        <f t="shared" si="3"/>
        <v>0</v>
      </c>
      <c r="N13" s="196">
        <f t="shared" si="3"/>
        <v>1</v>
      </c>
      <c r="O13" s="197">
        <f t="shared" si="3"/>
        <v>0</v>
      </c>
      <c r="P13" s="197">
        <f t="shared" si="3"/>
        <v>0</v>
      </c>
      <c r="Q13" s="199">
        <f t="shared" si="3"/>
        <v>0</v>
      </c>
      <c r="R13" s="198">
        <f t="shared" si="3"/>
        <v>12</v>
      </c>
      <c r="S13" s="197">
        <f t="shared" si="3"/>
        <v>10</v>
      </c>
      <c r="T13" s="196">
        <f t="shared" si="3"/>
        <v>2</v>
      </c>
      <c r="U13" s="197">
        <f t="shared" si="3"/>
        <v>5</v>
      </c>
      <c r="V13" s="197">
        <f t="shared" si="3"/>
        <v>4</v>
      </c>
      <c r="W13" s="199">
        <f t="shared" si="3"/>
        <v>1</v>
      </c>
      <c r="X13" s="198">
        <f t="shared" si="3"/>
        <v>0</v>
      </c>
      <c r="Y13" s="197">
        <f t="shared" si="3"/>
        <v>0</v>
      </c>
      <c r="Z13" s="196">
        <f t="shared" si="3"/>
        <v>0</v>
      </c>
      <c r="AA13" s="195">
        <f t="shared" si="1"/>
        <v>98.3</v>
      </c>
      <c r="AB13" s="193">
        <f t="shared" si="1"/>
        <v>97.3</v>
      </c>
      <c r="AC13" s="192">
        <f t="shared" si="1"/>
        <v>99.3</v>
      </c>
      <c r="AD13" s="194">
        <f t="shared" si="2"/>
        <v>1.1</v>
      </c>
      <c r="AE13" s="193">
        <f t="shared" si="2"/>
        <v>1.9</v>
      </c>
      <c r="AF13" s="192">
        <f t="shared" si="2"/>
        <v>0.4</v>
      </c>
    </row>
    <row r="14" spans="2:33" s="5" customFormat="1" ht="13.5" customHeight="1" hidden="1">
      <c r="B14" s="90" t="s">
        <v>15</v>
      </c>
      <c r="C14" s="191">
        <f aca="true" t="shared" si="4" ref="C14:E17">SUM(F14,I14,L14,O14,R14,U14,X14)</f>
        <v>299</v>
      </c>
      <c r="D14" s="188">
        <f t="shared" si="4"/>
        <v>147</v>
      </c>
      <c r="E14" s="190">
        <f t="shared" si="4"/>
        <v>152</v>
      </c>
      <c r="F14" s="189">
        <f>SUM(G14:H14)</f>
        <v>296</v>
      </c>
      <c r="G14" s="188">
        <v>145</v>
      </c>
      <c r="H14" s="187">
        <v>151</v>
      </c>
      <c r="I14" s="186" t="s">
        <v>160</v>
      </c>
      <c r="J14" s="188" t="s">
        <v>160</v>
      </c>
      <c r="K14" s="185" t="s">
        <v>146</v>
      </c>
      <c r="L14" s="189">
        <f>SUM(M14:N14)</f>
        <v>1</v>
      </c>
      <c r="M14" s="188" t="s">
        <v>146</v>
      </c>
      <c r="N14" s="187">
        <v>1</v>
      </c>
      <c r="O14" s="186" t="s">
        <v>160</v>
      </c>
      <c r="P14" s="188" t="s">
        <v>160</v>
      </c>
      <c r="Q14" s="185" t="s">
        <v>13</v>
      </c>
      <c r="R14" s="189" t="s">
        <v>146</v>
      </c>
      <c r="S14" s="188" t="s">
        <v>146</v>
      </c>
      <c r="T14" s="187" t="s">
        <v>13</v>
      </c>
      <c r="U14" s="189">
        <f>SUM(V14:W14)</f>
        <v>2</v>
      </c>
      <c r="V14" s="188">
        <v>2</v>
      </c>
      <c r="W14" s="187" t="s">
        <v>13</v>
      </c>
      <c r="X14" s="186" t="s">
        <v>160</v>
      </c>
      <c r="Y14" s="185" t="s">
        <v>160</v>
      </c>
      <c r="Z14" s="185" t="s">
        <v>160</v>
      </c>
      <c r="AA14" s="184">
        <v>98.99665551839465</v>
      </c>
      <c r="AB14" s="182">
        <v>98.63945578231292</v>
      </c>
      <c r="AC14" s="181">
        <v>99.3421052631579</v>
      </c>
      <c r="AD14" s="183">
        <v>0</v>
      </c>
      <c r="AE14" s="182">
        <v>0</v>
      </c>
      <c r="AF14" s="181">
        <v>0</v>
      </c>
      <c r="AG14" s="107"/>
    </row>
    <row r="15" spans="2:33" s="5" customFormat="1" ht="13.5" customHeight="1" hidden="1">
      <c r="B15" s="90" t="s">
        <v>17</v>
      </c>
      <c r="C15" s="191">
        <f t="shared" si="4"/>
        <v>365</v>
      </c>
      <c r="D15" s="188">
        <f t="shared" si="4"/>
        <v>176</v>
      </c>
      <c r="E15" s="190">
        <f t="shared" si="4"/>
        <v>189</v>
      </c>
      <c r="F15" s="189">
        <f>SUM(G15:H15)</f>
        <v>356</v>
      </c>
      <c r="G15" s="188">
        <v>167</v>
      </c>
      <c r="H15" s="187">
        <v>189</v>
      </c>
      <c r="I15" s="186" t="s">
        <v>160</v>
      </c>
      <c r="J15" s="188" t="s">
        <v>13</v>
      </c>
      <c r="K15" s="185" t="s">
        <v>160</v>
      </c>
      <c r="L15" s="189" t="s">
        <v>160</v>
      </c>
      <c r="M15" s="188" t="s">
        <v>13</v>
      </c>
      <c r="N15" s="187" t="s">
        <v>160</v>
      </c>
      <c r="O15" s="186" t="s">
        <v>160</v>
      </c>
      <c r="P15" s="188" t="s">
        <v>160</v>
      </c>
      <c r="Q15" s="185" t="s">
        <v>146</v>
      </c>
      <c r="R15" s="189">
        <f>SUM(S15:T15)</f>
        <v>8</v>
      </c>
      <c r="S15" s="188">
        <v>8</v>
      </c>
      <c r="T15" s="187" t="s">
        <v>13</v>
      </c>
      <c r="U15" s="189">
        <f>SUM(V15:W15)</f>
        <v>1</v>
      </c>
      <c r="V15" s="188">
        <v>1</v>
      </c>
      <c r="W15" s="187" t="s">
        <v>13</v>
      </c>
      <c r="X15" s="186" t="s">
        <v>13</v>
      </c>
      <c r="Y15" s="185" t="s">
        <v>13</v>
      </c>
      <c r="Z15" s="185" t="s">
        <v>13</v>
      </c>
      <c r="AA15" s="184">
        <v>97.53424657534246</v>
      </c>
      <c r="AB15" s="182">
        <v>94.88636363636364</v>
      </c>
      <c r="AC15" s="181">
        <v>100</v>
      </c>
      <c r="AD15" s="183">
        <v>2.2</v>
      </c>
      <c r="AE15" s="182">
        <v>4.5</v>
      </c>
      <c r="AF15" s="181">
        <v>1.6</v>
      </c>
      <c r="AG15" s="107"/>
    </row>
    <row r="16" spans="2:33" s="5" customFormat="1" ht="13.5" customHeight="1" hidden="1">
      <c r="B16" s="90" t="s">
        <v>18</v>
      </c>
      <c r="C16" s="191">
        <f t="shared" si="4"/>
        <v>254</v>
      </c>
      <c r="D16" s="188">
        <f t="shared" si="4"/>
        <v>131</v>
      </c>
      <c r="E16" s="190">
        <f t="shared" si="4"/>
        <v>123</v>
      </c>
      <c r="F16" s="189">
        <f>SUM(G16:H16)</f>
        <v>249</v>
      </c>
      <c r="G16" s="188">
        <v>128</v>
      </c>
      <c r="H16" s="187">
        <v>121</v>
      </c>
      <c r="I16" s="186" t="s">
        <v>159</v>
      </c>
      <c r="J16" s="188" t="s">
        <v>13</v>
      </c>
      <c r="K16" s="185" t="s">
        <v>146</v>
      </c>
      <c r="L16" s="189" t="s">
        <v>13</v>
      </c>
      <c r="M16" s="188" t="s">
        <v>160</v>
      </c>
      <c r="N16" s="187" t="s">
        <v>13</v>
      </c>
      <c r="O16" s="186" t="s">
        <v>13</v>
      </c>
      <c r="P16" s="188" t="s">
        <v>13</v>
      </c>
      <c r="Q16" s="185" t="s">
        <v>13</v>
      </c>
      <c r="R16" s="189">
        <f>SUM(S16:T16)</f>
        <v>4</v>
      </c>
      <c r="S16" s="188">
        <v>2</v>
      </c>
      <c r="T16" s="187">
        <v>2</v>
      </c>
      <c r="U16" s="189">
        <f>SUM(V16:W16)</f>
        <v>1</v>
      </c>
      <c r="V16" s="188">
        <v>1</v>
      </c>
      <c r="W16" s="187" t="s">
        <v>13</v>
      </c>
      <c r="X16" s="186" t="s">
        <v>13</v>
      </c>
      <c r="Y16" s="185" t="s">
        <v>159</v>
      </c>
      <c r="Z16" s="185" t="s">
        <v>13</v>
      </c>
      <c r="AA16" s="184">
        <v>98.03149606299213</v>
      </c>
      <c r="AB16" s="182">
        <v>97.70992366412213</v>
      </c>
      <c r="AC16" s="181">
        <v>98.3739837398374</v>
      </c>
      <c r="AD16" s="183">
        <v>1.6</v>
      </c>
      <c r="AE16" s="182">
        <v>1.5</v>
      </c>
      <c r="AF16" s="181">
        <v>0</v>
      </c>
      <c r="AG16" s="107"/>
    </row>
    <row r="17" spans="2:33" s="5" customFormat="1" ht="13.5" customHeight="1" hidden="1">
      <c r="B17" s="177" t="s">
        <v>133</v>
      </c>
      <c r="C17" s="180">
        <f t="shared" si="4"/>
        <v>138</v>
      </c>
      <c r="D17" s="172">
        <f t="shared" si="4"/>
        <v>68</v>
      </c>
      <c r="E17" s="179">
        <f t="shared" si="4"/>
        <v>70</v>
      </c>
      <c r="F17" s="174">
        <f>SUM(G17:H17)</f>
        <v>137</v>
      </c>
      <c r="G17" s="172">
        <v>68</v>
      </c>
      <c r="H17" s="171">
        <v>69</v>
      </c>
      <c r="I17" s="173" t="s">
        <v>13</v>
      </c>
      <c r="J17" s="172" t="s">
        <v>160</v>
      </c>
      <c r="K17" s="178" t="s">
        <v>13</v>
      </c>
      <c r="L17" s="174" t="s">
        <v>146</v>
      </c>
      <c r="M17" s="172" t="s">
        <v>146</v>
      </c>
      <c r="N17" s="171" t="s">
        <v>13</v>
      </c>
      <c r="O17" s="173" t="s">
        <v>13</v>
      </c>
      <c r="P17" s="172" t="s">
        <v>146</v>
      </c>
      <c r="Q17" s="178" t="s">
        <v>13</v>
      </c>
      <c r="R17" s="174" t="s">
        <v>13</v>
      </c>
      <c r="S17" s="172" t="s">
        <v>160</v>
      </c>
      <c r="T17" s="171" t="s">
        <v>13</v>
      </c>
      <c r="U17" s="174">
        <f>SUM(V17:W17)</f>
        <v>1</v>
      </c>
      <c r="V17" s="172" t="s">
        <v>13</v>
      </c>
      <c r="W17" s="171">
        <v>1</v>
      </c>
      <c r="X17" s="173" t="s">
        <v>13</v>
      </c>
      <c r="Y17" s="178" t="s">
        <v>160</v>
      </c>
      <c r="Z17" s="178" t="s">
        <v>159</v>
      </c>
      <c r="AA17" s="170">
        <v>99.27536231884058</v>
      </c>
      <c r="AB17" s="168">
        <v>100</v>
      </c>
      <c r="AC17" s="167">
        <v>98.57142857142858</v>
      </c>
      <c r="AD17" s="169">
        <v>0</v>
      </c>
      <c r="AE17" s="168">
        <v>0</v>
      </c>
      <c r="AF17" s="167">
        <v>0</v>
      </c>
      <c r="AG17" s="107"/>
    </row>
    <row r="18" spans="2:32" s="5" customFormat="1" ht="19.5" customHeight="1" hidden="1">
      <c r="B18" s="65" t="s">
        <v>158</v>
      </c>
      <c r="C18" s="226">
        <v>996</v>
      </c>
      <c r="D18" s="223">
        <v>514</v>
      </c>
      <c r="E18" s="225">
        <v>482</v>
      </c>
      <c r="F18" s="224">
        <v>985</v>
      </c>
      <c r="G18" s="223">
        <v>506</v>
      </c>
      <c r="H18" s="222">
        <v>479</v>
      </c>
      <c r="I18" s="221" t="s">
        <v>21</v>
      </c>
      <c r="J18" s="223" t="s">
        <v>21</v>
      </c>
      <c r="K18" s="220" t="s">
        <v>21</v>
      </c>
      <c r="L18" s="224" t="s">
        <v>21</v>
      </c>
      <c r="M18" s="223" t="s">
        <v>21</v>
      </c>
      <c r="N18" s="222" t="s">
        <v>21</v>
      </c>
      <c r="O18" s="221">
        <v>2</v>
      </c>
      <c r="P18" s="223">
        <v>2</v>
      </c>
      <c r="Q18" s="220" t="s">
        <v>21</v>
      </c>
      <c r="R18" s="224">
        <v>2</v>
      </c>
      <c r="S18" s="223">
        <v>2</v>
      </c>
      <c r="T18" s="222" t="s">
        <v>21</v>
      </c>
      <c r="U18" s="224">
        <v>7</v>
      </c>
      <c r="V18" s="223">
        <v>4</v>
      </c>
      <c r="W18" s="222">
        <v>3</v>
      </c>
      <c r="X18" s="221" t="s">
        <v>21</v>
      </c>
      <c r="Y18" s="220" t="s">
        <v>21</v>
      </c>
      <c r="Z18" s="220" t="s">
        <v>21</v>
      </c>
      <c r="AA18" s="219">
        <v>98.89558232931726</v>
      </c>
      <c r="AB18" s="228">
        <v>98.44357976653697</v>
      </c>
      <c r="AC18" s="227">
        <v>99.37759336099586</v>
      </c>
      <c r="AD18" s="219">
        <v>0.2</v>
      </c>
      <c r="AE18" s="228">
        <v>0.4</v>
      </c>
      <c r="AF18" s="227">
        <v>0</v>
      </c>
    </row>
    <row r="19" spans="2:32" s="5" customFormat="1" ht="19.5" customHeight="1" hidden="1">
      <c r="B19" s="65" t="s">
        <v>157</v>
      </c>
      <c r="C19" s="226">
        <v>977</v>
      </c>
      <c r="D19" s="223">
        <v>490</v>
      </c>
      <c r="E19" s="225">
        <v>487</v>
      </c>
      <c r="F19" s="224">
        <v>965</v>
      </c>
      <c r="G19" s="223">
        <v>480</v>
      </c>
      <c r="H19" s="222">
        <v>485</v>
      </c>
      <c r="I19" s="221">
        <v>1</v>
      </c>
      <c r="J19" s="223">
        <v>1</v>
      </c>
      <c r="K19" s="220" t="s">
        <v>21</v>
      </c>
      <c r="L19" s="224">
        <v>2</v>
      </c>
      <c r="M19" s="223">
        <v>1</v>
      </c>
      <c r="N19" s="222">
        <v>1</v>
      </c>
      <c r="O19" s="221">
        <v>2</v>
      </c>
      <c r="P19" s="223">
        <v>2</v>
      </c>
      <c r="Q19" s="220" t="s">
        <v>21</v>
      </c>
      <c r="R19" s="224">
        <v>5</v>
      </c>
      <c r="S19" s="223">
        <v>4</v>
      </c>
      <c r="T19" s="222">
        <v>1</v>
      </c>
      <c r="U19" s="224">
        <v>2</v>
      </c>
      <c r="V19" s="223">
        <v>2</v>
      </c>
      <c r="W19" s="222" t="s">
        <v>21</v>
      </c>
      <c r="X19" s="221" t="s">
        <v>21</v>
      </c>
      <c r="Y19" s="220" t="s">
        <v>21</v>
      </c>
      <c r="Z19" s="220" t="s">
        <v>21</v>
      </c>
      <c r="AA19" s="219">
        <f aca="true" t="shared" si="5" ref="AA19:AA47">ROUND(F19/C19*100,1)</f>
        <v>98.8</v>
      </c>
      <c r="AB19" s="218">
        <f aca="true" t="shared" si="6" ref="AB19:AB47">ROUND(G19/D19*100,1)</f>
        <v>98</v>
      </c>
      <c r="AC19" s="217">
        <f aca="true" t="shared" si="7" ref="AC19:AC47">ROUND(H19/E19*100,1)</f>
        <v>99.6</v>
      </c>
      <c r="AD19" s="219">
        <f aca="true" t="shared" si="8" ref="AD19:AD47">ROUND(R19/C19*100,1)</f>
        <v>0.5</v>
      </c>
      <c r="AE19" s="218">
        <f aca="true" t="shared" si="9" ref="AE19:AE47">ROUND(S19/D19*100,1)</f>
        <v>0.8</v>
      </c>
      <c r="AF19" s="217">
        <f aca="true" t="shared" si="10" ref="AF19:AF47">ROUND(T19/E19*100,1)</f>
        <v>0.2</v>
      </c>
    </row>
    <row r="20" spans="2:32" s="5" customFormat="1" ht="19.5" customHeight="1" hidden="1">
      <c r="B20" s="65" t="s">
        <v>156</v>
      </c>
      <c r="C20" s="226">
        <v>1002</v>
      </c>
      <c r="D20" s="223">
        <v>541</v>
      </c>
      <c r="E20" s="225">
        <v>461</v>
      </c>
      <c r="F20" s="224">
        <v>993</v>
      </c>
      <c r="G20" s="223">
        <v>532</v>
      </c>
      <c r="H20" s="222">
        <v>461</v>
      </c>
      <c r="I20" s="221">
        <v>0</v>
      </c>
      <c r="J20" s="223">
        <v>0</v>
      </c>
      <c r="K20" s="220">
        <v>0</v>
      </c>
      <c r="L20" s="224">
        <v>1</v>
      </c>
      <c r="M20" s="223">
        <v>1</v>
      </c>
      <c r="N20" s="222" t="s">
        <v>21</v>
      </c>
      <c r="O20" s="221">
        <v>2</v>
      </c>
      <c r="P20" s="223">
        <v>2</v>
      </c>
      <c r="Q20" s="220" t="s">
        <v>21</v>
      </c>
      <c r="R20" s="224">
        <v>5</v>
      </c>
      <c r="S20" s="223">
        <v>5</v>
      </c>
      <c r="T20" s="222">
        <v>0</v>
      </c>
      <c r="U20" s="224">
        <v>1</v>
      </c>
      <c r="V20" s="223">
        <v>1</v>
      </c>
      <c r="W20" s="222" t="s">
        <v>21</v>
      </c>
      <c r="X20" s="221" t="s">
        <v>21</v>
      </c>
      <c r="Y20" s="220" t="s">
        <v>21</v>
      </c>
      <c r="Z20" s="220" t="s">
        <v>21</v>
      </c>
      <c r="AA20" s="219">
        <f t="shared" si="5"/>
        <v>99.1</v>
      </c>
      <c r="AB20" s="218">
        <f t="shared" si="6"/>
        <v>98.3</v>
      </c>
      <c r="AC20" s="217">
        <f t="shared" si="7"/>
        <v>100</v>
      </c>
      <c r="AD20" s="219">
        <f t="shared" si="8"/>
        <v>0.5</v>
      </c>
      <c r="AE20" s="218">
        <f t="shared" si="9"/>
        <v>0.9</v>
      </c>
      <c r="AF20" s="217">
        <f t="shared" si="10"/>
        <v>0</v>
      </c>
    </row>
    <row r="21" spans="1:32" s="211" customFormat="1" ht="19.5" customHeight="1" hidden="1">
      <c r="A21" s="212"/>
      <c r="B21" s="28" t="s">
        <v>155</v>
      </c>
      <c r="C21" s="197">
        <f aca="true" t="shared" si="11" ref="C21:Z21">C22+C24+C28+C30</f>
        <v>1023</v>
      </c>
      <c r="D21" s="197">
        <f t="shared" si="11"/>
        <v>527</v>
      </c>
      <c r="E21" s="199">
        <f t="shared" si="11"/>
        <v>496</v>
      </c>
      <c r="F21" s="198">
        <f t="shared" si="11"/>
        <v>1009</v>
      </c>
      <c r="G21" s="197">
        <f t="shared" si="11"/>
        <v>518</v>
      </c>
      <c r="H21" s="196">
        <f t="shared" si="11"/>
        <v>491</v>
      </c>
      <c r="I21" s="197">
        <f t="shared" si="11"/>
        <v>1</v>
      </c>
      <c r="J21" s="197">
        <f t="shared" si="11"/>
        <v>0</v>
      </c>
      <c r="K21" s="199">
        <f t="shared" si="11"/>
        <v>1</v>
      </c>
      <c r="L21" s="198">
        <f t="shared" si="11"/>
        <v>1</v>
      </c>
      <c r="M21" s="197">
        <f t="shared" si="11"/>
        <v>1</v>
      </c>
      <c r="N21" s="196">
        <f t="shared" si="11"/>
        <v>0</v>
      </c>
      <c r="O21" s="197">
        <f t="shared" si="11"/>
        <v>0</v>
      </c>
      <c r="P21" s="197">
        <f t="shared" si="11"/>
        <v>0</v>
      </c>
      <c r="Q21" s="199">
        <f t="shared" si="11"/>
        <v>0</v>
      </c>
      <c r="R21" s="198">
        <f t="shared" si="11"/>
        <v>8</v>
      </c>
      <c r="S21" s="197">
        <f t="shared" si="11"/>
        <v>5</v>
      </c>
      <c r="T21" s="196">
        <f t="shared" si="11"/>
        <v>3</v>
      </c>
      <c r="U21" s="197">
        <f t="shared" si="11"/>
        <v>4</v>
      </c>
      <c r="V21" s="197">
        <f t="shared" si="11"/>
        <v>3</v>
      </c>
      <c r="W21" s="199">
        <f t="shared" si="11"/>
        <v>1</v>
      </c>
      <c r="X21" s="198">
        <f t="shared" si="11"/>
        <v>0</v>
      </c>
      <c r="Y21" s="197">
        <f t="shared" si="11"/>
        <v>0</v>
      </c>
      <c r="Z21" s="196">
        <f t="shared" si="11"/>
        <v>0</v>
      </c>
      <c r="AA21" s="195">
        <f t="shared" si="5"/>
        <v>98.6</v>
      </c>
      <c r="AB21" s="193">
        <f t="shared" si="6"/>
        <v>98.3</v>
      </c>
      <c r="AC21" s="192">
        <f t="shared" si="7"/>
        <v>99</v>
      </c>
      <c r="AD21" s="194">
        <f t="shared" si="8"/>
        <v>0.8</v>
      </c>
      <c r="AE21" s="193">
        <f t="shared" si="9"/>
        <v>0.9</v>
      </c>
      <c r="AF21" s="192">
        <f t="shared" si="10"/>
        <v>0.6</v>
      </c>
    </row>
    <row r="22" spans="2:32" s="5" customFormat="1" ht="13.5" customHeight="1" hidden="1">
      <c r="B22" s="90" t="s">
        <v>15</v>
      </c>
      <c r="C22" s="191">
        <f aca="true" t="shared" si="12" ref="C22:C31">SUM(D22:E22)</f>
        <v>219</v>
      </c>
      <c r="D22" s="188">
        <f>SUM(D23)</f>
        <v>120</v>
      </c>
      <c r="E22" s="190">
        <f>SUM(E23)</f>
        <v>99</v>
      </c>
      <c r="F22" s="189">
        <f aca="true" t="shared" si="13" ref="F22:F31">SUM(G22:H22)</f>
        <v>217</v>
      </c>
      <c r="G22" s="188">
        <f>SUM(G23)</f>
        <v>118</v>
      </c>
      <c r="H22" s="187">
        <f>SUM(H23)</f>
        <v>99</v>
      </c>
      <c r="I22" s="186">
        <f aca="true" t="shared" si="14" ref="I22:I31">SUM(J22:K22)</f>
        <v>0</v>
      </c>
      <c r="J22" s="188">
        <f>SUM(J23)</f>
        <v>0</v>
      </c>
      <c r="K22" s="185">
        <f>SUM(K23)</f>
        <v>0</v>
      </c>
      <c r="L22" s="189">
        <f aca="true" t="shared" si="15" ref="L22:L31">SUM(M22:N22)</f>
        <v>0</v>
      </c>
      <c r="M22" s="188">
        <f>SUM(M23)</f>
        <v>0</v>
      </c>
      <c r="N22" s="187">
        <f>SUM(N23)</f>
        <v>0</v>
      </c>
      <c r="O22" s="186">
        <f aca="true" t="shared" si="16" ref="O22:O31">SUM(P22:Q22)</f>
        <v>0</v>
      </c>
      <c r="P22" s="188">
        <f>SUM(P23)</f>
        <v>0</v>
      </c>
      <c r="Q22" s="185">
        <f>SUM(Q23)</f>
        <v>0</v>
      </c>
      <c r="R22" s="189">
        <f aca="true" t="shared" si="17" ref="R22:R31">SUM(S22:T22)</f>
        <v>1</v>
      </c>
      <c r="S22" s="188">
        <f>SUM(S23)</f>
        <v>1</v>
      </c>
      <c r="T22" s="187">
        <f>SUM(T23)</f>
        <v>0</v>
      </c>
      <c r="U22" s="189">
        <f aca="true" t="shared" si="18" ref="U22:U31">SUM(V22:W22)</f>
        <v>1</v>
      </c>
      <c r="V22" s="188">
        <f>SUM(V23)</f>
        <v>1</v>
      </c>
      <c r="W22" s="187">
        <f>SUM(W23)</f>
        <v>0</v>
      </c>
      <c r="X22" s="186">
        <f aca="true" t="shared" si="19" ref="X22:X31">SUM(Y22:Z22)</f>
        <v>0</v>
      </c>
      <c r="Y22" s="185">
        <f>SUM(Y23)</f>
        <v>0</v>
      </c>
      <c r="Z22" s="185">
        <f>SUM(Z23)</f>
        <v>0</v>
      </c>
      <c r="AA22" s="184">
        <f t="shared" si="5"/>
        <v>99.1</v>
      </c>
      <c r="AB22" s="182">
        <f t="shared" si="6"/>
        <v>98.3</v>
      </c>
      <c r="AC22" s="181">
        <f t="shared" si="7"/>
        <v>100</v>
      </c>
      <c r="AD22" s="183">
        <f t="shared" si="8"/>
        <v>0.5</v>
      </c>
      <c r="AE22" s="182">
        <f t="shared" si="9"/>
        <v>0.8</v>
      </c>
      <c r="AF22" s="181">
        <f t="shared" si="10"/>
        <v>0</v>
      </c>
    </row>
    <row r="23" spans="2:32" s="5" customFormat="1" ht="15" customHeight="1" hidden="1">
      <c r="B23" s="90" t="s">
        <v>137</v>
      </c>
      <c r="C23" s="191">
        <f t="shared" si="12"/>
        <v>219</v>
      </c>
      <c r="D23" s="188">
        <f>G23+J23+M23+P23+S23+V23+Y23</f>
        <v>120</v>
      </c>
      <c r="E23" s="190">
        <f>H23+K23+N23+Q23+T23+W23+Z23</f>
        <v>99</v>
      </c>
      <c r="F23" s="189">
        <f t="shared" si="13"/>
        <v>217</v>
      </c>
      <c r="G23" s="188">
        <v>118</v>
      </c>
      <c r="H23" s="187">
        <v>99</v>
      </c>
      <c r="I23" s="186">
        <f t="shared" si="14"/>
        <v>0</v>
      </c>
      <c r="J23" s="188">
        <v>0</v>
      </c>
      <c r="K23" s="185">
        <v>0</v>
      </c>
      <c r="L23" s="189">
        <f t="shared" si="15"/>
        <v>0</v>
      </c>
      <c r="M23" s="188">
        <v>0</v>
      </c>
      <c r="N23" s="187">
        <v>0</v>
      </c>
      <c r="O23" s="186">
        <f t="shared" si="16"/>
        <v>0</v>
      </c>
      <c r="P23" s="188">
        <v>0</v>
      </c>
      <c r="Q23" s="185">
        <v>0</v>
      </c>
      <c r="R23" s="189">
        <f t="shared" si="17"/>
        <v>1</v>
      </c>
      <c r="S23" s="188">
        <v>1</v>
      </c>
      <c r="T23" s="187">
        <v>0</v>
      </c>
      <c r="U23" s="189">
        <f t="shared" si="18"/>
        <v>1</v>
      </c>
      <c r="V23" s="188">
        <v>1</v>
      </c>
      <c r="W23" s="187">
        <v>0</v>
      </c>
      <c r="X23" s="186">
        <f t="shared" si="19"/>
        <v>0</v>
      </c>
      <c r="Y23" s="185">
        <v>0</v>
      </c>
      <c r="Z23" s="185">
        <v>0</v>
      </c>
      <c r="AA23" s="184">
        <f t="shared" si="5"/>
        <v>99.1</v>
      </c>
      <c r="AB23" s="182">
        <f t="shared" si="6"/>
        <v>98.3</v>
      </c>
      <c r="AC23" s="181">
        <f t="shared" si="7"/>
        <v>100</v>
      </c>
      <c r="AD23" s="183">
        <f t="shared" si="8"/>
        <v>0.5</v>
      </c>
      <c r="AE23" s="182">
        <f t="shared" si="9"/>
        <v>0.8</v>
      </c>
      <c r="AF23" s="181">
        <f t="shared" si="10"/>
        <v>0</v>
      </c>
    </row>
    <row r="24" spans="2:32" s="5" customFormat="1" ht="13.5" customHeight="1" hidden="1">
      <c r="B24" s="90" t="s">
        <v>154</v>
      </c>
      <c r="C24" s="191">
        <f t="shared" si="12"/>
        <v>370</v>
      </c>
      <c r="D24" s="188">
        <f>SUM(D25:D27)</f>
        <v>197</v>
      </c>
      <c r="E24" s="190">
        <f>SUM(E25:E27)</f>
        <v>173</v>
      </c>
      <c r="F24" s="189">
        <f t="shared" si="13"/>
        <v>362</v>
      </c>
      <c r="G24" s="188">
        <f>SUM(G25:G27)</f>
        <v>194</v>
      </c>
      <c r="H24" s="187">
        <f>SUM(H25:H27)</f>
        <v>168</v>
      </c>
      <c r="I24" s="186">
        <f t="shared" si="14"/>
        <v>1</v>
      </c>
      <c r="J24" s="188">
        <f>SUM(J25:J27)</f>
        <v>0</v>
      </c>
      <c r="K24" s="185">
        <f>SUM(K25:K27)</f>
        <v>1</v>
      </c>
      <c r="L24" s="189">
        <f t="shared" si="15"/>
        <v>0</v>
      </c>
      <c r="M24" s="188">
        <f>SUM(M25:M27)</f>
        <v>0</v>
      </c>
      <c r="N24" s="187">
        <f>SUM(N25:N27)</f>
        <v>0</v>
      </c>
      <c r="O24" s="186">
        <f t="shared" si="16"/>
        <v>0</v>
      </c>
      <c r="P24" s="188">
        <f>SUM(P25:P27)</f>
        <v>0</v>
      </c>
      <c r="Q24" s="185">
        <f>SUM(Q25:Q27)</f>
        <v>0</v>
      </c>
      <c r="R24" s="189">
        <f t="shared" si="17"/>
        <v>4</v>
      </c>
      <c r="S24" s="188">
        <f>SUM(S25:S27)</f>
        <v>1</v>
      </c>
      <c r="T24" s="187">
        <f>SUM(T25:T27)</f>
        <v>3</v>
      </c>
      <c r="U24" s="189">
        <f t="shared" si="18"/>
        <v>3</v>
      </c>
      <c r="V24" s="188">
        <f>SUM(V25:V27)</f>
        <v>2</v>
      </c>
      <c r="W24" s="187">
        <f>SUM(W25:W27)</f>
        <v>1</v>
      </c>
      <c r="X24" s="186">
        <f t="shared" si="19"/>
        <v>0</v>
      </c>
      <c r="Y24" s="185">
        <f>SUM(Y25:Y27)</f>
        <v>0</v>
      </c>
      <c r="Z24" s="185">
        <f>SUM(Z25:Z27)</f>
        <v>0</v>
      </c>
      <c r="AA24" s="184">
        <f t="shared" si="5"/>
        <v>97.8</v>
      </c>
      <c r="AB24" s="182">
        <f t="shared" si="6"/>
        <v>98.5</v>
      </c>
      <c r="AC24" s="181">
        <f t="shared" si="7"/>
        <v>97.1</v>
      </c>
      <c r="AD24" s="183">
        <f t="shared" si="8"/>
        <v>1.1</v>
      </c>
      <c r="AE24" s="182">
        <f t="shared" si="9"/>
        <v>0.5</v>
      </c>
      <c r="AF24" s="181">
        <f t="shared" si="10"/>
        <v>1.7</v>
      </c>
    </row>
    <row r="25" spans="2:32" s="5" customFormat="1" ht="15" customHeight="1" hidden="1">
      <c r="B25" s="90" t="s">
        <v>136</v>
      </c>
      <c r="C25" s="191">
        <f t="shared" si="12"/>
        <v>237</v>
      </c>
      <c r="D25" s="188">
        <f aca="true" t="shared" si="20" ref="D25:E27">G25+J25+M25+P25+S25+V25+Y25</f>
        <v>119</v>
      </c>
      <c r="E25" s="190">
        <f t="shared" si="20"/>
        <v>118</v>
      </c>
      <c r="F25" s="189">
        <f t="shared" si="13"/>
        <v>230</v>
      </c>
      <c r="G25" s="188">
        <v>116</v>
      </c>
      <c r="H25" s="187">
        <v>114</v>
      </c>
      <c r="I25" s="186">
        <f t="shared" si="14"/>
        <v>1</v>
      </c>
      <c r="J25" s="188">
        <v>0</v>
      </c>
      <c r="K25" s="185">
        <v>1</v>
      </c>
      <c r="L25" s="189">
        <f t="shared" si="15"/>
        <v>0</v>
      </c>
      <c r="M25" s="188">
        <v>0</v>
      </c>
      <c r="N25" s="187">
        <v>0</v>
      </c>
      <c r="O25" s="186">
        <f t="shared" si="16"/>
        <v>0</v>
      </c>
      <c r="P25" s="188">
        <v>0</v>
      </c>
      <c r="Q25" s="185">
        <v>0</v>
      </c>
      <c r="R25" s="189">
        <f t="shared" si="17"/>
        <v>3</v>
      </c>
      <c r="S25" s="188">
        <v>1</v>
      </c>
      <c r="T25" s="187">
        <v>2</v>
      </c>
      <c r="U25" s="189">
        <f t="shared" si="18"/>
        <v>3</v>
      </c>
      <c r="V25" s="188">
        <v>2</v>
      </c>
      <c r="W25" s="187">
        <v>1</v>
      </c>
      <c r="X25" s="186">
        <f t="shared" si="19"/>
        <v>0</v>
      </c>
      <c r="Y25" s="185">
        <v>0</v>
      </c>
      <c r="Z25" s="185">
        <v>0</v>
      </c>
      <c r="AA25" s="184">
        <f t="shared" si="5"/>
        <v>97</v>
      </c>
      <c r="AB25" s="182">
        <f t="shared" si="6"/>
        <v>97.5</v>
      </c>
      <c r="AC25" s="181">
        <f t="shared" si="7"/>
        <v>96.6</v>
      </c>
      <c r="AD25" s="183">
        <f t="shared" si="8"/>
        <v>1.3</v>
      </c>
      <c r="AE25" s="182">
        <f t="shared" si="9"/>
        <v>0.8</v>
      </c>
      <c r="AF25" s="181">
        <f t="shared" si="10"/>
        <v>1.7</v>
      </c>
    </row>
    <row r="26" spans="2:32" s="5" customFormat="1" ht="15" customHeight="1" hidden="1">
      <c r="B26" s="90" t="s">
        <v>151</v>
      </c>
      <c r="C26" s="191">
        <f t="shared" si="12"/>
        <v>5</v>
      </c>
      <c r="D26" s="188">
        <f t="shared" si="20"/>
        <v>1</v>
      </c>
      <c r="E26" s="190">
        <f t="shared" si="20"/>
        <v>4</v>
      </c>
      <c r="F26" s="189">
        <f t="shared" si="13"/>
        <v>5</v>
      </c>
      <c r="G26" s="188">
        <v>1</v>
      </c>
      <c r="H26" s="187">
        <v>4</v>
      </c>
      <c r="I26" s="186">
        <f t="shared" si="14"/>
        <v>0</v>
      </c>
      <c r="J26" s="188">
        <v>0</v>
      </c>
      <c r="K26" s="185">
        <v>0</v>
      </c>
      <c r="L26" s="189">
        <f t="shared" si="15"/>
        <v>0</v>
      </c>
      <c r="M26" s="188">
        <v>0</v>
      </c>
      <c r="N26" s="187">
        <v>0</v>
      </c>
      <c r="O26" s="186">
        <f t="shared" si="16"/>
        <v>0</v>
      </c>
      <c r="P26" s="188">
        <v>0</v>
      </c>
      <c r="Q26" s="185">
        <v>0</v>
      </c>
      <c r="R26" s="189">
        <f t="shared" si="17"/>
        <v>0</v>
      </c>
      <c r="S26" s="188">
        <v>0</v>
      </c>
      <c r="T26" s="187">
        <v>0</v>
      </c>
      <c r="U26" s="189">
        <f t="shared" si="18"/>
        <v>0</v>
      </c>
      <c r="V26" s="188">
        <v>0</v>
      </c>
      <c r="W26" s="187">
        <v>0</v>
      </c>
      <c r="X26" s="186">
        <f t="shared" si="19"/>
        <v>0</v>
      </c>
      <c r="Y26" s="185">
        <v>0</v>
      </c>
      <c r="Z26" s="185">
        <v>0</v>
      </c>
      <c r="AA26" s="184">
        <f t="shared" si="5"/>
        <v>100</v>
      </c>
      <c r="AB26" s="182">
        <f t="shared" si="6"/>
        <v>100</v>
      </c>
      <c r="AC26" s="181">
        <f t="shared" si="7"/>
        <v>100</v>
      </c>
      <c r="AD26" s="183">
        <f t="shared" si="8"/>
        <v>0</v>
      </c>
      <c r="AE26" s="182">
        <f t="shared" si="9"/>
        <v>0</v>
      </c>
      <c r="AF26" s="181">
        <f t="shared" si="10"/>
        <v>0</v>
      </c>
    </row>
    <row r="27" spans="2:32" s="5" customFormat="1" ht="15" customHeight="1" hidden="1">
      <c r="B27" s="90" t="s">
        <v>135</v>
      </c>
      <c r="C27" s="191">
        <f t="shared" si="12"/>
        <v>128</v>
      </c>
      <c r="D27" s="188">
        <f t="shared" si="20"/>
        <v>77</v>
      </c>
      <c r="E27" s="190">
        <f t="shared" si="20"/>
        <v>51</v>
      </c>
      <c r="F27" s="189">
        <f t="shared" si="13"/>
        <v>127</v>
      </c>
      <c r="G27" s="188">
        <v>77</v>
      </c>
      <c r="H27" s="187">
        <v>50</v>
      </c>
      <c r="I27" s="186">
        <f t="shared" si="14"/>
        <v>0</v>
      </c>
      <c r="J27" s="188">
        <v>0</v>
      </c>
      <c r="K27" s="185">
        <v>0</v>
      </c>
      <c r="L27" s="189">
        <f t="shared" si="15"/>
        <v>0</v>
      </c>
      <c r="M27" s="188">
        <v>0</v>
      </c>
      <c r="N27" s="187">
        <v>0</v>
      </c>
      <c r="O27" s="186">
        <f t="shared" si="16"/>
        <v>0</v>
      </c>
      <c r="P27" s="188">
        <v>0</v>
      </c>
      <c r="Q27" s="185">
        <v>0</v>
      </c>
      <c r="R27" s="189">
        <f t="shared" si="17"/>
        <v>1</v>
      </c>
      <c r="S27" s="188">
        <v>0</v>
      </c>
      <c r="T27" s="187">
        <v>1</v>
      </c>
      <c r="U27" s="189">
        <f t="shared" si="18"/>
        <v>0</v>
      </c>
      <c r="V27" s="188">
        <v>0</v>
      </c>
      <c r="W27" s="187">
        <v>0</v>
      </c>
      <c r="X27" s="186">
        <f t="shared" si="19"/>
        <v>0</v>
      </c>
      <c r="Y27" s="185">
        <v>0</v>
      </c>
      <c r="Z27" s="185">
        <v>0</v>
      </c>
      <c r="AA27" s="184">
        <f t="shared" si="5"/>
        <v>99.2</v>
      </c>
      <c r="AB27" s="182">
        <f t="shared" si="6"/>
        <v>100</v>
      </c>
      <c r="AC27" s="181">
        <f t="shared" si="7"/>
        <v>98</v>
      </c>
      <c r="AD27" s="183">
        <f t="shared" si="8"/>
        <v>0.8</v>
      </c>
      <c r="AE27" s="182">
        <f t="shared" si="9"/>
        <v>0</v>
      </c>
      <c r="AF27" s="181">
        <f t="shared" si="10"/>
        <v>2</v>
      </c>
    </row>
    <row r="28" spans="2:32" s="5" customFormat="1" ht="13.5" customHeight="1" hidden="1">
      <c r="B28" s="90" t="s">
        <v>18</v>
      </c>
      <c r="C28" s="191">
        <f t="shared" si="12"/>
        <v>276</v>
      </c>
      <c r="D28" s="188">
        <f>SUM(D29)</f>
        <v>126</v>
      </c>
      <c r="E28" s="190">
        <f>SUM(E29)</f>
        <v>150</v>
      </c>
      <c r="F28" s="189">
        <f t="shared" si="13"/>
        <v>272</v>
      </c>
      <c r="G28" s="188">
        <f>SUM(G29)</f>
        <v>122</v>
      </c>
      <c r="H28" s="187">
        <f>SUM(H29)</f>
        <v>150</v>
      </c>
      <c r="I28" s="186">
        <f t="shared" si="14"/>
        <v>0</v>
      </c>
      <c r="J28" s="188">
        <f>SUM(J29)</f>
        <v>0</v>
      </c>
      <c r="K28" s="185">
        <f>SUM(K29)</f>
        <v>0</v>
      </c>
      <c r="L28" s="189">
        <f t="shared" si="15"/>
        <v>1</v>
      </c>
      <c r="M28" s="188">
        <f>SUM(M29)</f>
        <v>1</v>
      </c>
      <c r="N28" s="187">
        <f>SUM(N29)</f>
        <v>0</v>
      </c>
      <c r="O28" s="186">
        <f t="shared" si="16"/>
        <v>0</v>
      </c>
      <c r="P28" s="188">
        <f>SUM(P29)</f>
        <v>0</v>
      </c>
      <c r="Q28" s="185">
        <f>SUM(Q29)</f>
        <v>0</v>
      </c>
      <c r="R28" s="189">
        <f t="shared" si="17"/>
        <v>3</v>
      </c>
      <c r="S28" s="188">
        <f>SUM(S29)</f>
        <v>3</v>
      </c>
      <c r="T28" s="187">
        <f>SUM(T29)</f>
        <v>0</v>
      </c>
      <c r="U28" s="189">
        <f t="shared" si="18"/>
        <v>0</v>
      </c>
      <c r="V28" s="188">
        <f>SUM(V29)</f>
        <v>0</v>
      </c>
      <c r="W28" s="187">
        <f>SUM(W29)</f>
        <v>0</v>
      </c>
      <c r="X28" s="186">
        <f t="shared" si="19"/>
        <v>0</v>
      </c>
      <c r="Y28" s="185">
        <f>SUM(Y29)</f>
        <v>0</v>
      </c>
      <c r="Z28" s="185">
        <f>SUM(Z29)</f>
        <v>0</v>
      </c>
      <c r="AA28" s="184">
        <f t="shared" si="5"/>
        <v>98.6</v>
      </c>
      <c r="AB28" s="182">
        <f t="shared" si="6"/>
        <v>96.8</v>
      </c>
      <c r="AC28" s="181">
        <f t="shared" si="7"/>
        <v>100</v>
      </c>
      <c r="AD28" s="183">
        <f t="shared" si="8"/>
        <v>1.1</v>
      </c>
      <c r="AE28" s="182">
        <f t="shared" si="9"/>
        <v>2.4</v>
      </c>
      <c r="AF28" s="181">
        <f t="shared" si="10"/>
        <v>0</v>
      </c>
    </row>
    <row r="29" spans="2:32" s="5" customFormat="1" ht="15" customHeight="1" hidden="1">
      <c r="B29" s="90" t="s">
        <v>134</v>
      </c>
      <c r="C29" s="191">
        <f t="shared" si="12"/>
        <v>276</v>
      </c>
      <c r="D29" s="188">
        <f>G29+J29+M29+P29+S29+V29+Y29</f>
        <v>126</v>
      </c>
      <c r="E29" s="190">
        <f>H29+K29+N29+Q29+T29+W29+Z29</f>
        <v>150</v>
      </c>
      <c r="F29" s="189">
        <f t="shared" si="13"/>
        <v>272</v>
      </c>
      <c r="G29" s="188">
        <v>122</v>
      </c>
      <c r="H29" s="187">
        <v>150</v>
      </c>
      <c r="I29" s="186">
        <f t="shared" si="14"/>
        <v>0</v>
      </c>
      <c r="J29" s="188">
        <v>0</v>
      </c>
      <c r="K29" s="185">
        <v>0</v>
      </c>
      <c r="L29" s="189">
        <f t="shared" si="15"/>
        <v>1</v>
      </c>
      <c r="M29" s="188">
        <v>1</v>
      </c>
      <c r="N29" s="187">
        <v>0</v>
      </c>
      <c r="O29" s="186">
        <f t="shared" si="16"/>
        <v>0</v>
      </c>
      <c r="P29" s="188">
        <v>0</v>
      </c>
      <c r="Q29" s="185">
        <v>0</v>
      </c>
      <c r="R29" s="189">
        <f t="shared" si="17"/>
        <v>3</v>
      </c>
      <c r="S29" s="188">
        <v>3</v>
      </c>
      <c r="T29" s="187">
        <v>0</v>
      </c>
      <c r="U29" s="189">
        <f t="shared" si="18"/>
        <v>0</v>
      </c>
      <c r="V29" s="188">
        <v>0</v>
      </c>
      <c r="W29" s="187">
        <v>0</v>
      </c>
      <c r="X29" s="186">
        <f t="shared" si="19"/>
        <v>0</v>
      </c>
      <c r="Y29" s="185">
        <v>0</v>
      </c>
      <c r="Z29" s="185">
        <v>0</v>
      </c>
      <c r="AA29" s="184">
        <f t="shared" si="5"/>
        <v>98.6</v>
      </c>
      <c r="AB29" s="182">
        <f t="shared" si="6"/>
        <v>96.8</v>
      </c>
      <c r="AC29" s="181">
        <f t="shared" si="7"/>
        <v>100</v>
      </c>
      <c r="AD29" s="183">
        <f t="shared" si="8"/>
        <v>1.1</v>
      </c>
      <c r="AE29" s="182">
        <f t="shared" si="9"/>
        <v>2.4</v>
      </c>
      <c r="AF29" s="181">
        <f t="shared" si="10"/>
        <v>0</v>
      </c>
    </row>
    <row r="30" spans="2:32" s="5" customFormat="1" ht="13.5" customHeight="1" hidden="1">
      <c r="B30" s="177" t="s">
        <v>19</v>
      </c>
      <c r="C30" s="180">
        <f t="shared" si="12"/>
        <v>158</v>
      </c>
      <c r="D30" s="172">
        <f>SUM(D31)</f>
        <v>84</v>
      </c>
      <c r="E30" s="179">
        <f>SUM(E31)</f>
        <v>74</v>
      </c>
      <c r="F30" s="174">
        <f t="shared" si="13"/>
        <v>158</v>
      </c>
      <c r="G30" s="172">
        <f>SUM(G31)</f>
        <v>84</v>
      </c>
      <c r="H30" s="171">
        <f>SUM(H31)</f>
        <v>74</v>
      </c>
      <c r="I30" s="173">
        <f t="shared" si="14"/>
        <v>0</v>
      </c>
      <c r="J30" s="172">
        <f>SUM(J31)</f>
        <v>0</v>
      </c>
      <c r="K30" s="178">
        <f>SUM(K31)</f>
        <v>0</v>
      </c>
      <c r="L30" s="174">
        <f t="shared" si="15"/>
        <v>0</v>
      </c>
      <c r="M30" s="172">
        <f>SUM(M31)</f>
        <v>0</v>
      </c>
      <c r="N30" s="171">
        <f>SUM(N31)</f>
        <v>0</v>
      </c>
      <c r="O30" s="173">
        <f t="shared" si="16"/>
        <v>0</v>
      </c>
      <c r="P30" s="172">
        <f>SUM(P31)</f>
        <v>0</v>
      </c>
      <c r="Q30" s="178">
        <f>SUM(Q31)</f>
        <v>0</v>
      </c>
      <c r="R30" s="174">
        <f t="shared" si="17"/>
        <v>0</v>
      </c>
      <c r="S30" s="172">
        <f>SUM(S31)</f>
        <v>0</v>
      </c>
      <c r="T30" s="171">
        <f>SUM(T31)</f>
        <v>0</v>
      </c>
      <c r="U30" s="174">
        <f t="shared" si="18"/>
        <v>0</v>
      </c>
      <c r="V30" s="172">
        <f>SUM(V31)</f>
        <v>0</v>
      </c>
      <c r="W30" s="171">
        <f>SUM(W31)</f>
        <v>0</v>
      </c>
      <c r="X30" s="173">
        <f t="shared" si="19"/>
        <v>0</v>
      </c>
      <c r="Y30" s="178">
        <f>SUM(Y31)</f>
        <v>0</v>
      </c>
      <c r="Z30" s="178">
        <f>SUM(Z31)</f>
        <v>0</v>
      </c>
      <c r="AA30" s="170">
        <f t="shared" si="5"/>
        <v>100</v>
      </c>
      <c r="AB30" s="168">
        <f t="shared" si="6"/>
        <v>100</v>
      </c>
      <c r="AC30" s="167">
        <f t="shared" si="7"/>
        <v>100</v>
      </c>
      <c r="AD30" s="169">
        <f t="shared" si="8"/>
        <v>0</v>
      </c>
      <c r="AE30" s="168">
        <f t="shared" si="9"/>
        <v>0</v>
      </c>
      <c r="AF30" s="167">
        <f t="shared" si="10"/>
        <v>0</v>
      </c>
    </row>
    <row r="31" spans="2:32" s="5" customFormat="1" ht="15" customHeight="1" hidden="1">
      <c r="B31" s="177" t="s">
        <v>143</v>
      </c>
      <c r="C31" s="180">
        <f t="shared" si="12"/>
        <v>158</v>
      </c>
      <c r="D31" s="172">
        <f>G31+J31+M31+P31+S31+V31+Y31</f>
        <v>84</v>
      </c>
      <c r="E31" s="179">
        <f>H31+K31+N31+Q31+T31+W31+Z31</f>
        <v>74</v>
      </c>
      <c r="F31" s="174">
        <f t="shared" si="13"/>
        <v>158</v>
      </c>
      <c r="G31" s="172">
        <v>84</v>
      </c>
      <c r="H31" s="171">
        <v>74</v>
      </c>
      <c r="I31" s="173">
        <f t="shared" si="14"/>
        <v>0</v>
      </c>
      <c r="J31" s="172">
        <v>0</v>
      </c>
      <c r="K31" s="178">
        <v>0</v>
      </c>
      <c r="L31" s="174">
        <f t="shared" si="15"/>
        <v>0</v>
      </c>
      <c r="M31" s="172">
        <v>0</v>
      </c>
      <c r="N31" s="171">
        <v>0</v>
      </c>
      <c r="O31" s="173">
        <f t="shared" si="16"/>
        <v>0</v>
      </c>
      <c r="P31" s="172">
        <v>0</v>
      </c>
      <c r="Q31" s="178">
        <v>0</v>
      </c>
      <c r="R31" s="174">
        <f t="shared" si="17"/>
        <v>0</v>
      </c>
      <c r="S31" s="172">
        <v>0</v>
      </c>
      <c r="T31" s="171">
        <v>0</v>
      </c>
      <c r="U31" s="174">
        <f t="shared" si="18"/>
        <v>0</v>
      </c>
      <c r="V31" s="172">
        <v>0</v>
      </c>
      <c r="W31" s="171">
        <v>0</v>
      </c>
      <c r="X31" s="173">
        <f t="shared" si="19"/>
        <v>0</v>
      </c>
      <c r="Y31" s="178">
        <v>0</v>
      </c>
      <c r="Z31" s="178">
        <v>0</v>
      </c>
      <c r="AA31" s="170">
        <f t="shared" si="5"/>
        <v>100</v>
      </c>
      <c r="AB31" s="168">
        <f t="shared" si="6"/>
        <v>100</v>
      </c>
      <c r="AC31" s="167">
        <f t="shared" si="7"/>
        <v>100</v>
      </c>
      <c r="AD31" s="169">
        <f t="shared" si="8"/>
        <v>0</v>
      </c>
      <c r="AE31" s="168">
        <f t="shared" si="9"/>
        <v>0</v>
      </c>
      <c r="AF31" s="167">
        <f t="shared" si="10"/>
        <v>0</v>
      </c>
    </row>
    <row r="32" spans="1:32" s="211" customFormat="1" ht="16.5" customHeight="1" hidden="1">
      <c r="A32" s="212"/>
      <c r="B32" s="28" t="s">
        <v>153</v>
      </c>
      <c r="C32" s="197">
        <f aca="true" t="shared" si="21" ref="C32:Z32">C33+C35+C39+C41</f>
        <v>1082</v>
      </c>
      <c r="D32" s="197">
        <f t="shared" si="21"/>
        <v>545</v>
      </c>
      <c r="E32" s="199">
        <f t="shared" si="21"/>
        <v>537</v>
      </c>
      <c r="F32" s="198">
        <f t="shared" si="21"/>
        <v>1071</v>
      </c>
      <c r="G32" s="197">
        <f t="shared" si="21"/>
        <v>537</v>
      </c>
      <c r="H32" s="196">
        <f t="shared" si="21"/>
        <v>534</v>
      </c>
      <c r="I32" s="197">
        <f t="shared" si="21"/>
        <v>0</v>
      </c>
      <c r="J32" s="197">
        <f t="shared" si="21"/>
        <v>0</v>
      </c>
      <c r="K32" s="199">
        <f t="shared" si="21"/>
        <v>0</v>
      </c>
      <c r="L32" s="198">
        <f t="shared" si="21"/>
        <v>0</v>
      </c>
      <c r="M32" s="197">
        <f t="shared" si="21"/>
        <v>0</v>
      </c>
      <c r="N32" s="196">
        <f t="shared" si="21"/>
        <v>0</v>
      </c>
      <c r="O32" s="197">
        <f t="shared" si="21"/>
        <v>1</v>
      </c>
      <c r="P32" s="197">
        <f t="shared" si="21"/>
        <v>1</v>
      </c>
      <c r="Q32" s="199">
        <f t="shared" si="21"/>
        <v>0</v>
      </c>
      <c r="R32" s="198">
        <f t="shared" si="21"/>
        <v>2</v>
      </c>
      <c r="S32" s="197">
        <f t="shared" si="21"/>
        <v>2</v>
      </c>
      <c r="T32" s="196">
        <f t="shared" si="21"/>
        <v>0</v>
      </c>
      <c r="U32" s="197">
        <f t="shared" si="21"/>
        <v>8</v>
      </c>
      <c r="V32" s="197">
        <f t="shared" si="21"/>
        <v>5</v>
      </c>
      <c r="W32" s="199">
        <f t="shared" si="21"/>
        <v>3</v>
      </c>
      <c r="X32" s="198">
        <f t="shared" si="21"/>
        <v>0</v>
      </c>
      <c r="Y32" s="197">
        <f t="shared" si="21"/>
        <v>0</v>
      </c>
      <c r="Z32" s="196">
        <f t="shared" si="21"/>
        <v>0</v>
      </c>
      <c r="AA32" s="195">
        <f t="shared" si="5"/>
        <v>99</v>
      </c>
      <c r="AB32" s="193">
        <f t="shared" si="6"/>
        <v>98.5</v>
      </c>
      <c r="AC32" s="192">
        <f t="shared" si="7"/>
        <v>99.4</v>
      </c>
      <c r="AD32" s="194">
        <f t="shared" si="8"/>
        <v>0.2</v>
      </c>
      <c r="AE32" s="193">
        <f t="shared" si="9"/>
        <v>0.4</v>
      </c>
      <c r="AF32" s="192">
        <f t="shared" si="10"/>
        <v>0</v>
      </c>
    </row>
    <row r="33" spans="2:32" s="5" customFormat="1" ht="16.5" customHeight="1" hidden="1">
      <c r="B33" s="90" t="s">
        <v>15</v>
      </c>
      <c r="C33" s="191">
        <f aca="true" t="shared" si="22" ref="C33:C42">SUM(D33:E33)</f>
        <v>260</v>
      </c>
      <c r="D33" s="188">
        <f>SUM(D34)</f>
        <v>121</v>
      </c>
      <c r="E33" s="190">
        <f>SUM(E34)</f>
        <v>139</v>
      </c>
      <c r="F33" s="189">
        <f aca="true" t="shared" si="23" ref="F33:F42">SUM(G33:H33)</f>
        <v>258</v>
      </c>
      <c r="G33" s="188">
        <f>SUM(G34)</f>
        <v>119</v>
      </c>
      <c r="H33" s="187">
        <f>SUM(H34)</f>
        <v>139</v>
      </c>
      <c r="I33" s="186">
        <f aca="true" t="shared" si="24" ref="I33:I42">SUM(J33:K33)</f>
        <v>0</v>
      </c>
      <c r="J33" s="188">
        <f>SUM(J34)</f>
        <v>0</v>
      </c>
      <c r="K33" s="185">
        <f>SUM(K34)</f>
        <v>0</v>
      </c>
      <c r="L33" s="189">
        <f aca="true" t="shared" si="25" ref="L33:L42">SUM(M33:N33)</f>
        <v>0</v>
      </c>
      <c r="M33" s="188">
        <f>SUM(M34)</f>
        <v>0</v>
      </c>
      <c r="N33" s="187">
        <f>SUM(N34)</f>
        <v>0</v>
      </c>
      <c r="O33" s="186">
        <f aca="true" t="shared" si="26" ref="O33:O42">SUM(P33:Q33)</f>
        <v>0</v>
      </c>
      <c r="P33" s="188">
        <f>SUM(P34)</f>
        <v>0</v>
      </c>
      <c r="Q33" s="185">
        <f>SUM(Q34)</f>
        <v>0</v>
      </c>
      <c r="R33" s="189">
        <f aca="true" t="shared" si="27" ref="R33:R42">SUM(S33:T33)</f>
        <v>0</v>
      </c>
      <c r="S33" s="188">
        <f>SUM(S34)</f>
        <v>0</v>
      </c>
      <c r="T33" s="187">
        <f>SUM(T34)</f>
        <v>0</v>
      </c>
      <c r="U33" s="189">
        <f aca="true" t="shared" si="28" ref="U33:U42">SUM(V33:W33)</f>
        <v>2</v>
      </c>
      <c r="V33" s="188">
        <f>SUM(V34)</f>
        <v>2</v>
      </c>
      <c r="W33" s="187">
        <f>SUM(W34)</f>
        <v>0</v>
      </c>
      <c r="X33" s="186">
        <f aca="true" t="shared" si="29" ref="X33:X42">SUM(Y33:Z33)</f>
        <v>0</v>
      </c>
      <c r="Y33" s="185">
        <f>SUM(Y34)</f>
        <v>0</v>
      </c>
      <c r="Z33" s="185">
        <f>SUM(Z34)</f>
        <v>0</v>
      </c>
      <c r="AA33" s="184">
        <f t="shared" si="5"/>
        <v>99.2</v>
      </c>
      <c r="AB33" s="182">
        <f t="shared" si="6"/>
        <v>98.3</v>
      </c>
      <c r="AC33" s="181">
        <f t="shared" si="7"/>
        <v>100</v>
      </c>
      <c r="AD33" s="183">
        <f t="shared" si="8"/>
        <v>0</v>
      </c>
      <c r="AE33" s="182">
        <f t="shared" si="9"/>
        <v>0</v>
      </c>
      <c r="AF33" s="181">
        <f t="shared" si="10"/>
        <v>0</v>
      </c>
    </row>
    <row r="34" spans="2:32" s="5" customFormat="1" ht="15" customHeight="1" hidden="1">
      <c r="B34" s="90" t="s">
        <v>137</v>
      </c>
      <c r="C34" s="191">
        <f t="shared" si="22"/>
        <v>260</v>
      </c>
      <c r="D34" s="188">
        <f>G34+J34+M34+P34+S34+V34+Y34</f>
        <v>121</v>
      </c>
      <c r="E34" s="190">
        <f>H34+K34+N34+Q34+T34+W34+Z34</f>
        <v>139</v>
      </c>
      <c r="F34" s="189">
        <f t="shared" si="23"/>
        <v>258</v>
      </c>
      <c r="G34" s="188">
        <v>119</v>
      </c>
      <c r="H34" s="187">
        <v>139</v>
      </c>
      <c r="I34" s="186">
        <f t="shared" si="24"/>
        <v>0</v>
      </c>
      <c r="J34" s="188">
        <v>0</v>
      </c>
      <c r="K34" s="185">
        <v>0</v>
      </c>
      <c r="L34" s="189">
        <f t="shared" si="25"/>
        <v>0</v>
      </c>
      <c r="M34" s="188">
        <v>0</v>
      </c>
      <c r="N34" s="187">
        <v>0</v>
      </c>
      <c r="O34" s="186">
        <f t="shared" si="26"/>
        <v>0</v>
      </c>
      <c r="P34" s="188">
        <v>0</v>
      </c>
      <c r="Q34" s="185">
        <v>0</v>
      </c>
      <c r="R34" s="189">
        <f t="shared" si="27"/>
        <v>0</v>
      </c>
      <c r="S34" s="188">
        <v>0</v>
      </c>
      <c r="T34" s="187">
        <v>0</v>
      </c>
      <c r="U34" s="189">
        <f t="shared" si="28"/>
        <v>2</v>
      </c>
      <c r="V34" s="188">
        <v>2</v>
      </c>
      <c r="W34" s="187">
        <v>0</v>
      </c>
      <c r="X34" s="186">
        <f t="shared" si="29"/>
        <v>0</v>
      </c>
      <c r="Y34" s="185">
        <v>0</v>
      </c>
      <c r="Z34" s="185">
        <v>0</v>
      </c>
      <c r="AA34" s="184">
        <f t="shared" si="5"/>
        <v>99.2</v>
      </c>
      <c r="AB34" s="182">
        <f t="shared" si="6"/>
        <v>98.3</v>
      </c>
      <c r="AC34" s="181">
        <f t="shared" si="7"/>
        <v>100</v>
      </c>
      <c r="AD34" s="183">
        <f t="shared" si="8"/>
        <v>0</v>
      </c>
      <c r="AE34" s="182">
        <f t="shared" si="9"/>
        <v>0</v>
      </c>
      <c r="AF34" s="181">
        <f t="shared" si="10"/>
        <v>0</v>
      </c>
    </row>
    <row r="35" spans="2:32" s="5" customFormat="1" ht="16.5" customHeight="1" hidden="1">
      <c r="B35" s="90" t="s">
        <v>152</v>
      </c>
      <c r="C35" s="191">
        <f t="shared" si="22"/>
        <v>384</v>
      </c>
      <c r="D35" s="188">
        <f>SUM(D36:D38)</f>
        <v>199</v>
      </c>
      <c r="E35" s="190">
        <f>SUM(E36:E38)</f>
        <v>185</v>
      </c>
      <c r="F35" s="189">
        <f t="shared" si="23"/>
        <v>381</v>
      </c>
      <c r="G35" s="188">
        <f>SUM(G36:G38)</f>
        <v>198</v>
      </c>
      <c r="H35" s="187">
        <f>SUM(H36:H38)</f>
        <v>183</v>
      </c>
      <c r="I35" s="186">
        <f t="shared" si="24"/>
        <v>0</v>
      </c>
      <c r="J35" s="188">
        <f>SUM(J36:J38)</f>
        <v>0</v>
      </c>
      <c r="K35" s="185">
        <f>SUM(K36:K38)</f>
        <v>0</v>
      </c>
      <c r="L35" s="189">
        <f t="shared" si="25"/>
        <v>0</v>
      </c>
      <c r="M35" s="188">
        <f>SUM(M36:M38)</f>
        <v>0</v>
      </c>
      <c r="N35" s="187">
        <f>SUM(N36:N38)</f>
        <v>0</v>
      </c>
      <c r="O35" s="186">
        <f t="shared" si="26"/>
        <v>0</v>
      </c>
      <c r="P35" s="188">
        <f>SUM(P36:P38)</f>
        <v>0</v>
      </c>
      <c r="Q35" s="185">
        <f>SUM(Q36:Q38)</f>
        <v>0</v>
      </c>
      <c r="R35" s="189">
        <f t="shared" si="27"/>
        <v>0</v>
      </c>
      <c r="S35" s="188">
        <f>SUM(S36:S38)</f>
        <v>0</v>
      </c>
      <c r="T35" s="187">
        <f>SUM(T36:T38)</f>
        <v>0</v>
      </c>
      <c r="U35" s="189">
        <f t="shared" si="28"/>
        <v>3</v>
      </c>
      <c r="V35" s="188">
        <f>SUM(V36:V38)</f>
        <v>1</v>
      </c>
      <c r="W35" s="187">
        <f>SUM(W36:W38)</f>
        <v>2</v>
      </c>
      <c r="X35" s="186">
        <f t="shared" si="29"/>
        <v>0</v>
      </c>
      <c r="Y35" s="185">
        <f>SUM(Y36:Y38)</f>
        <v>0</v>
      </c>
      <c r="Z35" s="185">
        <f>SUM(Z36:Z38)</f>
        <v>0</v>
      </c>
      <c r="AA35" s="184">
        <f t="shared" si="5"/>
        <v>99.2</v>
      </c>
      <c r="AB35" s="182">
        <f t="shared" si="6"/>
        <v>99.5</v>
      </c>
      <c r="AC35" s="181">
        <f t="shared" si="7"/>
        <v>98.9</v>
      </c>
      <c r="AD35" s="183">
        <f t="shared" si="8"/>
        <v>0</v>
      </c>
      <c r="AE35" s="182">
        <f t="shared" si="9"/>
        <v>0</v>
      </c>
      <c r="AF35" s="181">
        <f t="shared" si="10"/>
        <v>0</v>
      </c>
    </row>
    <row r="36" spans="2:32" s="5" customFormat="1" ht="15" customHeight="1" hidden="1">
      <c r="B36" s="90" t="s">
        <v>136</v>
      </c>
      <c r="C36" s="191">
        <f t="shared" si="22"/>
        <v>248</v>
      </c>
      <c r="D36" s="188">
        <f aca="true" t="shared" si="30" ref="D36:E38">G36+J36+M36+P36+S36+V36+Y36</f>
        <v>131</v>
      </c>
      <c r="E36" s="190">
        <f t="shared" si="30"/>
        <v>117</v>
      </c>
      <c r="F36" s="189">
        <f t="shared" si="23"/>
        <v>245</v>
      </c>
      <c r="G36" s="188">
        <v>130</v>
      </c>
      <c r="H36" s="187">
        <v>115</v>
      </c>
      <c r="I36" s="186">
        <f t="shared" si="24"/>
        <v>0</v>
      </c>
      <c r="J36" s="188">
        <v>0</v>
      </c>
      <c r="K36" s="185">
        <v>0</v>
      </c>
      <c r="L36" s="189">
        <f t="shared" si="25"/>
        <v>0</v>
      </c>
      <c r="M36" s="188">
        <v>0</v>
      </c>
      <c r="N36" s="187">
        <v>0</v>
      </c>
      <c r="O36" s="186">
        <f t="shared" si="26"/>
        <v>0</v>
      </c>
      <c r="P36" s="188">
        <v>0</v>
      </c>
      <c r="Q36" s="185">
        <v>0</v>
      </c>
      <c r="R36" s="189">
        <f t="shared" si="27"/>
        <v>0</v>
      </c>
      <c r="S36" s="188">
        <v>0</v>
      </c>
      <c r="T36" s="187">
        <v>0</v>
      </c>
      <c r="U36" s="189">
        <f t="shared" si="28"/>
        <v>3</v>
      </c>
      <c r="V36" s="188">
        <v>1</v>
      </c>
      <c r="W36" s="187">
        <v>2</v>
      </c>
      <c r="X36" s="186">
        <f t="shared" si="29"/>
        <v>0</v>
      </c>
      <c r="Y36" s="185">
        <v>0</v>
      </c>
      <c r="Z36" s="185">
        <v>0</v>
      </c>
      <c r="AA36" s="184">
        <f t="shared" si="5"/>
        <v>98.8</v>
      </c>
      <c r="AB36" s="182">
        <f t="shared" si="6"/>
        <v>99.2</v>
      </c>
      <c r="AC36" s="181">
        <f t="shared" si="7"/>
        <v>98.3</v>
      </c>
      <c r="AD36" s="183">
        <f t="shared" si="8"/>
        <v>0</v>
      </c>
      <c r="AE36" s="182">
        <f t="shared" si="9"/>
        <v>0</v>
      </c>
      <c r="AF36" s="181">
        <f t="shared" si="10"/>
        <v>0</v>
      </c>
    </row>
    <row r="37" spans="2:32" s="5" customFormat="1" ht="15" customHeight="1" hidden="1">
      <c r="B37" s="90" t="s">
        <v>151</v>
      </c>
      <c r="C37" s="191">
        <f t="shared" si="22"/>
        <v>4</v>
      </c>
      <c r="D37" s="188">
        <f t="shared" si="30"/>
        <v>2</v>
      </c>
      <c r="E37" s="190">
        <f t="shared" si="30"/>
        <v>2</v>
      </c>
      <c r="F37" s="189">
        <f t="shared" si="23"/>
        <v>4</v>
      </c>
      <c r="G37" s="188">
        <v>2</v>
      </c>
      <c r="H37" s="187">
        <v>2</v>
      </c>
      <c r="I37" s="186">
        <f t="shared" si="24"/>
        <v>0</v>
      </c>
      <c r="J37" s="188">
        <v>0</v>
      </c>
      <c r="K37" s="185">
        <v>0</v>
      </c>
      <c r="L37" s="189">
        <f t="shared" si="25"/>
        <v>0</v>
      </c>
      <c r="M37" s="188">
        <v>0</v>
      </c>
      <c r="N37" s="187">
        <v>0</v>
      </c>
      <c r="O37" s="186">
        <f t="shared" si="26"/>
        <v>0</v>
      </c>
      <c r="P37" s="188">
        <v>0</v>
      </c>
      <c r="Q37" s="185">
        <v>0</v>
      </c>
      <c r="R37" s="189">
        <f t="shared" si="27"/>
        <v>0</v>
      </c>
      <c r="S37" s="188">
        <v>0</v>
      </c>
      <c r="T37" s="187">
        <v>0</v>
      </c>
      <c r="U37" s="189">
        <f t="shared" si="28"/>
        <v>0</v>
      </c>
      <c r="V37" s="188">
        <v>0</v>
      </c>
      <c r="W37" s="187">
        <v>0</v>
      </c>
      <c r="X37" s="186">
        <f t="shared" si="29"/>
        <v>0</v>
      </c>
      <c r="Y37" s="185">
        <v>0</v>
      </c>
      <c r="Z37" s="185">
        <v>0</v>
      </c>
      <c r="AA37" s="184">
        <f t="shared" si="5"/>
        <v>100</v>
      </c>
      <c r="AB37" s="182">
        <f t="shared" si="6"/>
        <v>100</v>
      </c>
      <c r="AC37" s="181">
        <f t="shared" si="7"/>
        <v>100</v>
      </c>
      <c r="AD37" s="183">
        <f t="shared" si="8"/>
        <v>0</v>
      </c>
      <c r="AE37" s="182">
        <f t="shared" si="9"/>
        <v>0</v>
      </c>
      <c r="AF37" s="181">
        <f t="shared" si="10"/>
        <v>0</v>
      </c>
    </row>
    <row r="38" spans="2:32" s="5" customFormat="1" ht="15" customHeight="1" hidden="1">
      <c r="B38" s="90" t="s">
        <v>135</v>
      </c>
      <c r="C38" s="191">
        <f t="shared" si="22"/>
        <v>132</v>
      </c>
      <c r="D38" s="188">
        <f t="shared" si="30"/>
        <v>66</v>
      </c>
      <c r="E38" s="190">
        <f t="shared" si="30"/>
        <v>66</v>
      </c>
      <c r="F38" s="189">
        <f t="shared" si="23"/>
        <v>132</v>
      </c>
      <c r="G38" s="188">
        <v>66</v>
      </c>
      <c r="H38" s="187">
        <v>66</v>
      </c>
      <c r="I38" s="186">
        <f t="shared" si="24"/>
        <v>0</v>
      </c>
      <c r="J38" s="188">
        <v>0</v>
      </c>
      <c r="K38" s="185">
        <v>0</v>
      </c>
      <c r="L38" s="189">
        <f t="shared" si="25"/>
        <v>0</v>
      </c>
      <c r="M38" s="188">
        <v>0</v>
      </c>
      <c r="N38" s="187">
        <v>0</v>
      </c>
      <c r="O38" s="186">
        <f t="shared" si="26"/>
        <v>0</v>
      </c>
      <c r="P38" s="188">
        <v>0</v>
      </c>
      <c r="Q38" s="185">
        <v>0</v>
      </c>
      <c r="R38" s="189">
        <f t="shared" si="27"/>
        <v>0</v>
      </c>
      <c r="S38" s="188">
        <v>0</v>
      </c>
      <c r="T38" s="187">
        <v>0</v>
      </c>
      <c r="U38" s="189">
        <f t="shared" si="28"/>
        <v>0</v>
      </c>
      <c r="V38" s="188">
        <v>0</v>
      </c>
      <c r="W38" s="187">
        <v>0</v>
      </c>
      <c r="X38" s="186">
        <f t="shared" si="29"/>
        <v>0</v>
      </c>
      <c r="Y38" s="185">
        <v>0</v>
      </c>
      <c r="Z38" s="185">
        <v>0</v>
      </c>
      <c r="AA38" s="184">
        <f t="shared" si="5"/>
        <v>100</v>
      </c>
      <c r="AB38" s="182">
        <f t="shared" si="6"/>
        <v>100</v>
      </c>
      <c r="AC38" s="181">
        <f t="shared" si="7"/>
        <v>100</v>
      </c>
      <c r="AD38" s="183">
        <f t="shared" si="8"/>
        <v>0</v>
      </c>
      <c r="AE38" s="182">
        <f t="shared" si="9"/>
        <v>0</v>
      </c>
      <c r="AF38" s="181">
        <f t="shared" si="10"/>
        <v>0</v>
      </c>
    </row>
    <row r="39" spans="2:32" s="5" customFormat="1" ht="16.5" customHeight="1" hidden="1">
      <c r="B39" s="90" t="s">
        <v>18</v>
      </c>
      <c r="C39" s="191">
        <f t="shared" si="22"/>
        <v>285</v>
      </c>
      <c r="D39" s="188">
        <f>SUM(D40)</f>
        <v>147</v>
      </c>
      <c r="E39" s="190">
        <f>SUM(E40)</f>
        <v>138</v>
      </c>
      <c r="F39" s="189">
        <f t="shared" si="23"/>
        <v>279</v>
      </c>
      <c r="G39" s="188">
        <f>SUM(G40)</f>
        <v>142</v>
      </c>
      <c r="H39" s="187">
        <f>SUM(H40)</f>
        <v>137</v>
      </c>
      <c r="I39" s="186">
        <f t="shared" si="24"/>
        <v>0</v>
      </c>
      <c r="J39" s="188">
        <f>SUM(J40)</f>
        <v>0</v>
      </c>
      <c r="K39" s="185">
        <f>SUM(K40)</f>
        <v>0</v>
      </c>
      <c r="L39" s="189">
        <f t="shared" si="25"/>
        <v>0</v>
      </c>
      <c r="M39" s="188">
        <f>SUM(M40)</f>
        <v>0</v>
      </c>
      <c r="N39" s="187">
        <f>SUM(N40)</f>
        <v>0</v>
      </c>
      <c r="O39" s="186">
        <f t="shared" si="26"/>
        <v>1</v>
      </c>
      <c r="P39" s="188">
        <f>SUM(P40)</f>
        <v>1</v>
      </c>
      <c r="Q39" s="185">
        <f>SUM(Q40)</f>
        <v>0</v>
      </c>
      <c r="R39" s="189">
        <f t="shared" si="27"/>
        <v>2</v>
      </c>
      <c r="S39" s="188">
        <f>SUM(S40)</f>
        <v>2</v>
      </c>
      <c r="T39" s="187">
        <f>SUM(T40)</f>
        <v>0</v>
      </c>
      <c r="U39" s="189">
        <f t="shared" si="28"/>
        <v>3</v>
      </c>
      <c r="V39" s="188">
        <f>SUM(V40)</f>
        <v>2</v>
      </c>
      <c r="W39" s="187">
        <f>SUM(W40)</f>
        <v>1</v>
      </c>
      <c r="X39" s="186">
        <f t="shared" si="29"/>
        <v>0</v>
      </c>
      <c r="Y39" s="185">
        <f>SUM(Y40)</f>
        <v>0</v>
      </c>
      <c r="Z39" s="185">
        <f>SUM(Z40)</f>
        <v>0</v>
      </c>
      <c r="AA39" s="184">
        <f t="shared" si="5"/>
        <v>97.9</v>
      </c>
      <c r="AB39" s="182">
        <f t="shared" si="6"/>
        <v>96.6</v>
      </c>
      <c r="AC39" s="181">
        <f t="shared" si="7"/>
        <v>99.3</v>
      </c>
      <c r="AD39" s="183">
        <f t="shared" si="8"/>
        <v>0.7</v>
      </c>
      <c r="AE39" s="182">
        <f t="shared" si="9"/>
        <v>1.4</v>
      </c>
      <c r="AF39" s="181">
        <f t="shared" si="10"/>
        <v>0</v>
      </c>
    </row>
    <row r="40" spans="2:32" s="5" customFormat="1" ht="15" customHeight="1" hidden="1">
      <c r="B40" s="90" t="s">
        <v>134</v>
      </c>
      <c r="C40" s="191">
        <f t="shared" si="22"/>
        <v>285</v>
      </c>
      <c r="D40" s="188">
        <f>G40+J40+M40+P40+S40+V40+Y40</f>
        <v>147</v>
      </c>
      <c r="E40" s="190">
        <f>H40+K40+N40+Q40+T40+W40+Z40</f>
        <v>138</v>
      </c>
      <c r="F40" s="189">
        <f t="shared" si="23"/>
        <v>279</v>
      </c>
      <c r="G40" s="188">
        <v>142</v>
      </c>
      <c r="H40" s="187">
        <v>137</v>
      </c>
      <c r="I40" s="186">
        <f t="shared" si="24"/>
        <v>0</v>
      </c>
      <c r="J40" s="188">
        <v>0</v>
      </c>
      <c r="K40" s="185">
        <v>0</v>
      </c>
      <c r="L40" s="189">
        <f t="shared" si="25"/>
        <v>0</v>
      </c>
      <c r="M40" s="188">
        <v>0</v>
      </c>
      <c r="N40" s="187">
        <v>0</v>
      </c>
      <c r="O40" s="186">
        <f t="shared" si="26"/>
        <v>1</v>
      </c>
      <c r="P40" s="188">
        <v>1</v>
      </c>
      <c r="Q40" s="185">
        <v>0</v>
      </c>
      <c r="R40" s="189">
        <f t="shared" si="27"/>
        <v>2</v>
      </c>
      <c r="S40" s="188">
        <v>2</v>
      </c>
      <c r="T40" s="187">
        <v>0</v>
      </c>
      <c r="U40" s="189">
        <f t="shared" si="28"/>
        <v>3</v>
      </c>
      <c r="V40" s="188">
        <v>2</v>
      </c>
      <c r="W40" s="187">
        <v>1</v>
      </c>
      <c r="X40" s="186">
        <f t="shared" si="29"/>
        <v>0</v>
      </c>
      <c r="Y40" s="185">
        <v>0</v>
      </c>
      <c r="Z40" s="185">
        <v>0</v>
      </c>
      <c r="AA40" s="184">
        <f t="shared" si="5"/>
        <v>97.9</v>
      </c>
      <c r="AB40" s="182">
        <f t="shared" si="6"/>
        <v>96.6</v>
      </c>
      <c r="AC40" s="181">
        <f t="shared" si="7"/>
        <v>99.3</v>
      </c>
      <c r="AD40" s="183">
        <f t="shared" si="8"/>
        <v>0.7</v>
      </c>
      <c r="AE40" s="182">
        <f t="shared" si="9"/>
        <v>1.4</v>
      </c>
      <c r="AF40" s="181">
        <f t="shared" si="10"/>
        <v>0</v>
      </c>
    </row>
    <row r="41" spans="2:32" s="5" customFormat="1" ht="16.5" customHeight="1" hidden="1">
      <c r="B41" s="177" t="s">
        <v>19</v>
      </c>
      <c r="C41" s="180">
        <f t="shared" si="22"/>
        <v>153</v>
      </c>
      <c r="D41" s="172">
        <f>SUM(D42)</f>
        <v>78</v>
      </c>
      <c r="E41" s="179">
        <f>SUM(E42)</f>
        <v>75</v>
      </c>
      <c r="F41" s="174">
        <f t="shared" si="23"/>
        <v>153</v>
      </c>
      <c r="G41" s="172">
        <f>SUM(G42)</f>
        <v>78</v>
      </c>
      <c r="H41" s="171">
        <f>SUM(H42)</f>
        <v>75</v>
      </c>
      <c r="I41" s="173">
        <f t="shared" si="24"/>
        <v>0</v>
      </c>
      <c r="J41" s="172">
        <f>SUM(J42)</f>
        <v>0</v>
      </c>
      <c r="K41" s="178">
        <f>SUM(K42)</f>
        <v>0</v>
      </c>
      <c r="L41" s="174">
        <f t="shared" si="25"/>
        <v>0</v>
      </c>
      <c r="M41" s="172">
        <f>SUM(M42)</f>
        <v>0</v>
      </c>
      <c r="N41" s="171">
        <f>SUM(N42)</f>
        <v>0</v>
      </c>
      <c r="O41" s="173">
        <f t="shared" si="26"/>
        <v>0</v>
      </c>
      <c r="P41" s="172">
        <f>SUM(P42)</f>
        <v>0</v>
      </c>
      <c r="Q41" s="178">
        <f>SUM(Q42)</f>
        <v>0</v>
      </c>
      <c r="R41" s="174">
        <f t="shared" si="27"/>
        <v>0</v>
      </c>
      <c r="S41" s="172">
        <f>SUM(S42)</f>
        <v>0</v>
      </c>
      <c r="T41" s="171">
        <f>SUM(T42)</f>
        <v>0</v>
      </c>
      <c r="U41" s="174">
        <f t="shared" si="28"/>
        <v>0</v>
      </c>
      <c r="V41" s="172">
        <f>SUM(V42)</f>
        <v>0</v>
      </c>
      <c r="W41" s="171">
        <f>SUM(W42)</f>
        <v>0</v>
      </c>
      <c r="X41" s="173">
        <f t="shared" si="29"/>
        <v>0</v>
      </c>
      <c r="Y41" s="178">
        <f>SUM(Y42)</f>
        <v>0</v>
      </c>
      <c r="Z41" s="178">
        <f>SUM(Z42)</f>
        <v>0</v>
      </c>
      <c r="AA41" s="170">
        <f t="shared" si="5"/>
        <v>100</v>
      </c>
      <c r="AB41" s="168">
        <f t="shared" si="6"/>
        <v>100</v>
      </c>
      <c r="AC41" s="167">
        <f t="shared" si="7"/>
        <v>100</v>
      </c>
      <c r="AD41" s="169">
        <f t="shared" si="8"/>
        <v>0</v>
      </c>
      <c r="AE41" s="168">
        <f t="shared" si="9"/>
        <v>0</v>
      </c>
      <c r="AF41" s="167">
        <f t="shared" si="10"/>
        <v>0</v>
      </c>
    </row>
    <row r="42" spans="2:32" s="5" customFormat="1" ht="15" customHeight="1" hidden="1">
      <c r="B42" s="177" t="s">
        <v>143</v>
      </c>
      <c r="C42" s="180">
        <f t="shared" si="22"/>
        <v>153</v>
      </c>
      <c r="D42" s="172">
        <f>G42+J42+M42+P42+S42+V42+Y42</f>
        <v>78</v>
      </c>
      <c r="E42" s="179">
        <f>H42+K42+N42+Q42+T42+W42+Z42</f>
        <v>75</v>
      </c>
      <c r="F42" s="174">
        <f t="shared" si="23"/>
        <v>153</v>
      </c>
      <c r="G42" s="172">
        <v>78</v>
      </c>
      <c r="H42" s="171">
        <v>75</v>
      </c>
      <c r="I42" s="173">
        <f t="shared" si="24"/>
        <v>0</v>
      </c>
      <c r="J42" s="172">
        <v>0</v>
      </c>
      <c r="K42" s="178">
        <v>0</v>
      </c>
      <c r="L42" s="174">
        <f t="shared" si="25"/>
        <v>0</v>
      </c>
      <c r="M42" s="172">
        <v>0</v>
      </c>
      <c r="N42" s="171">
        <v>0</v>
      </c>
      <c r="O42" s="173">
        <f t="shared" si="26"/>
        <v>0</v>
      </c>
      <c r="P42" s="172">
        <v>0</v>
      </c>
      <c r="Q42" s="178">
        <v>0</v>
      </c>
      <c r="R42" s="174">
        <f t="shared" si="27"/>
        <v>0</v>
      </c>
      <c r="S42" s="172">
        <v>0</v>
      </c>
      <c r="T42" s="171">
        <v>0</v>
      </c>
      <c r="U42" s="174">
        <f t="shared" si="28"/>
        <v>0</v>
      </c>
      <c r="V42" s="172">
        <v>0</v>
      </c>
      <c r="W42" s="171">
        <v>0</v>
      </c>
      <c r="X42" s="173">
        <f t="shared" si="29"/>
        <v>0</v>
      </c>
      <c r="Y42" s="178">
        <v>0</v>
      </c>
      <c r="Z42" s="178">
        <v>0</v>
      </c>
      <c r="AA42" s="170">
        <f t="shared" si="5"/>
        <v>100</v>
      </c>
      <c r="AB42" s="168">
        <f t="shared" si="6"/>
        <v>100</v>
      </c>
      <c r="AC42" s="167">
        <f t="shared" si="7"/>
        <v>100</v>
      </c>
      <c r="AD42" s="169">
        <f t="shared" si="8"/>
        <v>0</v>
      </c>
      <c r="AE42" s="168">
        <f t="shared" si="9"/>
        <v>0</v>
      </c>
      <c r="AF42" s="167">
        <f t="shared" si="10"/>
        <v>0</v>
      </c>
    </row>
    <row r="43" spans="1:32" s="211" customFormat="1" ht="16.5" customHeight="1" hidden="1">
      <c r="A43" s="212"/>
      <c r="B43" s="28" t="s">
        <v>150</v>
      </c>
      <c r="C43" s="197">
        <f aca="true" t="shared" si="31" ref="C43:Z43">C44+C46+C50+C52</f>
        <v>1011</v>
      </c>
      <c r="D43" s="197">
        <f t="shared" si="31"/>
        <v>521</v>
      </c>
      <c r="E43" s="199">
        <f t="shared" si="31"/>
        <v>490</v>
      </c>
      <c r="F43" s="198">
        <f t="shared" si="31"/>
        <v>1006</v>
      </c>
      <c r="G43" s="197">
        <f t="shared" si="31"/>
        <v>521</v>
      </c>
      <c r="H43" s="196">
        <f t="shared" si="31"/>
        <v>485</v>
      </c>
      <c r="I43" s="197">
        <f t="shared" si="31"/>
        <v>1</v>
      </c>
      <c r="J43" s="197">
        <f t="shared" si="31"/>
        <v>0</v>
      </c>
      <c r="K43" s="199">
        <f t="shared" si="31"/>
        <v>1</v>
      </c>
      <c r="L43" s="198">
        <f t="shared" si="31"/>
        <v>0</v>
      </c>
      <c r="M43" s="197">
        <f t="shared" si="31"/>
        <v>0</v>
      </c>
      <c r="N43" s="196">
        <f t="shared" si="31"/>
        <v>0</v>
      </c>
      <c r="O43" s="197">
        <f t="shared" si="31"/>
        <v>0</v>
      </c>
      <c r="P43" s="197">
        <f t="shared" si="31"/>
        <v>0</v>
      </c>
      <c r="Q43" s="199">
        <f t="shared" si="31"/>
        <v>0</v>
      </c>
      <c r="R43" s="198">
        <f t="shared" si="31"/>
        <v>1</v>
      </c>
      <c r="S43" s="197">
        <f t="shared" si="31"/>
        <v>0</v>
      </c>
      <c r="T43" s="196">
        <f t="shared" si="31"/>
        <v>1</v>
      </c>
      <c r="U43" s="197">
        <f t="shared" si="31"/>
        <v>3</v>
      </c>
      <c r="V43" s="197">
        <f t="shared" si="31"/>
        <v>0</v>
      </c>
      <c r="W43" s="199">
        <f t="shared" si="31"/>
        <v>3</v>
      </c>
      <c r="X43" s="198">
        <f t="shared" si="31"/>
        <v>0</v>
      </c>
      <c r="Y43" s="197">
        <f t="shared" si="31"/>
        <v>0</v>
      </c>
      <c r="Z43" s="196">
        <f t="shared" si="31"/>
        <v>0</v>
      </c>
      <c r="AA43" s="195">
        <f t="shared" si="5"/>
        <v>99.5</v>
      </c>
      <c r="AB43" s="193">
        <f t="shared" si="6"/>
        <v>100</v>
      </c>
      <c r="AC43" s="192">
        <f t="shared" si="7"/>
        <v>99</v>
      </c>
      <c r="AD43" s="194">
        <f t="shared" si="8"/>
        <v>0.1</v>
      </c>
      <c r="AE43" s="193">
        <f t="shared" si="9"/>
        <v>0</v>
      </c>
      <c r="AF43" s="192">
        <f t="shared" si="10"/>
        <v>0.2</v>
      </c>
    </row>
    <row r="44" spans="2:32" s="5" customFormat="1" ht="16.5" customHeight="1" hidden="1">
      <c r="B44" s="90" t="s">
        <v>138</v>
      </c>
      <c r="C44" s="191">
        <f aca="true" t="shared" si="32" ref="C44:C53">SUM(D44:E44)</f>
        <v>243</v>
      </c>
      <c r="D44" s="188">
        <f>SUM(D45)</f>
        <v>127</v>
      </c>
      <c r="E44" s="190">
        <f>SUM(E45)</f>
        <v>116</v>
      </c>
      <c r="F44" s="189">
        <f aca="true" t="shared" si="33" ref="F44:F53">SUM(G44:H44)</f>
        <v>242</v>
      </c>
      <c r="G44" s="188">
        <f>SUM(G45)</f>
        <v>127</v>
      </c>
      <c r="H44" s="187">
        <f>SUM(H45)</f>
        <v>115</v>
      </c>
      <c r="I44" s="186">
        <f aca="true" t="shared" si="34" ref="I44:I53">SUM(J44:K44)</f>
        <v>0</v>
      </c>
      <c r="J44" s="188">
        <f>SUM(J45)</f>
        <v>0</v>
      </c>
      <c r="K44" s="185">
        <f>SUM(K45)</f>
        <v>0</v>
      </c>
      <c r="L44" s="189">
        <f aca="true" t="shared" si="35" ref="L44:L53">SUM(M44:N44)</f>
        <v>0</v>
      </c>
      <c r="M44" s="188">
        <f>SUM(M45)</f>
        <v>0</v>
      </c>
      <c r="N44" s="187">
        <f>SUM(N45)</f>
        <v>0</v>
      </c>
      <c r="O44" s="186">
        <f aca="true" t="shared" si="36" ref="O44:O53">SUM(P44:Q44)</f>
        <v>0</v>
      </c>
      <c r="P44" s="188">
        <f>SUM(P45)</f>
        <v>0</v>
      </c>
      <c r="Q44" s="185">
        <f>SUM(Q45)</f>
        <v>0</v>
      </c>
      <c r="R44" s="189">
        <f aca="true" t="shared" si="37" ref="R44:R53">SUM(S44:T44)</f>
        <v>1</v>
      </c>
      <c r="S44" s="188">
        <f>SUM(S45)</f>
        <v>0</v>
      </c>
      <c r="T44" s="187">
        <f>SUM(T45)</f>
        <v>1</v>
      </c>
      <c r="U44" s="189">
        <f aca="true" t="shared" si="38" ref="U44:U53">SUM(V44:W44)</f>
        <v>0</v>
      </c>
      <c r="V44" s="188">
        <f>SUM(V45)</f>
        <v>0</v>
      </c>
      <c r="W44" s="187">
        <f>SUM(W45)</f>
        <v>0</v>
      </c>
      <c r="X44" s="186">
        <f aca="true" t="shared" si="39" ref="X44:X53">SUM(Y44:Z44)</f>
        <v>0</v>
      </c>
      <c r="Y44" s="185">
        <f>SUM(Y45)</f>
        <v>0</v>
      </c>
      <c r="Z44" s="185">
        <f>SUM(Z45)</f>
        <v>0</v>
      </c>
      <c r="AA44" s="184">
        <f t="shared" si="5"/>
        <v>99.6</v>
      </c>
      <c r="AB44" s="182">
        <f t="shared" si="6"/>
        <v>100</v>
      </c>
      <c r="AC44" s="181">
        <f t="shared" si="7"/>
        <v>99.1</v>
      </c>
      <c r="AD44" s="183">
        <f t="shared" si="8"/>
        <v>0.4</v>
      </c>
      <c r="AE44" s="182">
        <f t="shared" si="9"/>
        <v>0</v>
      </c>
      <c r="AF44" s="181">
        <f t="shared" si="10"/>
        <v>0.9</v>
      </c>
    </row>
    <row r="45" spans="2:32" s="5" customFormat="1" ht="15" customHeight="1" hidden="1">
      <c r="B45" s="90" t="s">
        <v>137</v>
      </c>
      <c r="C45" s="191">
        <f t="shared" si="32"/>
        <v>243</v>
      </c>
      <c r="D45" s="188">
        <f>G45+J45+M45+P45+S45+V45+Y45</f>
        <v>127</v>
      </c>
      <c r="E45" s="190">
        <f>H45+K45+N45+Q45+T45+W45+Z45</f>
        <v>116</v>
      </c>
      <c r="F45" s="189">
        <f t="shared" si="33"/>
        <v>242</v>
      </c>
      <c r="G45" s="188">
        <v>127</v>
      </c>
      <c r="H45" s="187">
        <v>115</v>
      </c>
      <c r="I45" s="186">
        <f t="shared" si="34"/>
        <v>0</v>
      </c>
      <c r="J45" s="188">
        <v>0</v>
      </c>
      <c r="K45" s="185">
        <v>0</v>
      </c>
      <c r="L45" s="189">
        <f t="shared" si="35"/>
        <v>0</v>
      </c>
      <c r="M45" s="188">
        <v>0</v>
      </c>
      <c r="N45" s="187">
        <v>0</v>
      </c>
      <c r="O45" s="186">
        <f t="shared" si="36"/>
        <v>0</v>
      </c>
      <c r="P45" s="188">
        <v>0</v>
      </c>
      <c r="Q45" s="185">
        <v>0</v>
      </c>
      <c r="R45" s="189">
        <f t="shared" si="37"/>
        <v>1</v>
      </c>
      <c r="S45" s="188">
        <v>0</v>
      </c>
      <c r="T45" s="187">
        <v>1</v>
      </c>
      <c r="U45" s="189">
        <f t="shared" si="38"/>
        <v>0</v>
      </c>
      <c r="V45" s="188">
        <v>0</v>
      </c>
      <c r="W45" s="187">
        <v>0</v>
      </c>
      <c r="X45" s="186">
        <f t="shared" si="39"/>
        <v>0</v>
      </c>
      <c r="Y45" s="185">
        <v>0</v>
      </c>
      <c r="Z45" s="185">
        <v>0</v>
      </c>
      <c r="AA45" s="184">
        <f t="shared" si="5"/>
        <v>99.6</v>
      </c>
      <c r="AB45" s="182">
        <f t="shared" si="6"/>
        <v>100</v>
      </c>
      <c r="AC45" s="181">
        <f t="shared" si="7"/>
        <v>99.1</v>
      </c>
      <c r="AD45" s="183">
        <f t="shared" si="8"/>
        <v>0.4</v>
      </c>
      <c r="AE45" s="182">
        <f t="shared" si="9"/>
        <v>0</v>
      </c>
      <c r="AF45" s="181">
        <f t="shared" si="10"/>
        <v>0.9</v>
      </c>
    </row>
    <row r="46" spans="2:32" s="5" customFormat="1" ht="16.5" customHeight="1" hidden="1">
      <c r="B46" s="90" t="s">
        <v>17</v>
      </c>
      <c r="C46" s="191">
        <f t="shared" si="32"/>
        <v>373</v>
      </c>
      <c r="D46" s="188">
        <f>SUM(D47:D49)</f>
        <v>194</v>
      </c>
      <c r="E46" s="190">
        <f>SUM(E47:E49)</f>
        <v>179</v>
      </c>
      <c r="F46" s="189">
        <f t="shared" si="33"/>
        <v>372</v>
      </c>
      <c r="G46" s="188">
        <f>SUM(G47:G49)</f>
        <v>194</v>
      </c>
      <c r="H46" s="187">
        <f>SUM(H47:H49)</f>
        <v>178</v>
      </c>
      <c r="I46" s="186">
        <f t="shared" si="34"/>
        <v>0</v>
      </c>
      <c r="J46" s="188">
        <f>SUM(J47:J49)</f>
        <v>0</v>
      </c>
      <c r="K46" s="185">
        <f>SUM(K47:K49)</f>
        <v>0</v>
      </c>
      <c r="L46" s="189">
        <f t="shared" si="35"/>
        <v>0</v>
      </c>
      <c r="M46" s="188">
        <f>SUM(M47:M49)</f>
        <v>0</v>
      </c>
      <c r="N46" s="187">
        <f>SUM(N47:N49)</f>
        <v>0</v>
      </c>
      <c r="O46" s="186">
        <f t="shared" si="36"/>
        <v>0</v>
      </c>
      <c r="P46" s="188">
        <f>SUM(P47:P49)</f>
        <v>0</v>
      </c>
      <c r="Q46" s="185">
        <f>SUM(Q47:Q49)</f>
        <v>0</v>
      </c>
      <c r="R46" s="189">
        <f t="shared" si="37"/>
        <v>0</v>
      </c>
      <c r="S46" s="188">
        <f>SUM(S47:S49)</f>
        <v>0</v>
      </c>
      <c r="T46" s="187">
        <f>SUM(T47:T49)</f>
        <v>0</v>
      </c>
      <c r="U46" s="189">
        <f t="shared" si="38"/>
        <v>1</v>
      </c>
      <c r="V46" s="188">
        <f>SUM(V47:V49)</f>
        <v>0</v>
      </c>
      <c r="W46" s="187">
        <f>SUM(W47:W49)</f>
        <v>1</v>
      </c>
      <c r="X46" s="186">
        <f t="shared" si="39"/>
        <v>0</v>
      </c>
      <c r="Y46" s="185">
        <f>SUM(Y47:Y49)</f>
        <v>0</v>
      </c>
      <c r="Z46" s="185">
        <f>SUM(Z47:Z49)</f>
        <v>0</v>
      </c>
      <c r="AA46" s="184">
        <f t="shared" si="5"/>
        <v>99.7</v>
      </c>
      <c r="AB46" s="182">
        <f t="shared" si="6"/>
        <v>100</v>
      </c>
      <c r="AC46" s="181">
        <f t="shared" si="7"/>
        <v>99.4</v>
      </c>
      <c r="AD46" s="183">
        <f t="shared" si="8"/>
        <v>0</v>
      </c>
      <c r="AE46" s="182">
        <f t="shared" si="9"/>
        <v>0</v>
      </c>
      <c r="AF46" s="181">
        <f t="shared" si="10"/>
        <v>0</v>
      </c>
    </row>
    <row r="47" spans="2:32" s="5" customFormat="1" ht="15" customHeight="1" hidden="1">
      <c r="B47" s="90" t="s">
        <v>136</v>
      </c>
      <c r="C47" s="191">
        <f t="shared" si="32"/>
        <v>239</v>
      </c>
      <c r="D47" s="188">
        <f aca="true" t="shared" si="40" ref="D47:E49">G47+J47+M47+P47+S47+V47+Y47</f>
        <v>123</v>
      </c>
      <c r="E47" s="190">
        <f t="shared" si="40"/>
        <v>116</v>
      </c>
      <c r="F47" s="189">
        <f t="shared" si="33"/>
        <v>238</v>
      </c>
      <c r="G47" s="188">
        <v>123</v>
      </c>
      <c r="H47" s="187">
        <v>115</v>
      </c>
      <c r="I47" s="186">
        <f t="shared" si="34"/>
        <v>0</v>
      </c>
      <c r="J47" s="188">
        <v>0</v>
      </c>
      <c r="K47" s="185">
        <v>0</v>
      </c>
      <c r="L47" s="189">
        <f t="shared" si="35"/>
        <v>0</v>
      </c>
      <c r="M47" s="188">
        <v>0</v>
      </c>
      <c r="N47" s="187">
        <v>0</v>
      </c>
      <c r="O47" s="186">
        <f t="shared" si="36"/>
        <v>0</v>
      </c>
      <c r="P47" s="188">
        <v>0</v>
      </c>
      <c r="Q47" s="185">
        <v>0</v>
      </c>
      <c r="R47" s="189">
        <f t="shared" si="37"/>
        <v>0</v>
      </c>
      <c r="S47" s="188">
        <v>0</v>
      </c>
      <c r="T47" s="187">
        <v>0</v>
      </c>
      <c r="U47" s="189">
        <f t="shared" si="38"/>
        <v>1</v>
      </c>
      <c r="V47" s="188">
        <v>0</v>
      </c>
      <c r="W47" s="187">
        <v>1</v>
      </c>
      <c r="X47" s="186">
        <f t="shared" si="39"/>
        <v>0</v>
      </c>
      <c r="Y47" s="185">
        <v>0</v>
      </c>
      <c r="Z47" s="185">
        <v>0</v>
      </c>
      <c r="AA47" s="184">
        <f t="shared" si="5"/>
        <v>99.6</v>
      </c>
      <c r="AB47" s="182">
        <f t="shared" si="6"/>
        <v>100</v>
      </c>
      <c r="AC47" s="181">
        <f t="shared" si="7"/>
        <v>99.1</v>
      </c>
      <c r="AD47" s="183">
        <f t="shared" si="8"/>
        <v>0</v>
      </c>
      <c r="AE47" s="182">
        <f t="shared" si="9"/>
        <v>0</v>
      </c>
      <c r="AF47" s="181">
        <f t="shared" si="10"/>
        <v>0</v>
      </c>
    </row>
    <row r="48" spans="2:32" s="5" customFormat="1" ht="15" customHeight="1" hidden="1">
      <c r="B48" s="90" t="s">
        <v>147</v>
      </c>
      <c r="C48" s="191">
        <f t="shared" si="32"/>
        <v>0</v>
      </c>
      <c r="D48" s="188">
        <f t="shared" si="40"/>
        <v>0</v>
      </c>
      <c r="E48" s="190">
        <f t="shared" si="40"/>
        <v>0</v>
      </c>
      <c r="F48" s="189">
        <f t="shared" si="33"/>
        <v>0</v>
      </c>
      <c r="G48" s="188">
        <v>0</v>
      </c>
      <c r="H48" s="187">
        <v>0</v>
      </c>
      <c r="I48" s="186">
        <f t="shared" si="34"/>
        <v>0</v>
      </c>
      <c r="J48" s="188">
        <v>0</v>
      </c>
      <c r="K48" s="185">
        <v>0</v>
      </c>
      <c r="L48" s="189">
        <f t="shared" si="35"/>
        <v>0</v>
      </c>
      <c r="M48" s="188">
        <v>0</v>
      </c>
      <c r="N48" s="187">
        <v>0</v>
      </c>
      <c r="O48" s="186">
        <f t="shared" si="36"/>
        <v>0</v>
      </c>
      <c r="P48" s="188">
        <v>0</v>
      </c>
      <c r="Q48" s="185">
        <v>0</v>
      </c>
      <c r="R48" s="189">
        <f t="shared" si="37"/>
        <v>0</v>
      </c>
      <c r="S48" s="188">
        <v>0</v>
      </c>
      <c r="T48" s="187">
        <v>0</v>
      </c>
      <c r="U48" s="189">
        <f t="shared" si="38"/>
        <v>0</v>
      </c>
      <c r="V48" s="188">
        <v>0</v>
      </c>
      <c r="W48" s="187">
        <v>0</v>
      </c>
      <c r="X48" s="186">
        <f t="shared" si="39"/>
        <v>0</v>
      </c>
      <c r="Y48" s="185">
        <v>0</v>
      </c>
      <c r="Z48" s="185">
        <v>0</v>
      </c>
      <c r="AA48" s="216" t="s">
        <v>13</v>
      </c>
      <c r="AB48" s="214" t="s">
        <v>146</v>
      </c>
      <c r="AC48" s="213" t="s">
        <v>13</v>
      </c>
      <c r="AD48" s="215" t="s">
        <v>13</v>
      </c>
      <c r="AE48" s="214" t="s">
        <v>13</v>
      </c>
      <c r="AF48" s="213" t="s">
        <v>13</v>
      </c>
    </row>
    <row r="49" spans="2:32" s="5" customFormat="1" ht="15" customHeight="1" hidden="1">
      <c r="B49" s="90" t="s">
        <v>135</v>
      </c>
      <c r="C49" s="191">
        <f t="shared" si="32"/>
        <v>134</v>
      </c>
      <c r="D49" s="188">
        <f t="shared" si="40"/>
        <v>71</v>
      </c>
      <c r="E49" s="190">
        <f t="shared" si="40"/>
        <v>63</v>
      </c>
      <c r="F49" s="189">
        <f t="shared" si="33"/>
        <v>134</v>
      </c>
      <c r="G49" s="188">
        <v>71</v>
      </c>
      <c r="H49" s="187">
        <v>63</v>
      </c>
      <c r="I49" s="186">
        <f t="shared" si="34"/>
        <v>0</v>
      </c>
      <c r="J49" s="188">
        <v>0</v>
      </c>
      <c r="K49" s="185">
        <v>0</v>
      </c>
      <c r="L49" s="189">
        <f t="shared" si="35"/>
        <v>0</v>
      </c>
      <c r="M49" s="188">
        <v>0</v>
      </c>
      <c r="N49" s="187">
        <v>0</v>
      </c>
      <c r="O49" s="186">
        <f t="shared" si="36"/>
        <v>0</v>
      </c>
      <c r="P49" s="188">
        <v>0</v>
      </c>
      <c r="Q49" s="185">
        <v>0</v>
      </c>
      <c r="R49" s="189">
        <f t="shared" si="37"/>
        <v>0</v>
      </c>
      <c r="S49" s="188">
        <v>0</v>
      </c>
      <c r="T49" s="187">
        <v>0</v>
      </c>
      <c r="U49" s="189">
        <f t="shared" si="38"/>
        <v>0</v>
      </c>
      <c r="V49" s="188">
        <v>0</v>
      </c>
      <c r="W49" s="187">
        <v>0</v>
      </c>
      <c r="X49" s="186">
        <f t="shared" si="39"/>
        <v>0</v>
      </c>
      <c r="Y49" s="185">
        <v>0</v>
      </c>
      <c r="Z49" s="185">
        <v>0</v>
      </c>
      <c r="AA49" s="184">
        <f aca="true" t="shared" si="41" ref="AA49:AA58">ROUND(F49/C49*100,1)</f>
        <v>100</v>
      </c>
      <c r="AB49" s="182">
        <f aca="true" t="shared" si="42" ref="AB49:AB58">ROUND(G49/D49*100,1)</f>
        <v>100</v>
      </c>
      <c r="AC49" s="181">
        <f aca="true" t="shared" si="43" ref="AC49:AC58">ROUND(H49/E49*100,1)</f>
        <v>100</v>
      </c>
      <c r="AD49" s="183">
        <f aca="true" t="shared" si="44" ref="AD49:AD58">ROUND(R49/C49*100,1)</f>
        <v>0</v>
      </c>
      <c r="AE49" s="182">
        <f aca="true" t="shared" si="45" ref="AE49:AE58">ROUND(S49/D49*100,1)</f>
        <v>0</v>
      </c>
      <c r="AF49" s="181">
        <f aca="true" t="shared" si="46" ref="AF49:AF58">ROUND(T49/E49*100,1)</f>
        <v>0</v>
      </c>
    </row>
    <row r="50" spans="2:32" s="5" customFormat="1" ht="16.5" customHeight="1" hidden="1">
      <c r="B50" s="90" t="s">
        <v>18</v>
      </c>
      <c r="C50" s="191">
        <f t="shared" si="32"/>
        <v>255</v>
      </c>
      <c r="D50" s="188">
        <f>SUM(D51)</f>
        <v>126</v>
      </c>
      <c r="E50" s="190">
        <f>SUM(E51)</f>
        <v>129</v>
      </c>
      <c r="F50" s="189">
        <f t="shared" si="33"/>
        <v>253</v>
      </c>
      <c r="G50" s="188">
        <f>SUM(G51)</f>
        <v>126</v>
      </c>
      <c r="H50" s="187">
        <f>SUM(H51)</f>
        <v>127</v>
      </c>
      <c r="I50" s="186">
        <f t="shared" si="34"/>
        <v>0</v>
      </c>
      <c r="J50" s="188">
        <f>SUM(J51)</f>
        <v>0</v>
      </c>
      <c r="K50" s="185">
        <f>SUM(K51)</f>
        <v>0</v>
      </c>
      <c r="L50" s="189">
        <f t="shared" si="35"/>
        <v>0</v>
      </c>
      <c r="M50" s="188">
        <f>SUM(M51)</f>
        <v>0</v>
      </c>
      <c r="N50" s="187">
        <f>SUM(N51)</f>
        <v>0</v>
      </c>
      <c r="O50" s="186">
        <f t="shared" si="36"/>
        <v>0</v>
      </c>
      <c r="P50" s="188">
        <f>SUM(P51)</f>
        <v>0</v>
      </c>
      <c r="Q50" s="185">
        <f>SUM(Q51)</f>
        <v>0</v>
      </c>
      <c r="R50" s="189">
        <f t="shared" si="37"/>
        <v>0</v>
      </c>
      <c r="S50" s="188">
        <f>SUM(S51)</f>
        <v>0</v>
      </c>
      <c r="T50" s="187">
        <f>SUM(T51)</f>
        <v>0</v>
      </c>
      <c r="U50" s="189">
        <f t="shared" si="38"/>
        <v>2</v>
      </c>
      <c r="V50" s="188">
        <f>SUM(V51)</f>
        <v>0</v>
      </c>
      <c r="W50" s="187">
        <f>SUM(W51)</f>
        <v>2</v>
      </c>
      <c r="X50" s="186">
        <f t="shared" si="39"/>
        <v>0</v>
      </c>
      <c r="Y50" s="185">
        <f>SUM(Y51)</f>
        <v>0</v>
      </c>
      <c r="Z50" s="185">
        <f>SUM(Z51)</f>
        <v>0</v>
      </c>
      <c r="AA50" s="184">
        <f t="shared" si="41"/>
        <v>99.2</v>
      </c>
      <c r="AB50" s="182">
        <f t="shared" si="42"/>
        <v>100</v>
      </c>
      <c r="AC50" s="181">
        <f t="shared" si="43"/>
        <v>98.4</v>
      </c>
      <c r="AD50" s="183">
        <f t="shared" si="44"/>
        <v>0</v>
      </c>
      <c r="AE50" s="182">
        <f t="shared" si="45"/>
        <v>0</v>
      </c>
      <c r="AF50" s="181">
        <f t="shared" si="46"/>
        <v>0</v>
      </c>
    </row>
    <row r="51" spans="2:32" s="5" customFormat="1" ht="15" customHeight="1" hidden="1">
      <c r="B51" s="90" t="s">
        <v>134</v>
      </c>
      <c r="C51" s="191">
        <f t="shared" si="32"/>
        <v>255</v>
      </c>
      <c r="D51" s="188">
        <f>G51+J51+M51+P51+S51+V51+Y51</f>
        <v>126</v>
      </c>
      <c r="E51" s="190">
        <f>H51+K51+N51+Q51+T51+W51+Z51</f>
        <v>129</v>
      </c>
      <c r="F51" s="189">
        <f t="shared" si="33"/>
        <v>253</v>
      </c>
      <c r="G51" s="188">
        <v>126</v>
      </c>
      <c r="H51" s="187">
        <v>127</v>
      </c>
      <c r="I51" s="186">
        <f t="shared" si="34"/>
        <v>0</v>
      </c>
      <c r="J51" s="188">
        <v>0</v>
      </c>
      <c r="K51" s="185">
        <v>0</v>
      </c>
      <c r="L51" s="189">
        <f t="shared" si="35"/>
        <v>0</v>
      </c>
      <c r="M51" s="188">
        <v>0</v>
      </c>
      <c r="N51" s="187">
        <v>0</v>
      </c>
      <c r="O51" s="186">
        <f t="shared" si="36"/>
        <v>0</v>
      </c>
      <c r="P51" s="188">
        <v>0</v>
      </c>
      <c r="Q51" s="185">
        <v>0</v>
      </c>
      <c r="R51" s="189">
        <f t="shared" si="37"/>
        <v>0</v>
      </c>
      <c r="S51" s="188">
        <v>0</v>
      </c>
      <c r="T51" s="187">
        <v>0</v>
      </c>
      <c r="U51" s="189">
        <f t="shared" si="38"/>
        <v>2</v>
      </c>
      <c r="V51" s="188">
        <v>0</v>
      </c>
      <c r="W51" s="187">
        <v>2</v>
      </c>
      <c r="X51" s="186">
        <f t="shared" si="39"/>
        <v>0</v>
      </c>
      <c r="Y51" s="185">
        <v>0</v>
      </c>
      <c r="Z51" s="185"/>
      <c r="AA51" s="184">
        <f t="shared" si="41"/>
        <v>99.2</v>
      </c>
      <c r="AB51" s="182">
        <f t="shared" si="42"/>
        <v>100</v>
      </c>
      <c r="AC51" s="181">
        <f t="shared" si="43"/>
        <v>98.4</v>
      </c>
      <c r="AD51" s="183">
        <f t="shared" si="44"/>
        <v>0</v>
      </c>
      <c r="AE51" s="182">
        <f t="shared" si="45"/>
        <v>0</v>
      </c>
      <c r="AF51" s="181">
        <f t="shared" si="46"/>
        <v>0</v>
      </c>
    </row>
    <row r="52" spans="2:32" s="5" customFormat="1" ht="16.5" customHeight="1" hidden="1">
      <c r="B52" s="177" t="s">
        <v>19</v>
      </c>
      <c r="C52" s="180">
        <f t="shared" si="32"/>
        <v>140</v>
      </c>
      <c r="D52" s="172">
        <f>SUM(D53)</f>
        <v>74</v>
      </c>
      <c r="E52" s="179">
        <f>SUM(E53)</f>
        <v>66</v>
      </c>
      <c r="F52" s="174">
        <f t="shared" si="33"/>
        <v>139</v>
      </c>
      <c r="G52" s="172">
        <f>SUM(G53)</f>
        <v>74</v>
      </c>
      <c r="H52" s="171">
        <f>SUM(H53)</f>
        <v>65</v>
      </c>
      <c r="I52" s="173">
        <f t="shared" si="34"/>
        <v>1</v>
      </c>
      <c r="J52" s="172">
        <f>SUM(J53)</f>
        <v>0</v>
      </c>
      <c r="K52" s="178">
        <f>SUM(K53)</f>
        <v>1</v>
      </c>
      <c r="L52" s="174">
        <f t="shared" si="35"/>
        <v>0</v>
      </c>
      <c r="M52" s="172">
        <f>SUM(M53)</f>
        <v>0</v>
      </c>
      <c r="N52" s="171">
        <f>SUM(N53)</f>
        <v>0</v>
      </c>
      <c r="O52" s="173">
        <f t="shared" si="36"/>
        <v>0</v>
      </c>
      <c r="P52" s="172">
        <f>SUM(P53)</f>
        <v>0</v>
      </c>
      <c r="Q52" s="178">
        <f>SUM(Q53)</f>
        <v>0</v>
      </c>
      <c r="R52" s="174">
        <f t="shared" si="37"/>
        <v>0</v>
      </c>
      <c r="S52" s="172">
        <f>SUM(S53)</f>
        <v>0</v>
      </c>
      <c r="T52" s="171">
        <f>SUM(T53)</f>
        <v>0</v>
      </c>
      <c r="U52" s="174">
        <f t="shared" si="38"/>
        <v>0</v>
      </c>
      <c r="V52" s="172">
        <f>SUM(V53)</f>
        <v>0</v>
      </c>
      <c r="W52" s="171">
        <f>SUM(W53)</f>
        <v>0</v>
      </c>
      <c r="X52" s="173">
        <f t="shared" si="39"/>
        <v>0</v>
      </c>
      <c r="Y52" s="178">
        <f>SUM(Y53)</f>
        <v>0</v>
      </c>
      <c r="Z52" s="178">
        <f>SUM(Z53)</f>
        <v>0</v>
      </c>
      <c r="AA52" s="170">
        <f t="shared" si="41"/>
        <v>99.3</v>
      </c>
      <c r="AB52" s="168">
        <f t="shared" si="42"/>
        <v>100</v>
      </c>
      <c r="AC52" s="167">
        <f t="shared" si="43"/>
        <v>98.5</v>
      </c>
      <c r="AD52" s="169">
        <f t="shared" si="44"/>
        <v>0</v>
      </c>
      <c r="AE52" s="168">
        <f t="shared" si="45"/>
        <v>0</v>
      </c>
      <c r="AF52" s="167">
        <f t="shared" si="46"/>
        <v>0</v>
      </c>
    </row>
    <row r="53" spans="2:32" s="5" customFormat="1" ht="15" customHeight="1" hidden="1">
      <c r="B53" s="177" t="s">
        <v>143</v>
      </c>
      <c r="C53" s="180">
        <f t="shared" si="32"/>
        <v>140</v>
      </c>
      <c r="D53" s="172">
        <f>G53+J53+M53+P53+S53+V53+Y53</f>
        <v>74</v>
      </c>
      <c r="E53" s="179">
        <f>H53+K53+N53+Q53+T53+W53+Z53</f>
        <v>66</v>
      </c>
      <c r="F53" s="174">
        <f t="shared" si="33"/>
        <v>139</v>
      </c>
      <c r="G53" s="172">
        <v>74</v>
      </c>
      <c r="H53" s="171">
        <v>65</v>
      </c>
      <c r="I53" s="173">
        <f t="shared" si="34"/>
        <v>1</v>
      </c>
      <c r="J53" s="172">
        <v>0</v>
      </c>
      <c r="K53" s="178">
        <v>1</v>
      </c>
      <c r="L53" s="174">
        <f t="shared" si="35"/>
        <v>0</v>
      </c>
      <c r="M53" s="172">
        <v>0</v>
      </c>
      <c r="N53" s="171">
        <v>0</v>
      </c>
      <c r="O53" s="173">
        <f t="shared" si="36"/>
        <v>0</v>
      </c>
      <c r="P53" s="172">
        <v>0</v>
      </c>
      <c r="Q53" s="178">
        <v>0</v>
      </c>
      <c r="R53" s="174">
        <f t="shared" si="37"/>
        <v>0</v>
      </c>
      <c r="S53" s="172">
        <v>0</v>
      </c>
      <c r="T53" s="171">
        <v>0</v>
      </c>
      <c r="U53" s="174">
        <f t="shared" si="38"/>
        <v>0</v>
      </c>
      <c r="V53" s="172">
        <v>0</v>
      </c>
      <c r="W53" s="171">
        <v>0</v>
      </c>
      <c r="X53" s="173">
        <f t="shared" si="39"/>
        <v>0</v>
      </c>
      <c r="Y53" s="178">
        <v>0</v>
      </c>
      <c r="Z53" s="178">
        <v>0</v>
      </c>
      <c r="AA53" s="170">
        <f t="shared" si="41"/>
        <v>99.3</v>
      </c>
      <c r="AB53" s="168">
        <f t="shared" si="42"/>
        <v>100</v>
      </c>
      <c r="AC53" s="167">
        <f t="shared" si="43"/>
        <v>98.5</v>
      </c>
      <c r="AD53" s="169">
        <f t="shared" si="44"/>
        <v>0</v>
      </c>
      <c r="AE53" s="168">
        <f t="shared" si="45"/>
        <v>0</v>
      </c>
      <c r="AF53" s="167">
        <f t="shared" si="46"/>
        <v>0</v>
      </c>
    </row>
    <row r="54" spans="1:32" s="211" customFormat="1" ht="16.5" customHeight="1">
      <c r="A54" s="212"/>
      <c r="B54" s="28" t="s">
        <v>149</v>
      </c>
      <c r="C54" s="197">
        <f aca="true" t="shared" si="47" ref="C54:Z54">C55+C57+C61+C63</f>
        <v>1072</v>
      </c>
      <c r="D54" s="197">
        <f t="shared" si="47"/>
        <v>578</v>
      </c>
      <c r="E54" s="199">
        <f t="shared" si="47"/>
        <v>494</v>
      </c>
      <c r="F54" s="198">
        <f t="shared" si="47"/>
        <v>1068</v>
      </c>
      <c r="G54" s="197">
        <f t="shared" si="47"/>
        <v>575</v>
      </c>
      <c r="H54" s="196">
        <f t="shared" si="47"/>
        <v>493</v>
      </c>
      <c r="I54" s="197">
        <f t="shared" si="47"/>
        <v>0</v>
      </c>
      <c r="J54" s="197">
        <f t="shared" si="47"/>
        <v>0</v>
      </c>
      <c r="K54" s="199">
        <f t="shared" si="47"/>
        <v>0</v>
      </c>
      <c r="L54" s="198">
        <f t="shared" si="47"/>
        <v>0</v>
      </c>
      <c r="M54" s="197">
        <f t="shared" si="47"/>
        <v>0</v>
      </c>
      <c r="N54" s="196">
        <f t="shared" si="47"/>
        <v>0</v>
      </c>
      <c r="O54" s="197">
        <f t="shared" si="47"/>
        <v>1</v>
      </c>
      <c r="P54" s="197">
        <f t="shared" si="47"/>
        <v>1</v>
      </c>
      <c r="Q54" s="199">
        <f t="shared" si="47"/>
        <v>0</v>
      </c>
      <c r="R54" s="198">
        <f t="shared" si="47"/>
        <v>1</v>
      </c>
      <c r="S54" s="197">
        <f t="shared" si="47"/>
        <v>1</v>
      </c>
      <c r="T54" s="196">
        <f t="shared" si="47"/>
        <v>0</v>
      </c>
      <c r="U54" s="197">
        <f t="shared" si="47"/>
        <v>2</v>
      </c>
      <c r="V54" s="197">
        <f t="shared" si="47"/>
        <v>1</v>
      </c>
      <c r="W54" s="199">
        <f t="shared" si="47"/>
        <v>1</v>
      </c>
      <c r="X54" s="198">
        <f t="shared" si="47"/>
        <v>0</v>
      </c>
      <c r="Y54" s="197">
        <f t="shared" si="47"/>
        <v>0</v>
      </c>
      <c r="Z54" s="196">
        <f t="shared" si="47"/>
        <v>0</v>
      </c>
      <c r="AA54" s="195">
        <f t="shared" si="41"/>
        <v>99.6</v>
      </c>
      <c r="AB54" s="193">
        <f t="shared" si="42"/>
        <v>99.5</v>
      </c>
      <c r="AC54" s="192">
        <f t="shared" si="43"/>
        <v>99.8</v>
      </c>
      <c r="AD54" s="194">
        <f t="shared" si="44"/>
        <v>0.1</v>
      </c>
      <c r="AE54" s="193">
        <f t="shared" si="45"/>
        <v>0.2</v>
      </c>
      <c r="AF54" s="192">
        <f t="shared" si="46"/>
        <v>0</v>
      </c>
    </row>
    <row r="55" spans="2:32" s="5" customFormat="1" ht="16.5" customHeight="1">
      <c r="B55" s="90" t="s">
        <v>15</v>
      </c>
      <c r="C55" s="191">
        <f aca="true" t="shared" si="48" ref="C55:C64">SUM(D55:E55)</f>
        <v>248</v>
      </c>
      <c r="D55" s="188">
        <f>SUM(D56)</f>
        <v>135</v>
      </c>
      <c r="E55" s="190">
        <f>SUM(E56)</f>
        <v>113</v>
      </c>
      <c r="F55" s="189">
        <f aca="true" t="shared" si="49" ref="F55:F64">SUM(G55:H55)</f>
        <v>248</v>
      </c>
      <c r="G55" s="188">
        <f>SUM(G56)</f>
        <v>135</v>
      </c>
      <c r="H55" s="187">
        <f>SUM(H56)</f>
        <v>113</v>
      </c>
      <c r="I55" s="186">
        <f aca="true" t="shared" si="50" ref="I55:I64">SUM(J55:K55)</f>
        <v>0</v>
      </c>
      <c r="J55" s="188">
        <f>SUM(J56)</f>
        <v>0</v>
      </c>
      <c r="K55" s="185">
        <f>SUM(K56)</f>
        <v>0</v>
      </c>
      <c r="L55" s="189">
        <f aca="true" t="shared" si="51" ref="L55:L64">SUM(M55:N55)</f>
        <v>0</v>
      </c>
      <c r="M55" s="188">
        <f>SUM(M56)</f>
        <v>0</v>
      </c>
      <c r="N55" s="187">
        <f>SUM(N56)</f>
        <v>0</v>
      </c>
      <c r="O55" s="186">
        <f aca="true" t="shared" si="52" ref="O55:O64">SUM(P55:Q55)</f>
        <v>0</v>
      </c>
      <c r="P55" s="188">
        <f>SUM(P56)</f>
        <v>0</v>
      </c>
      <c r="Q55" s="185">
        <f>SUM(Q56)</f>
        <v>0</v>
      </c>
      <c r="R55" s="189">
        <f aca="true" t="shared" si="53" ref="R55:R64">SUM(S55:T55)</f>
        <v>0</v>
      </c>
      <c r="S55" s="188">
        <f>SUM(S56)</f>
        <v>0</v>
      </c>
      <c r="T55" s="187">
        <f>SUM(T56)</f>
        <v>0</v>
      </c>
      <c r="U55" s="189">
        <f aca="true" t="shared" si="54" ref="U55:U64">SUM(V55:W55)</f>
        <v>0</v>
      </c>
      <c r="V55" s="188">
        <f>SUM(V56)</f>
        <v>0</v>
      </c>
      <c r="W55" s="187">
        <f>SUM(W56)</f>
        <v>0</v>
      </c>
      <c r="X55" s="186">
        <f aca="true" t="shared" si="55" ref="X55:X64">SUM(Y55:Z55)</f>
        <v>0</v>
      </c>
      <c r="Y55" s="185">
        <f>SUM(Y56)</f>
        <v>0</v>
      </c>
      <c r="Z55" s="185">
        <f>SUM(Z56)</f>
        <v>0</v>
      </c>
      <c r="AA55" s="184">
        <f t="shared" si="41"/>
        <v>100</v>
      </c>
      <c r="AB55" s="182">
        <f t="shared" si="42"/>
        <v>100</v>
      </c>
      <c r="AC55" s="181">
        <f t="shared" si="43"/>
        <v>100</v>
      </c>
      <c r="AD55" s="183">
        <f t="shared" si="44"/>
        <v>0</v>
      </c>
      <c r="AE55" s="182">
        <f t="shared" si="45"/>
        <v>0</v>
      </c>
      <c r="AF55" s="181">
        <f t="shared" si="46"/>
        <v>0</v>
      </c>
    </row>
    <row r="56" spans="2:32" s="5" customFormat="1" ht="15" customHeight="1" hidden="1">
      <c r="B56" s="90" t="s">
        <v>137</v>
      </c>
      <c r="C56" s="191">
        <f t="shared" si="48"/>
        <v>248</v>
      </c>
      <c r="D56" s="188">
        <f>SUM(G56,J56,M56,P56,S56,V56,Y55)</f>
        <v>135</v>
      </c>
      <c r="E56" s="190">
        <f>SUM(H56,K56,N56,Q56,T56,W56,Z56)</f>
        <v>113</v>
      </c>
      <c r="F56" s="189">
        <f t="shared" si="49"/>
        <v>248</v>
      </c>
      <c r="G56" s="188">
        <v>135</v>
      </c>
      <c r="H56" s="187">
        <v>113</v>
      </c>
      <c r="I56" s="186">
        <f t="shared" si="50"/>
        <v>0</v>
      </c>
      <c r="J56" s="188">
        <v>0</v>
      </c>
      <c r="K56" s="185">
        <v>0</v>
      </c>
      <c r="L56" s="189">
        <f t="shared" si="51"/>
        <v>0</v>
      </c>
      <c r="M56" s="188">
        <v>0</v>
      </c>
      <c r="N56" s="187">
        <v>0</v>
      </c>
      <c r="O56" s="186">
        <f t="shared" si="52"/>
        <v>0</v>
      </c>
      <c r="P56" s="188">
        <v>0</v>
      </c>
      <c r="Q56" s="185">
        <v>0</v>
      </c>
      <c r="R56" s="189">
        <f t="shared" si="53"/>
        <v>0</v>
      </c>
      <c r="S56" s="188">
        <v>0</v>
      </c>
      <c r="T56" s="187">
        <v>0</v>
      </c>
      <c r="U56" s="189">
        <f t="shared" si="54"/>
        <v>0</v>
      </c>
      <c r="V56" s="188">
        <v>0</v>
      </c>
      <c r="W56" s="187">
        <v>0</v>
      </c>
      <c r="X56" s="186">
        <f t="shared" si="55"/>
        <v>0</v>
      </c>
      <c r="Y56" s="185">
        <v>0</v>
      </c>
      <c r="Z56" s="185">
        <v>0</v>
      </c>
      <c r="AA56" s="184">
        <f t="shared" si="41"/>
        <v>100</v>
      </c>
      <c r="AB56" s="182">
        <f t="shared" si="42"/>
        <v>100</v>
      </c>
      <c r="AC56" s="181">
        <f t="shared" si="43"/>
        <v>100</v>
      </c>
      <c r="AD56" s="183">
        <f t="shared" si="44"/>
        <v>0</v>
      </c>
      <c r="AE56" s="182">
        <f t="shared" si="45"/>
        <v>0</v>
      </c>
      <c r="AF56" s="181">
        <f t="shared" si="46"/>
        <v>0</v>
      </c>
    </row>
    <row r="57" spans="2:32" s="5" customFormat="1" ht="16.5" customHeight="1">
      <c r="B57" s="90" t="s">
        <v>17</v>
      </c>
      <c r="C57" s="191">
        <f t="shared" si="48"/>
        <v>393</v>
      </c>
      <c r="D57" s="188">
        <f>SUM(D58:D60)</f>
        <v>195</v>
      </c>
      <c r="E57" s="190">
        <f>SUM(E58:E60)</f>
        <v>198</v>
      </c>
      <c r="F57" s="189">
        <f t="shared" si="49"/>
        <v>392</v>
      </c>
      <c r="G57" s="188">
        <f>SUM(G58:G60)</f>
        <v>195</v>
      </c>
      <c r="H57" s="187">
        <f>SUM(H58:H60)</f>
        <v>197</v>
      </c>
      <c r="I57" s="186">
        <f t="shared" si="50"/>
        <v>0</v>
      </c>
      <c r="J57" s="188">
        <f>SUM(J58:J60)</f>
        <v>0</v>
      </c>
      <c r="K57" s="185">
        <f>SUM(K58:K60)</f>
        <v>0</v>
      </c>
      <c r="L57" s="189">
        <f t="shared" si="51"/>
        <v>0</v>
      </c>
      <c r="M57" s="188">
        <f>SUM(M58:M60)</f>
        <v>0</v>
      </c>
      <c r="N57" s="187">
        <f>SUM(N58:N60)</f>
        <v>0</v>
      </c>
      <c r="O57" s="186">
        <f t="shared" si="52"/>
        <v>0</v>
      </c>
      <c r="P57" s="188">
        <f>SUM(P58:P60)</f>
        <v>0</v>
      </c>
      <c r="Q57" s="185">
        <f>SUM(Q58:Q60)</f>
        <v>0</v>
      </c>
      <c r="R57" s="189">
        <f t="shared" si="53"/>
        <v>0</v>
      </c>
      <c r="S57" s="188">
        <f>SUM(S58:S60)</f>
        <v>0</v>
      </c>
      <c r="T57" s="187">
        <f>SUM(T58:T60)</f>
        <v>0</v>
      </c>
      <c r="U57" s="189">
        <f t="shared" si="54"/>
        <v>1</v>
      </c>
      <c r="V57" s="188">
        <f>SUM(V58:V60)</f>
        <v>0</v>
      </c>
      <c r="W57" s="187">
        <f>SUM(W58:W60)</f>
        <v>1</v>
      </c>
      <c r="X57" s="186">
        <f t="shared" si="55"/>
        <v>0</v>
      </c>
      <c r="Y57" s="185">
        <f>SUM(Y58:Y60)</f>
        <v>0</v>
      </c>
      <c r="Z57" s="185">
        <f>SUM(Z58:Z60)</f>
        <v>0</v>
      </c>
      <c r="AA57" s="184">
        <f t="shared" si="41"/>
        <v>99.7</v>
      </c>
      <c r="AB57" s="182">
        <f t="shared" si="42"/>
        <v>100</v>
      </c>
      <c r="AC57" s="181">
        <f t="shared" si="43"/>
        <v>99.5</v>
      </c>
      <c r="AD57" s="183">
        <f t="shared" si="44"/>
        <v>0</v>
      </c>
      <c r="AE57" s="182">
        <f t="shared" si="45"/>
        <v>0</v>
      </c>
      <c r="AF57" s="181">
        <f t="shared" si="46"/>
        <v>0</v>
      </c>
    </row>
    <row r="58" spans="2:32" s="5" customFormat="1" ht="15" customHeight="1" hidden="1">
      <c r="B58" s="90" t="s">
        <v>136</v>
      </c>
      <c r="C58" s="191">
        <f t="shared" si="48"/>
        <v>241</v>
      </c>
      <c r="D58" s="188">
        <f aca="true" t="shared" si="56" ref="D58:E60">SUM(G58,J58,M58,P58,S58,V58,Y58)</f>
        <v>122</v>
      </c>
      <c r="E58" s="190">
        <f t="shared" si="56"/>
        <v>119</v>
      </c>
      <c r="F58" s="189">
        <f t="shared" si="49"/>
        <v>240</v>
      </c>
      <c r="G58" s="188">
        <v>122</v>
      </c>
      <c r="H58" s="187">
        <v>118</v>
      </c>
      <c r="I58" s="186">
        <f t="shared" si="50"/>
        <v>0</v>
      </c>
      <c r="J58" s="188">
        <v>0</v>
      </c>
      <c r="K58" s="185">
        <v>0</v>
      </c>
      <c r="L58" s="189">
        <f t="shared" si="51"/>
        <v>0</v>
      </c>
      <c r="M58" s="188">
        <v>0</v>
      </c>
      <c r="N58" s="187">
        <v>0</v>
      </c>
      <c r="O58" s="186">
        <f t="shared" si="52"/>
        <v>0</v>
      </c>
      <c r="P58" s="188">
        <v>0</v>
      </c>
      <c r="Q58" s="185">
        <v>0</v>
      </c>
      <c r="R58" s="189">
        <f t="shared" si="53"/>
        <v>0</v>
      </c>
      <c r="S58" s="188">
        <v>0</v>
      </c>
      <c r="T58" s="187">
        <v>0</v>
      </c>
      <c r="U58" s="189">
        <f t="shared" si="54"/>
        <v>1</v>
      </c>
      <c r="V58" s="188">
        <v>0</v>
      </c>
      <c r="W58" s="187">
        <v>1</v>
      </c>
      <c r="X58" s="186">
        <f t="shared" si="55"/>
        <v>0</v>
      </c>
      <c r="Y58" s="185">
        <v>0</v>
      </c>
      <c r="Z58" s="185">
        <v>0</v>
      </c>
      <c r="AA58" s="184">
        <f t="shared" si="41"/>
        <v>99.6</v>
      </c>
      <c r="AB58" s="182">
        <f t="shared" si="42"/>
        <v>100</v>
      </c>
      <c r="AC58" s="181">
        <f t="shared" si="43"/>
        <v>99.2</v>
      </c>
      <c r="AD58" s="183">
        <f t="shared" si="44"/>
        <v>0</v>
      </c>
      <c r="AE58" s="182">
        <f t="shared" si="45"/>
        <v>0</v>
      </c>
      <c r="AF58" s="181">
        <f t="shared" si="46"/>
        <v>0</v>
      </c>
    </row>
    <row r="59" spans="2:32" s="5" customFormat="1" ht="15" customHeight="1" hidden="1">
      <c r="B59" s="90" t="s">
        <v>147</v>
      </c>
      <c r="C59" s="191">
        <f t="shared" si="48"/>
        <v>0</v>
      </c>
      <c r="D59" s="188">
        <f t="shared" si="56"/>
        <v>0</v>
      </c>
      <c r="E59" s="190">
        <f t="shared" si="56"/>
        <v>0</v>
      </c>
      <c r="F59" s="189">
        <f t="shared" si="49"/>
        <v>0</v>
      </c>
      <c r="G59" s="188">
        <v>0</v>
      </c>
      <c r="H59" s="187">
        <v>0</v>
      </c>
      <c r="I59" s="186">
        <f t="shared" si="50"/>
        <v>0</v>
      </c>
      <c r="J59" s="188">
        <v>0</v>
      </c>
      <c r="K59" s="185">
        <v>0</v>
      </c>
      <c r="L59" s="189">
        <f t="shared" si="51"/>
        <v>0</v>
      </c>
      <c r="M59" s="188">
        <v>0</v>
      </c>
      <c r="N59" s="187">
        <v>0</v>
      </c>
      <c r="O59" s="186">
        <f t="shared" si="52"/>
        <v>0</v>
      </c>
      <c r="P59" s="188">
        <v>0</v>
      </c>
      <c r="Q59" s="185">
        <v>0</v>
      </c>
      <c r="R59" s="189">
        <f t="shared" si="53"/>
        <v>0</v>
      </c>
      <c r="S59" s="188">
        <v>0</v>
      </c>
      <c r="T59" s="187">
        <v>0</v>
      </c>
      <c r="U59" s="189">
        <f t="shared" si="54"/>
        <v>0</v>
      </c>
      <c r="V59" s="188">
        <v>0</v>
      </c>
      <c r="W59" s="187">
        <v>0</v>
      </c>
      <c r="X59" s="186">
        <f t="shared" si="55"/>
        <v>0</v>
      </c>
      <c r="Y59" s="185">
        <v>0</v>
      </c>
      <c r="Z59" s="185">
        <v>0</v>
      </c>
      <c r="AA59" s="216" t="s">
        <v>13</v>
      </c>
      <c r="AB59" s="214" t="s">
        <v>13</v>
      </c>
      <c r="AC59" s="213" t="s">
        <v>146</v>
      </c>
      <c r="AD59" s="215" t="s">
        <v>146</v>
      </c>
      <c r="AE59" s="214" t="s">
        <v>13</v>
      </c>
      <c r="AF59" s="213" t="s">
        <v>13</v>
      </c>
    </row>
    <row r="60" spans="2:32" s="5" customFormat="1" ht="15" customHeight="1" hidden="1">
      <c r="B60" s="90" t="s">
        <v>135</v>
      </c>
      <c r="C60" s="191">
        <f t="shared" si="48"/>
        <v>152</v>
      </c>
      <c r="D60" s="188">
        <f t="shared" si="56"/>
        <v>73</v>
      </c>
      <c r="E60" s="190">
        <f t="shared" si="56"/>
        <v>79</v>
      </c>
      <c r="F60" s="189">
        <f t="shared" si="49"/>
        <v>152</v>
      </c>
      <c r="G60" s="188">
        <v>73</v>
      </c>
      <c r="H60" s="187">
        <v>79</v>
      </c>
      <c r="I60" s="186">
        <f t="shared" si="50"/>
        <v>0</v>
      </c>
      <c r="J60" s="188">
        <v>0</v>
      </c>
      <c r="K60" s="185">
        <v>0</v>
      </c>
      <c r="L60" s="189">
        <f t="shared" si="51"/>
        <v>0</v>
      </c>
      <c r="M60" s="188">
        <v>0</v>
      </c>
      <c r="N60" s="187">
        <v>0</v>
      </c>
      <c r="O60" s="186">
        <f t="shared" si="52"/>
        <v>0</v>
      </c>
      <c r="P60" s="188">
        <v>0</v>
      </c>
      <c r="Q60" s="185">
        <v>0</v>
      </c>
      <c r="R60" s="189">
        <f t="shared" si="53"/>
        <v>0</v>
      </c>
      <c r="S60" s="188">
        <v>0</v>
      </c>
      <c r="T60" s="187">
        <v>0</v>
      </c>
      <c r="U60" s="189">
        <f t="shared" si="54"/>
        <v>0</v>
      </c>
      <c r="V60" s="188">
        <v>0</v>
      </c>
      <c r="W60" s="187">
        <v>0</v>
      </c>
      <c r="X60" s="186">
        <f t="shared" si="55"/>
        <v>0</v>
      </c>
      <c r="Y60" s="185">
        <v>0</v>
      </c>
      <c r="Z60" s="185">
        <v>0</v>
      </c>
      <c r="AA60" s="184">
        <f aca="true" t="shared" si="57" ref="AA60:AA69">ROUND(F60/C60*100,1)</f>
        <v>100</v>
      </c>
      <c r="AB60" s="182">
        <f aca="true" t="shared" si="58" ref="AB60:AB69">ROUND(G60/D60*100,1)</f>
        <v>100</v>
      </c>
      <c r="AC60" s="181">
        <f aca="true" t="shared" si="59" ref="AC60:AC69">ROUND(H60/E60*100,1)</f>
        <v>100</v>
      </c>
      <c r="AD60" s="183">
        <f aca="true" t="shared" si="60" ref="AD60:AD69">ROUND(R60/C60*100,1)</f>
        <v>0</v>
      </c>
      <c r="AE60" s="182">
        <f aca="true" t="shared" si="61" ref="AE60:AE69">ROUND(S60/D60*100,1)</f>
        <v>0</v>
      </c>
      <c r="AF60" s="181">
        <f aca="true" t="shared" si="62" ref="AF60:AF69">ROUND(T60/E60*100,1)</f>
        <v>0</v>
      </c>
    </row>
    <row r="61" spans="2:32" s="5" customFormat="1" ht="16.5" customHeight="1">
      <c r="B61" s="90" t="s">
        <v>18</v>
      </c>
      <c r="C61" s="191">
        <f t="shared" si="48"/>
        <v>267</v>
      </c>
      <c r="D61" s="188">
        <f>SUM(D62)</f>
        <v>149</v>
      </c>
      <c r="E61" s="190">
        <f>SUM(E62)</f>
        <v>118</v>
      </c>
      <c r="F61" s="189">
        <f t="shared" si="49"/>
        <v>264</v>
      </c>
      <c r="G61" s="188">
        <f>SUM(G62)</f>
        <v>146</v>
      </c>
      <c r="H61" s="187">
        <f>SUM(H62)</f>
        <v>118</v>
      </c>
      <c r="I61" s="186">
        <f t="shared" si="50"/>
        <v>0</v>
      </c>
      <c r="J61" s="188">
        <f>SUM(J62)</f>
        <v>0</v>
      </c>
      <c r="K61" s="185">
        <f>SUM(K62)</f>
        <v>0</v>
      </c>
      <c r="L61" s="189">
        <f t="shared" si="51"/>
        <v>0</v>
      </c>
      <c r="M61" s="188">
        <f>SUM(M62)</f>
        <v>0</v>
      </c>
      <c r="N61" s="187">
        <f>SUM(N62)</f>
        <v>0</v>
      </c>
      <c r="O61" s="186">
        <f t="shared" si="52"/>
        <v>1</v>
      </c>
      <c r="P61" s="188">
        <f>SUM(P62)</f>
        <v>1</v>
      </c>
      <c r="Q61" s="185">
        <f>SUM(Q62)</f>
        <v>0</v>
      </c>
      <c r="R61" s="189">
        <f t="shared" si="53"/>
        <v>1</v>
      </c>
      <c r="S61" s="188">
        <f>SUM(S62)</f>
        <v>1</v>
      </c>
      <c r="T61" s="187">
        <f>SUM(T62)</f>
        <v>0</v>
      </c>
      <c r="U61" s="189">
        <f t="shared" si="54"/>
        <v>1</v>
      </c>
      <c r="V61" s="188">
        <f>SUM(V62)</f>
        <v>1</v>
      </c>
      <c r="W61" s="187">
        <f>SUM(W62)</f>
        <v>0</v>
      </c>
      <c r="X61" s="186">
        <f t="shared" si="55"/>
        <v>0</v>
      </c>
      <c r="Y61" s="185">
        <f>SUM(Y62)</f>
        <v>0</v>
      </c>
      <c r="Z61" s="185">
        <f>SUM(Z62)</f>
        <v>0</v>
      </c>
      <c r="AA61" s="184">
        <f t="shared" si="57"/>
        <v>98.9</v>
      </c>
      <c r="AB61" s="182">
        <f t="shared" si="58"/>
        <v>98</v>
      </c>
      <c r="AC61" s="181">
        <f t="shared" si="59"/>
        <v>100</v>
      </c>
      <c r="AD61" s="183">
        <f t="shared" si="60"/>
        <v>0.4</v>
      </c>
      <c r="AE61" s="182">
        <f t="shared" si="61"/>
        <v>0.7</v>
      </c>
      <c r="AF61" s="181">
        <f t="shared" si="62"/>
        <v>0</v>
      </c>
    </row>
    <row r="62" spans="2:32" s="5" customFormat="1" ht="15" customHeight="1" hidden="1">
      <c r="B62" s="90" t="s">
        <v>134</v>
      </c>
      <c r="C62" s="191">
        <f t="shared" si="48"/>
        <v>267</v>
      </c>
      <c r="D62" s="188">
        <f>SUM(G62,J62,M62,P62,S62,V62,Y62)</f>
        <v>149</v>
      </c>
      <c r="E62" s="190">
        <f>SUM(H62,K62,N62,Q62,T62,W62,Z62)</f>
        <v>118</v>
      </c>
      <c r="F62" s="189">
        <f t="shared" si="49"/>
        <v>264</v>
      </c>
      <c r="G62" s="188">
        <v>146</v>
      </c>
      <c r="H62" s="187">
        <v>118</v>
      </c>
      <c r="I62" s="186">
        <f t="shared" si="50"/>
        <v>0</v>
      </c>
      <c r="J62" s="188">
        <v>0</v>
      </c>
      <c r="K62" s="185">
        <v>0</v>
      </c>
      <c r="L62" s="189">
        <f t="shared" si="51"/>
        <v>0</v>
      </c>
      <c r="M62" s="188">
        <v>0</v>
      </c>
      <c r="N62" s="187">
        <v>0</v>
      </c>
      <c r="O62" s="186">
        <f t="shared" si="52"/>
        <v>1</v>
      </c>
      <c r="P62" s="188">
        <v>1</v>
      </c>
      <c r="Q62" s="185">
        <v>0</v>
      </c>
      <c r="R62" s="189">
        <f t="shared" si="53"/>
        <v>1</v>
      </c>
      <c r="S62" s="188">
        <v>1</v>
      </c>
      <c r="T62" s="187">
        <v>0</v>
      </c>
      <c r="U62" s="189">
        <f t="shared" si="54"/>
        <v>1</v>
      </c>
      <c r="V62" s="188">
        <v>1</v>
      </c>
      <c r="W62" s="187">
        <v>0</v>
      </c>
      <c r="X62" s="186">
        <f t="shared" si="55"/>
        <v>0</v>
      </c>
      <c r="Y62" s="185">
        <v>0</v>
      </c>
      <c r="Z62" s="185">
        <v>0</v>
      </c>
      <c r="AA62" s="184">
        <f t="shared" si="57"/>
        <v>98.9</v>
      </c>
      <c r="AB62" s="182">
        <f t="shared" si="58"/>
        <v>98</v>
      </c>
      <c r="AC62" s="181">
        <f t="shared" si="59"/>
        <v>100</v>
      </c>
      <c r="AD62" s="183">
        <f t="shared" si="60"/>
        <v>0.4</v>
      </c>
      <c r="AE62" s="182">
        <f t="shared" si="61"/>
        <v>0.7</v>
      </c>
      <c r="AF62" s="181">
        <f t="shared" si="62"/>
        <v>0</v>
      </c>
    </row>
    <row r="63" spans="2:32" s="5" customFormat="1" ht="16.5" customHeight="1">
      <c r="B63" s="177" t="s">
        <v>19</v>
      </c>
      <c r="C63" s="180">
        <f t="shared" si="48"/>
        <v>164</v>
      </c>
      <c r="D63" s="172">
        <f>SUM(D64)</f>
        <v>99</v>
      </c>
      <c r="E63" s="179">
        <f>SUM(E64)</f>
        <v>65</v>
      </c>
      <c r="F63" s="174">
        <f t="shared" si="49"/>
        <v>164</v>
      </c>
      <c r="G63" s="172">
        <f>SUM(G64)</f>
        <v>99</v>
      </c>
      <c r="H63" s="171">
        <f>SUM(H64)</f>
        <v>65</v>
      </c>
      <c r="I63" s="173">
        <f t="shared" si="50"/>
        <v>0</v>
      </c>
      <c r="J63" s="172">
        <f>SUM(J64)</f>
        <v>0</v>
      </c>
      <c r="K63" s="178">
        <f>SUM(K64)</f>
        <v>0</v>
      </c>
      <c r="L63" s="174">
        <f t="shared" si="51"/>
        <v>0</v>
      </c>
      <c r="M63" s="172">
        <f>SUM(M64)</f>
        <v>0</v>
      </c>
      <c r="N63" s="171">
        <f>SUM(N64)</f>
        <v>0</v>
      </c>
      <c r="O63" s="173">
        <f t="shared" si="52"/>
        <v>0</v>
      </c>
      <c r="P63" s="172">
        <f>SUM(P64)</f>
        <v>0</v>
      </c>
      <c r="Q63" s="178">
        <f>SUM(Q64)</f>
        <v>0</v>
      </c>
      <c r="R63" s="174">
        <f t="shared" si="53"/>
        <v>0</v>
      </c>
      <c r="S63" s="172">
        <f>SUM(S64)</f>
        <v>0</v>
      </c>
      <c r="T63" s="171">
        <f>SUM(T64)</f>
        <v>0</v>
      </c>
      <c r="U63" s="174">
        <f t="shared" si="54"/>
        <v>0</v>
      </c>
      <c r="V63" s="172">
        <f>SUM(V64)</f>
        <v>0</v>
      </c>
      <c r="W63" s="171">
        <f>SUM(W64)</f>
        <v>0</v>
      </c>
      <c r="X63" s="173">
        <f t="shared" si="55"/>
        <v>0</v>
      </c>
      <c r="Y63" s="178">
        <f>SUM(Y64)</f>
        <v>0</v>
      </c>
      <c r="Z63" s="178">
        <f>SUM(Z64)</f>
        <v>0</v>
      </c>
      <c r="AA63" s="170">
        <f t="shared" si="57"/>
        <v>100</v>
      </c>
      <c r="AB63" s="168">
        <f t="shared" si="58"/>
        <v>100</v>
      </c>
      <c r="AC63" s="167">
        <f t="shared" si="59"/>
        <v>100</v>
      </c>
      <c r="AD63" s="169">
        <f t="shared" si="60"/>
        <v>0</v>
      </c>
      <c r="AE63" s="168">
        <f t="shared" si="61"/>
        <v>0</v>
      </c>
      <c r="AF63" s="167">
        <f t="shared" si="62"/>
        <v>0</v>
      </c>
    </row>
    <row r="64" spans="2:32" s="5" customFormat="1" ht="15" customHeight="1" hidden="1">
      <c r="B64" s="177" t="s">
        <v>143</v>
      </c>
      <c r="C64" s="180">
        <f t="shared" si="48"/>
        <v>164</v>
      </c>
      <c r="D64" s="172">
        <f>SUM(G64,J64,M64,P64,S64,V64,Y64)</f>
        <v>99</v>
      </c>
      <c r="E64" s="179">
        <f>SUM(H64,K64,N64,Q64,T64,W64,Z64)</f>
        <v>65</v>
      </c>
      <c r="F64" s="174">
        <f t="shared" si="49"/>
        <v>164</v>
      </c>
      <c r="G64" s="172">
        <v>99</v>
      </c>
      <c r="H64" s="171">
        <v>65</v>
      </c>
      <c r="I64" s="173">
        <f t="shared" si="50"/>
        <v>0</v>
      </c>
      <c r="J64" s="172">
        <v>0</v>
      </c>
      <c r="K64" s="178">
        <v>0</v>
      </c>
      <c r="L64" s="174">
        <f t="shared" si="51"/>
        <v>0</v>
      </c>
      <c r="M64" s="172">
        <v>0</v>
      </c>
      <c r="N64" s="171">
        <v>0</v>
      </c>
      <c r="O64" s="173">
        <f t="shared" si="52"/>
        <v>0</v>
      </c>
      <c r="P64" s="172">
        <v>0</v>
      </c>
      <c r="Q64" s="178">
        <v>0</v>
      </c>
      <c r="R64" s="174">
        <f t="shared" si="53"/>
        <v>0</v>
      </c>
      <c r="S64" s="172">
        <v>0</v>
      </c>
      <c r="T64" s="171">
        <v>0</v>
      </c>
      <c r="U64" s="174">
        <f t="shared" si="54"/>
        <v>0</v>
      </c>
      <c r="V64" s="172">
        <v>0</v>
      </c>
      <c r="W64" s="171">
        <v>0</v>
      </c>
      <c r="X64" s="173">
        <f t="shared" si="55"/>
        <v>0</v>
      </c>
      <c r="Y64" s="178">
        <v>0</v>
      </c>
      <c r="Z64" s="178">
        <v>0</v>
      </c>
      <c r="AA64" s="170">
        <f t="shared" si="57"/>
        <v>100</v>
      </c>
      <c r="AB64" s="168">
        <f t="shared" si="58"/>
        <v>100</v>
      </c>
      <c r="AC64" s="167">
        <f t="shared" si="59"/>
        <v>100</v>
      </c>
      <c r="AD64" s="169">
        <f t="shared" si="60"/>
        <v>0</v>
      </c>
      <c r="AE64" s="168">
        <f t="shared" si="61"/>
        <v>0</v>
      </c>
      <c r="AF64" s="167">
        <f t="shared" si="62"/>
        <v>0</v>
      </c>
    </row>
    <row r="65" spans="1:32" s="211" customFormat="1" ht="16.5" customHeight="1">
      <c r="A65" s="212"/>
      <c r="B65" s="28" t="s">
        <v>148</v>
      </c>
      <c r="C65" s="197">
        <f aca="true" t="shared" si="63" ref="C65:Z65">C66+C68+C72+C74</f>
        <v>1021</v>
      </c>
      <c r="D65" s="197">
        <f t="shared" si="63"/>
        <v>502</v>
      </c>
      <c r="E65" s="199">
        <f t="shared" si="63"/>
        <v>519</v>
      </c>
      <c r="F65" s="198">
        <f t="shared" si="63"/>
        <v>1015</v>
      </c>
      <c r="G65" s="197">
        <f t="shared" si="63"/>
        <v>499</v>
      </c>
      <c r="H65" s="196">
        <f t="shared" si="63"/>
        <v>516</v>
      </c>
      <c r="I65" s="197">
        <f t="shared" si="63"/>
        <v>0</v>
      </c>
      <c r="J65" s="197">
        <f t="shared" si="63"/>
        <v>0</v>
      </c>
      <c r="K65" s="199">
        <f t="shared" si="63"/>
        <v>0</v>
      </c>
      <c r="L65" s="198">
        <f t="shared" si="63"/>
        <v>0</v>
      </c>
      <c r="M65" s="197">
        <f t="shared" si="63"/>
        <v>0</v>
      </c>
      <c r="N65" s="196">
        <f t="shared" si="63"/>
        <v>0</v>
      </c>
      <c r="O65" s="197">
        <f t="shared" si="63"/>
        <v>0</v>
      </c>
      <c r="P65" s="197">
        <f t="shared" si="63"/>
        <v>0</v>
      </c>
      <c r="Q65" s="199">
        <f t="shared" si="63"/>
        <v>0</v>
      </c>
      <c r="R65" s="198">
        <f t="shared" si="63"/>
        <v>0</v>
      </c>
      <c r="S65" s="197">
        <f t="shared" si="63"/>
        <v>0</v>
      </c>
      <c r="T65" s="196">
        <f t="shared" si="63"/>
        <v>0</v>
      </c>
      <c r="U65" s="197">
        <f t="shared" si="63"/>
        <v>6</v>
      </c>
      <c r="V65" s="197">
        <f t="shared" si="63"/>
        <v>3</v>
      </c>
      <c r="W65" s="199">
        <f t="shared" si="63"/>
        <v>3</v>
      </c>
      <c r="X65" s="198">
        <f t="shared" si="63"/>
        <v>0</v>
      </c>
      <c r="Y65" s="197">
        <f t="shared" si="63"/>
        <v>0</v>
      </c>
      <c r="Z65" s="196">
        <f t="shared" si="63"/>
        <v>0</v>
      </c>
      <c r="AA65" s="195">
        <f t="shared" si="57"/>
        <v>99.4</v>
      </c>
      <c r="AB65" s="193">
        <f t="shared" si="58"/>
        <v>99.4</v>
      </c>
      <c r="AC65" s="192">
        <f t="shared" si="59"/>
        <v>99.4</v>
      </c>
      <c r="AD65" s="194">
        <f t="shared" si="60"/>
        <v>0</v>
      </c>
      <c r="AE65" s="193">
        <f t="shared" si="61"/>
        <v>0</v>
      </c>
      <c r="AF65" s="192">
        <f t="shared" si="62"/>
        <v>0</v>
      </c>
    </row>
    <row r="66" spans="2:32" s="5" customFormat="1" ht="16.5" customHeight="1">
      <c r="B66" s="90" t="s">
        <v>15</v>
      </c>
      <c r="C66" s="191">
        <f aca="true" t="shared" si="64" ref="C66:C75">SUM(D66:E66)</f>
        <v>220</v>
      </c>
      <c r="D66" s="188">
        <f>SUM(D67)</f>
        <v>95</v>
      </c>
      <c r="E66" s="190">
        <f>SUM(E67)</f>
        <v>125</v>
      </c>
      <c r="F66" s="189">
        <f aca="true" t="shared" si="65" ref="F66:F75">SUM(G66:H66)</f>
        <v>218</v>
      </c>
      <c r="G66" s="188">
        <f>SUM(G67)</f>
        <v>95</v>
      </c>
      <c r="H66" s="187">
        <f>SUM(H67)</f>
        <v>123</v>
      </c>
      <c r="I66" s="186">
        <f aca="true" t="shared" si="66" ref="I66:I75">SUM(J66:K66)</f>
        <v>0</v>
      </c>
      <c r="J66" s="188">
        <f>SUM(J67)</f>
        <v>0</v>
      </c>
      <c r="K66" s="185">
        <f>SUM(K67)</f>
        <v>0</v>
      </c>
      <c r="L66" s="189">
        <f aca="true" t="shared" si="67" ref="L66:L75">SUM(M66:N66)</f>
        <v>0</v>
      </c>
      <c r="M66" s="188">
        <f>SUM(M67)</f>
        <v>0</v>
      </c>
      <c r="N66" s="187">
        <f>SUM(N67)</f>
        <v>0</v>
      </c>
      <c r="O66" s="186">
        <f aca="true" t="shared" si="68" ref="O66:O75">SUM(P66:Q66)</f>
        <v>0</v>
      </c>
      <c r="P66" s="188">
        <f>SUM(P67)</f>
        <v>0</v>
      </c>
      <c r="Q66" s="185">
        <f>SUM(Q67)</f>
        <v>0</v>
      </c>
      <c r="R66" s="189">
        <f aca="true" t="shared" si="69" ref="R66:R75">SUM(S66:T66)</f>
        <v>0</v>
      </c>
      <c r="S66" s="188">
        <f>SUM(S67)</f>
        <v>0</v>
      </c>
      <c r="T66" s="187">
        <f>SUM(T67)</f>
        <v>0</v>
      </c>
      <c r="U66" s="189">
        <f aca="true" t="shared" si="70" ref="U66:U75">SUM(V66:W66)</f>
        <v>2</v>
      </c>
      <c r="V66" s="188">
        <f>SUM(V67)</f>
        <v>0</v>
      </c>
      <c r="W66" s="187">
        <f>SUM(W67)</f>
        <v>2</v>
      </c>
      <c r="X66" s="186">
        <f aca="true" t="shared" si="71" ref="X66:X75">SUM(Y66:Z66)</f>
        <v>0</v>
      </c>
      <c r="Y66" s="185">
        <f>SUM(Y67)</f>
        <v>0</v>
      </c>
      <c r="Z66" s="185">
        <f>SUM(Z67)</f>
        <v>0</v>
      </c>
      <c r="AA66" s="184">
        <f t="shared" si="57"/>
        <v>99.1</v>
      </c>
      <c r="AB66" s="182">
        <f t="shared" si="58"/>
        <v>100</v>
      </c>
      <c r="AC66" s="181">
        <f t="shared" si="59"/>
        <v>98.4</v>
      </c>
      <c r="AD66" s="183">
        <f t="shared" si="60"/>
        <v>0</v>
      </c>
      <c r="AE66" s="182">
        <f t="shared" si="61"/>
        <v>0</v>
      </c>
      <c r="AF66" s="181">
        <f t="shared" si="62"/>
        <v>0</v>
      </c>
    </row>
    <row r="67" spans="2:32" s="5" customFormat="1" ht="15" customHeight="1" hidden="1">
      <c r="B67" s="90" t="s">
        <v>137</v>
      </c>
      <c r="C67" s="191">
        <f t="shared" si="64"/>
        <v>220</v>
      </c>
      <c r="D67" s="188">
        <f>SUM(G67,J67,M67,P67,S67,V67,Y67)</f>
        <v>95</v>
      </c>
      <c r="E67" s="190">
        <f>SUM(H67,K67,N67,Q67,T67,W67,Z67)</f>
        <v>125</v>
      </c>
      <c r="F67" s="189">
        <f t="shared" si="65"/>
        <v>218</v>
      </c>
      <c r="G67" s="188">
        <v>95</v>
      </c>
      <c r="H67" s="187">
        <v>123</v>
      </c>
      <c r="I67" s="186">
        <f t="shared" si="66"/>
        <v>0</v>
      </c>
      <c r="J67" s="188">
        <v>0</v>
      </c>
      <c r="K67" s="185">
        <v>0</v>
      </c>
      <c r="L67" s="189">
        <f t="shared" si="67"/>
        <v>0</v>
      </c>
      <c r="M67" s="188">
        <v>0</v>
      </c>
      <c r="N67" s="187">
        <v>0</v>
      </c>
      <c r="O67" s="186">
        <f t="shared" si="68"/>
        <v>0</v>
      </c>
      <c r="P67" s="188">
        <v>0</v>
      </c>
      <c r="Q67" s="185">
        <v>0</v>
      </c>
      <c r="R67" s="189">
        <f t="shared" si="69"/>
        <v>0</v>
      </c>
      <c r="S67" s="188">
        <v>0</v>
      </c>
      <c r="T67" s="187">
        <v>0</v>
      </c>
      <c r="U67" s="189">
        <f t="shared" si="70"/>
        <v>2</v>
      </c>
      <c r="V67" s="188">
        <v>0</v>
      </c>
      <c r="W67" s="187">
        <v>2</v>
      </c>
      <c r="X67" s="186">
        <f t="shared" si="71"/>
        <v>0</v>
      </c>
      <c r="Y67" s="185">
        <v>0</v>
      </c>
      <c r="Z67" s="185">
        <v>0</v>
      </c>
      <c r="AA67" s="184">
        <f t="shared" si="57"/>
        <v>99.1</v>
      </c>
      <c r="AB67" s="182">
        <f t="shared" si="58"/>
        <v>100</v>
      </c>
      <c r="AC67" s="181">
        <f t="shared" si="59"/>
        <v>98.4</v>
      </c>
      <c r="AD67" s="183">
        <f t="shared" si="60"/>
        <v>0</v>
      </c>
      <c r="AE67" s="182">
        <f t="shared" si="61"/>
        <v>0</v>
      </c>
      <c r="AF67" s="181">
        <f t="shared" si="62"/>
        <v>0</v>
      </c>
    </row>
    <row r="68" spans="2:32" s="5" customFormat="1" ht="16.5" customHeight="1">
      <c r="B68" s="90" t="s">
        <v>17</v>
      </c>
      <c r="C68" s="191">
        <f t="shared" si="64"/>
        <v>374</v>
      </c>
      <c r="D68" s="188">
        <f>SUM(D69:D71)</f>
        <v>182</v>
      </c>
      <c r="E68" s="190">
        <f>SUM(E69:E71)</f>
        <v>192</v>
      </c>
      <c r="F68" s="189">
        <f t="shared" si="65"/>
        <v>373</v>
      </c>
      <c r="G68" s="188">
        <f>SUM(G69:G71)</f>
        <v>181</v>
      </c>
      <c r="H68" s="187">
        <f>SUM(H69:H71)</f>
        <v>192</v>
      </c>
      <c r="I68" s="186">
        <f t="shared" si="66"/>
        <v>0</v>
      </c>
      <c r="J68" s="188">
        <f>SUM(J69:J71)</f>
        <v>0</v>
      </c>
      <c r="K68" s="185">
        <f>SUM(K69:K71)</f>
        <v>0</v>
      </c>
      <c r="L68" s="189">
        <f t="shared" si="67"/>
        <v>0</v>
      </c>
      <c r="M68" s="188">
        <f>SUM(M69:M71)</f>
        <v>0</v>
      </c>
      <c r="N68" s="187">
        <f>SUM(N69:N71)</f>
        <v>0</v>
      </c>
      <c r="O68" s="186">
        <f t="shared" si="68"/>
        <v>0</v>
      </c>
      <c r="P68" s="188">
        <f>SUM(P69:P71)</f>
        <v>0</v>
      </c>
      <c r="Q68" s="185">
        <f>SUM(Q69:Q71)</f>
        <v>0</v>
      </c>
      <c r="R68" s="189">
        <f t="shared" si="69"/>
        <v>0</v>
      </c>
      <c r="S68" s="188">
        <f>SUM(S69:S71)</f>
        <v>0</v>
      </c>
      <c r="T68" s="187">
        <f>SUM(T69:T71)</f>
        <v>0</v>
      </c>
      <c r="U68" s="189">
        <f t="shared" si="70"/>
        <v>1</v>
      </c>
      <c r="V68" s="188">
        <f>SUM(V69:V71)</f>
        <v>1</v>
      </c>
      <c r="W68" s="187">
        <f>SUM(W69:W71)</f>
        <v>0</v>
      </c>
      <c r="X68" s="186">
        <f t="shared" si="71"/>
        <v>0</v>
      </c>
      <c r="Y68" s="185">
        <f>SUM(Y69:Y71)</f>
        <v>0</v>
      </c>
      <c r="Z68" s="185">
        <f>SUM(Z69:Z71)</f>
        <v>0</v>
      </c>
      <c r="AA68" s="184">
        <f t="shared" si="57"/>
        <v>99.7</v>
      </c>
      <c r="AB68" s="182">
        <f t="shared" si="58"/>
        <v>99.5</v>
      </c>
      <c r="AC68" s="181">
        <f t="shared" si="59"/>
        <v>100</v>
      </c>
      <c r="AD68" s="183">
        <f t="shared" si="60"/>
        <v>0</v>
      </c>
      <c r="AE68" s="182">
        <f t="shared" si="61"/>
        <v>0</v>
      </c>
      <c r="AF68" s="181">
        <f t="shared" si="62"/>
        <v>0</v>
      </c>
    </row>
    <row r="69" spans="2:32" s="5" customFormat="1" ht="15" customHeight="1" hidden="1">
      <c r="B69" s="90" t="s">
        <v>136</v>
      </c>
      <c r="C69" s="191">
        <f t="shared" si="64"/>
        <v>230</v>
      </c>
      <c r="D69" s="188">
        <f>SUM(G69,J69,M69,P69,S69,V69,Y69)</f>
        <v>115</v>
      </c>
      <c r="E69" s="190">
        <f>SUM(H69,K69,N69,Q69,T69,W69,Z69)</f>
        <v>115</v>
      </c>
      <c r="F69" s="189">
        <f t="shared" si="65"/>
        <v>229</v>
      </c>
      <c r="G69" s="188">
        <v>114</v>
      </c>
      <c r="H69" s="187">
        <v>115</v>
      </c>
      <c r="I69" s="186">
        <f t="shared" si="66"/>
        <v>0</v>
      </c>
      <c r="J69" s="188">
        <v>0</v>
      </c>
      <c r="K69" s="185">
        <v>0</v>
      </c>
      <c r="L69" s="189">
        <f t="shared" si="67"/>
        <v>0</v>
      </c>
      <c r="M69" s="188">
        <v>0</v>
      </c>
      <c r="N69" s="187">
        <v>0</v>
      </c>
      <c r="O69" s="186">
        <f t="shared" si="68"/>
        <v>0</v>
      </c>
      <c r="P69" s="188">
        <v>0</v>
      </c>
      <c r="Q69" s="185">
        <v>0</v>
      </c>
      <c r="R69" s="189">
        <f t="shared" si="69"/>
        <v>0</v>
      </c>
      <c r="S69" s="188">
        <v>0</v>
      </c>
      <c r="T69" s="187">
        <v>0</v>
      </c>
      <c r="U69" s="189">
        <f t="shared" si="70"/>
        <v>1</v>
      </c>
      <c r="V69" s="188">
        <v>1</v>
      </c>
      <c r="W69" s="187">
        <v>0</v>
      </c>
      <c r="X69" s="186">
        <f t="shared" si="71"/>
        <v>0</v>
      </c>
      <c r="Y69" s="185">
        <v>0</v>
      </c>
      <c r="Z69" s="185">
        <v>0</v>
      </c>
      <c r="AA69" s="184">
        <f t="shared" si="57"/>
        <v>99.6</v>
      </c>
      <c r="AB69" s="182">
        <f t="shared" si="58"/>
        <v>99.1</v>
      </c>
      <c r="AC69" s="181">
        <f t="shared" si="59"/>
        <v>100</v>
      </c>
      <c r="AD69" s="183">
        <f t="shared" si="60"/>
        <v>0</v>
      </c>
      <c r="AE69" s="182">
        <f t="shared" si="61"/>
        <v>0</v>
      </c>
      <c r="AF69" s="181">
        <f t="shared" si="62"/>
        <v>0</v>
      </c>
    </row>
    <row r="70" spans="2:32" s="5" customFormat="1" ht="15" customHeight="1" hidden="1">
      <c r="B70" s="90" t="s">
        <v>147</v>
      </c>
      <c r="C70" s="191">
        <f t="shared" si="64"/>
        <v>0</v>
      </c>
      <c r="D70" s="188">
        <v>0</v>
      </c>
      <c r="E70" s="190">
        <v>0</v>
      </c>
      <c r="F70" s="189">
        <f t="shared" si="65"/>
        <v>0</v>
      </c>
      <c r="G70" s="188">
        <v>0</v>
      </c>
      <c r="H70" s="187">
        <v>0</v>
      </c>
      <c r="I70" s="186">
        <f t="shared" si="66"/>
        <v>0</v>
      </c>
      <c r="J70" s="188">
        <v>0</v>
      </c>
      <c r="K70" s="185">
        <v>0</v>
      </c>
      <c r="L70" s="189">
        <f t="shared" si="67"/>
        <v>0</v>
      </c>
      <c r="M70" s="188">
        <v>0</v>
      </c>
      <c r="N70" s="187">
        <v>0</v>
      </c>
      <c r="O70" s="186">
        <f t="shared" si="68"/>
        <v>0</v>
      </c>
      <c r="P70" s="188">
        <v>0</v>
      </c>
      <c r="Q70" s="185">
        <v>0</v>
      </c>
      <c r="R70" s="189">
        <f t="shared" si="69"/>
        <v>0</v>
      </c>
      <c r="S70" s="188">
        <v>0</v>
      </c>
      <c r="T70" s="187">
        <v>0</v>
      </c>
      <c r="U70" s="189">
        <f t="shared" si="70"/>
        <v>0</v>
      </c>
      <c r="V70" s="188">
        <v>0</v>
      </c>
      <c r="W70" s="187">
        <v>0</v>
      </c>
      <c r="X70" s="186">
        <f t="shared" si="71"/>
        <v>0</v>
      </c>
      <c r="Y70" s="185">
        <v>0</v>
      </c>
      <c r="Z70" s="185">
        <v>0</v>
      </c>
      <c r="AA70" s="216" t="s">
        <v>13</v>
      </c>
      <c r="AB70" s="214" t="s">
        <v>13</v>
      </c>
      <c r="AC70" s="213" t="s">
        <v>13</v>
      </c>
      <c r="AD70" s="215" t="s">
        <v>146</v>
      </c>
      <c r="AE70" s="214" t="s">
        <v>13</v>
      </c>
      <c r="AF70" s="213" t="s">
        <v>13</v>
      </c>
    </row>
    <row r="71" spans="2:32" s="5" customFormat="1" ht="15" customHeight="1" hidden="1">
      <c r="B71" s="90" t="s">
        <v>135</v>
      </c>
      <c r="C71" s="191">
        <f t="shared" si="64"/>
        <v>144</v>
      </c>
      <c r="D71" s="188">
        <f>SUM(G71,J71,M71,P71,S71,V71,Y71)</f>
        <v>67</v>
      </c>
      <c r="E71" s="190">
        <f>SUM(H71,K71,N71,Q71,T71,W71,Z71)</f>
        <v>77</v>
      </c>
      <c r="F71" s="189">
        <f t="shared" si="65"/>
        <v>144</v>
      </c>
      <c r="G71" s="188">
        <v>67</v>
      </c>
      <c r="H71" s="187">
        <v>77</v>
      </c>
      <c r="I71" s="186">
        <f t="shared" si="66"/>
        <v>0</v>
      </c>
      <c r="J71" s="188">
        <v>0</v>
      </c>
      <c r="K71" s="185">
        <v>0</v>
      </c>
      <c r="L71" s="189">
        <f t="shared" si="67"/>
        <v>0</v>
      </c>
      <c r="M71" s="188">
        <v>0</v>
      </c>
      <c r="N71" s="187">
        <v>0</v>
      </c>
      <c r="O71" s="186">
        <f t="shared" si="68"/>
        <v>0</v>
      </c>
      <c r="P71" s="188">
        <v>0</v>
      </c>
      <c r="Q71" s="185">
        <v>0</v>
      </c>
      <c r="R71" s="189">
        <f t="shared" si="69"/>
        <v>0</v>
      </c>
      <c r="S71" s="188">
        <v>0</v>
      </c>
      <c r="T71" s="187">
        <v>0</v>
      </c>
      <c r="U71" s="189">
        <f t="shared" si="70"/>
        <v>0</v>
      </c>
      <c r="V71" s="188">
        <v>0</v>
      </c>
      <c r="W71" s="187">
        <v>0</v>
      </c>
      <c r="X71" s="186">
        <f t="shared" si="71"/>
        <v>0</v>
      </c>
      <c r="Y71" s="185">
        <v>0</v>
      </c>
      <c r="Z71" s="185">
        <v>0</v>
      </c>
      <c r="AA71" s="184">
        <f aca="true" t="shared" si="72" ref="AA71:AA102">ROUND(F71/C71*100,1)</f>
        <v>100</v>
      </c>
      <c r="AB71" s="182">
        <f aca="true" t="shared" si="73" ref="AB71:AB102">ROUND(G71/D71*100,1)</f>
        <v>100</v>
      </c>
      <c r="AC71" s="181">
        <f aca="true" t="shared" si="74" ref="AC71:AC102">ROUND(H71/E71*100,1)</f>
        <v>100</v>
      </c>
      <c r="AD71" s="183">
        <f aca="true" t="shared" si="75" ref="AD71:AD102">ROUND(R71/C71*100,1)</f>
        <v>0</v>
      </c>
      <c r="AE71" s="182">
        <f aca="true" t="shared" si="76" ref="AE71:AE102">ROUND(S71/D71*100,1)</f>
        <v>0</v>
      </c>
      <c r="AF71" s="181">
        <f aca="true" t="shared" si="77" ref="AF71:AF102">ROUND(T71/E71*100,1)</f>
        <v>0</v>
      </c>
    </row>
    <row r="72" spans="2:32" s="5" customFormat="1" ht="16.5" customHeight="1">
      <c r="B72" s="90" t="s">
        <v>18</v>
      </c>
      <c r="C72" s="191">
        <f t="shared" si="64"/>
        <v>261</v>
      </c>
      <c r="D72" s="188">
        <f>SUM(D73)</f>
        <v>143</v>
      </c>
      <c r="E72" s="190">
        <f>SUM(E73)</f>
        <v>118</v>
      </c>
      <c r="F72" s="189">
        <f t="shared" si="65"/>
        <v>258</v>
      </c>
      <c r="G72" s="188">
        <f>SUM(G73)</f>
        <v>141</v>
      </c>
      <c r="H72" s="187">
        <f>SUM(H73)</f>
        <v>117</v>
      </c>
      <c r="I72" s="186">
        <f t="shared" si="66"/>
        <v>0</v>
      </c>
      <c r="J72" s="188">
        <f>SUM(J73)</f>
        <v>0</v>
      </c>
      <c r="K72" s="185">
        <f>SUM(K73)</f>
        <v>0</v>
      </c>
      <c r="L72" s="189">
        <f t="shared" si="67"/>
        <v>0</v>
      </c>
      <c r="M72" s="188">
        <f>SUM(M73)</f>
        <v>0</v>
      </c>
      <c r="N72" s="187">
        <f>SUM(N73)</f>
        <v>0</v>
      </c>
      <c r="O72" s="186">
        <f t="shared" si="68"/>
        <v>0</v>
      </c>
      <c r="P72" s="188">
        <f>SUM(P73)</f>
        <v>0</v>
      </c>
      <c r="Q72" s="185">
        <f>SUM(Q73)</f>
        <v>0</v>
      </c>
      <c r="R72" s="189">
        <f t="shared" si="69"/>
        <v>0</v>
      </c>
      <c r="S72" s="188">
        <f>SUM(S73)</f>
        <v>0</v>
      </c>
      <c r="T72" s="187">
        <f>SUM(T73)</f>
        <v>0</v>
      </c>
      <c r="U72" s="189">
        <f t="shared" si="70"/>
        <v>3</v>
      </c>
      <c r="V72" s="188">
        <f>SUM(V73)</f>
        <v>2</v>
      </c>
      <c r="W72" s="187">
        <f>SUM(W73)</f>
        <v>1</v>
      </c>
      <c r="X72" s="186">
        <f t="shared" si="71"/>
        <v>0</v>
      </c>
      <c r="Y72" s="185">
        <f>SUM(Y73)</f>
        <v>0</v>
      </c>
      <c r="Z72" s="185">
        <f>SUM(Z73)</f>
        <v>0</v>
      </c>
      <c r="AA72" s="184">
        <f t="shared" si="72"/>
        <v>98.9</v>
      </c>
      <c r="AB72" s="182">
        <f t="shared" si="73"/>
        <v>98.6</v>
      </c>
      <c r="AC72" s="181">
        <f t="shared" si="74"/>
        <v>99.2</v>
      </c>
      <c r="AD72" s="183">
        <f t="shared" si="75"/>
        <v>0</v>
      </c>
      <c r="AE72" s="182">
        <f t="shared" si="76"/>
        <v>0</v>
      </c>
      <c r="AF72" s="181">
        <f t="shared" si="77"/>
        <v>0</v>
      </c>
    </row>
    <row r="73" spans="2:32" s="5" customFormat="1" ht="15" customHeight="1" hidden="1">
      <c r="B73" s="90" t="s">
        <v>134</v>
      </c>
      <c r="C73" s="191">
        <f t="shared" si="64"/>
        <v>261</v>
      </c>
      <c r="D73" s="188">
        <f>SUM(G73,J73,M73,P73,S73,V73,Y73)</f>
        <v>143</v>
      </c>
      <c r="E73" s="190">
        <f>SUM(H73,K73,N73,Q73,T73,W73,Z73)</f>
        <v>118</v>
      </c>
      <c r="F73" s="189">
        <f t="shared" si="65"/>
        <v>258</v>
      </c>
      <c r="G73" s="188">
        <v>141</v>
      </c>
      <c r="H73" s="187">
        <v>117</v>
      </c>
      <c r="I73" s="186">
        <f t="shared" si="66"/>
        <v>0</v>
      </c>
      <c r="J73" s="188">
        <v>0</v>
      </c>
      <c r="K73" s="185">
        <v>0</v>
      </c>
      <c r="L73" s="189">
        <f t="shared" si="67"/>
        <v>0</v>
      </c>
      <c r="M73" s="188">
        <v>0</v>
      </c>
      <c r="N73" s="187">
        <v>0</v>
      </c>
      <c r="O73" s="186">
        <f t="shared" si="68"/>
        <v>0</v>
      </c>
      <c r="P73" s="188">
        <v>0</v>
      </c>
      <c r="Q73" s="185">
        <v>0</v>
      </c>
      <c r="R73" s="189">
        <f t="shared" si="69"/>
        <v>0</v>
      </c>
      <c r="S73" s="188">
        <v>0</v>
      </c>
      <c r="T73" s="187">
        <v>0</v>
      </c>
      <c r="U73" s="189">
        <f t="shared" si="70"/>
        <v>3</v>
      </c>
      <c r="V73" s="188">
        <v>2</v>
      </c>
      <c r="W73" s="187">
        <v>1</v>
      </c>
      <c r="X73" s="186">
        <f t="shared" si="71"/>
        <v>0</v>
      </c>
      <c r="Y73" s="185">
        <v>0</v>
      </c>
      <c r="Z73" s="185">
        <v>0</v>
      </c>
      <c r="AA73" s="184">
        <f t="shared" si="72"/>
        <v>98.9</v>
      </c>
      <c r="AB73" s="182">
        <f t="shared" si="73"/>
        <v>98.6</v>
      </c>
      <c r="AC73" s="181">
        <f t="shared" si="74"/>
        <v>99.2</v>
      </c>
      <c r="AD73" s="183">
        <f t="shared" si="75"/>
        <v>0</v>
      </c>
      <c r="AE73" s="182">
        <f t="shared" si="76"/>
        <v>0</v>
      </c>
      <c r="AF73" s="181">
        <f t="shared" si="77"/>
        <v>0</v>
      </c>
    </row>
    <row r="74" spans="2:32" s="5" customFormat="1" ht="16.5" customHeight="1">
      <c r="B74" s="177" t="s">
        <v>133</v>
      </c>
      <c r="C74" s="180">
        <f t="shared" si="64"/>
        <v>166</v>
      </c>
      <c r="D74" s="172">
        <f>SUM(D75)</f>
        <v>82</v>
      </c>
      <c r="E74" s="179">
        <f>SUM(E75)</f>
        <v>84</v>
      </c>
      <c r="F74" s="174">
        <f t="shared" si="65"/>
        <v>166</v>
      </c>
      <c r="G74" s="172">
        <f>SUM(G75)</f>
        <v>82</v>
      </c>
      <c r="H74" s="171">
        <f>SUM(H75)</f>
        <v>84</v>
      </c>
      <c r="I74" s="173">
        <f t="shared" si="66"/>
        <v>0</v>
      </c>
      <c r="J74" s="172">
        <f>SUM(J75)</f>
        <v>0</v>
      </c>
      <c r="K74" s="178">
        <f>SUM(K75)</f>
        <v>0</v>
      </c>
      <c r="L74" s="174">
        <f t="shared" si="67"/>
        <v>0</v>
      </c>
      <c r="M74" s="172">
        <f>SUM(M75)</f>
        <v>0</v>
      </c>
      <c r="N74" s="171">
        <f>SUM(N75)</f>
        <v>0</v>
      </c>
      <c r="O74" s="173">
        <f t="shared" si="68"/>
        <v>0</v>
      </c>
      <c r="P74" s="172">
        <f>SUM(P75)</f>
        <v>0</v>
      </c>
      <c r="Q74" s="178">
        <f>SUM(Q75)</f>
        <v>0</v>
      </c>
      <c r="R74" s="174">
        <f t="shared" si="69"/>
        <v>0</v>
      </c>
      <c r="S74" s="172">
        <f>SUM(S75)</f>
        <v>0</v>
      </c>
      <c r="T74" s="171">
        <f>SUM(T75)</f>
        <v>0</v>
      </c>
      <c r="U74" s="174">
        <f t="shared" si="70"/>
        <v>0</v>
      </c>
      <c r="V74" s="172">
        <f>SUM(V75)</f>
        <v>0</v>
      </c>
      <c r="W74" s="171">
        <f>SUM(W75)</f>
        <v>0</v>
      </c>
      <c r="X74" s="173">
        <f t="shared" si="71"/>
        <v>0</v>
      </c>
      <c r="Y74" s="178">
        <f>SUM(Y75)</f>
        <v>0</v>
      </c>
      <c r="Z74" s="178">
        <f>SUM(Z75)</f>
        <v>0</v>
      </c>
      <c r="AA74" s="170">
        <f t="shared" si="72"/>
        <v>100</v>
      </c>
      <c r="AB74" s="168">
        <f t="shared" si="73"/>
        <v>100</v>
      </c>
      <c r="AC74" s="167">
        <f t="shared" si="74"/>
        <v>100</v>
      </c>
      <c r="AD74" s="169">
        <f t="shared" si="75"/>
        <v>0</v>
      </c>
      <c r="AE74" s="168">
        <f t="shared" si="76"/>
        <v>0</v>
      </c>
      <c r="AF74" s="167">
        <f t="shared" si="77"/>
        <v>0</v>
      </c>
    </row>
    <row r="75" spans="2:32" s="5" customFormat="1" ht="15" customHeight="1" hidden="1">
      <c r="B75" s="177" t="s">
        <v>143</v>
      </c>
      <c r="C75" s="180">
        <f t="shared" si="64"/>
        <v>166</v>
      </c>
      <c r="D75" s="172">
        <f>SUM(G75,J75,M75,P75,S75,V75,Y75)</f>
        <v>82</v>
      </c>
      <c r="E75" s="179">
        <f>SUM(H75,K75,N75,Q75,T75,W75,Z75)</f>
        <v>84</v>
      </c>
      <c r="F75" s="174">
        <f t="shared" si="65"/>
        <v>166</v>
      </c>
      <c r="G75" s="172">
        <v>82</v>
      </c>
      <c r="H75" s="171">
        <v>84</v>
      </c>
      <c r="I75" s="173">
        <f t="shared" si="66"/>
        <v>0</v>
      </c>
      <c r="J75" s="172">
        <v>0</v>
      </c>
      <c r="K75" s="178">
        <v>0</v>
      </c>
      <c r="L75" s="174">
        <f t="shared" si="67"/>
        <v>0</v>
      </c>
      <c r="M75" s="172">
        <v>0</v>
      </c>
      <c r="N75" s="171">
        <v>0</v>
      </c>
      <c r="O75" s="173">
        <f t="shared" si="68"/>
        <v>0</v>
      </c>
      <c r="P75" s="172">
        <v>0</v>
      </c>
      <c r="Q75" s="178">
        <v>0</v>
      </c>
      <c r="R75" s="174">
        <f t="shared" si="69"/>
        <v>0</v>
      </c>
      <c r="S75" s="172">
        <v>0</v>
      </c>
      <c r="T75" s="171">
        <v>0</v>
      </c>
      <c r="U75" s="174">
        <f t="shared" si="70"/>
        <v>0</v>
      </c>
      <c r="V75" s="172">
        <v>0</v>
      </c>
      <c r="W75" s="171">
        <v>0</v>
      </c>
      <c r="X75" s="173">
        <f t="shared" si="71"/>
        <v>0</v>
      </c>
      <c r="Y75" s="178">
        <v>0</v>
      </c>
      <c r="Z75" s="178">
        <v>0</v>
      </c>
      <c r="AA75" s="170">
        <f t="shared" si="72"/>
        <v>100</v>
      </c>
      <c r="AB75" s="168">
        <f t="shared" si="73"/>
        <v>100</v>
      </c>
      <c r="AC75" s="167">
        <f t="shared" si="74"/>
        <v>100</v>
      </c>
      <c r="AD75" s="169">
        <f t="shared" si="75"/>
        <v>0</v>
      </c>
      <c r="AE75" s="168">
        <f t="shared" si="76"/>
        <v>0</v>
      </c>
      <c r="AF75" s="167">
        <f t="shared" si="77"/>
        <v>0</v>
      </c>
    </row>
    <row r="76" spans="1:32" s="211" customFormat="1" ht="16.5" customHeight="1">
      <c r="A76" s="212"/>
      <c r="B76" s="28" t="s">
        <v>145</v>
      </c>
      <c r="C76" s="197">
        <f aca="true" t="shared" si="78" ref="C76:Z76">C77+C79+C82+C84</f>
        <v>1041</v>
      </c>
      <c r="D76" s="197">
        <f t="shared" si="78"/>
        <v>522</v>
      </c>
      <c r="E76" s="199">
        <f t="shared" si="78"/>
        <v>519</v>
      </c>
      <c r="F76" s="198">
        <f t="shared" si="78"/>
        <v>1025</v>
      </c>
      <c r="G76" s="197">
        <f t="shared" si="78"/>
        <v>508</v>
      </c>
      <c r="H76" s="196">
        <f t="shared" si="78"/>
        <v>517</v>
      </c>
      <c r="I76" s="197">
        <f t="shared" si="78"/>
        <v>0</v>
      </c>
      <c r="J76" s="197">
        <f t="shared" si="78"/>
        <v>0</v>
      </c>
      <c r="K76" s="199">
        <f t="shared" si="78"/>
        <v>0</v>
      </c>
      <c r="L76" s="198">
        <f t="shared" si="78"/>
        <v>0</v>
      </c>
      <c r="M76" s="197">
        <f t="shared" si="78"/>
        <v>0</v>
      </c>
      <c r="N76" s="196">
        <f t="shared" si="78"/>
        <v>0</v>
      </c>
      <c r="O76" s="197">
        <f t="shared" si="78"/>
        <v>0</v>
      </c>
      <c r="P76" s="197">
        <f t="shared" si="78"/>
        <v>0</v>
      </c>
      <c r="Q76" s="199">
        <f t="shared" si="78"/>
        <v>0</v>
      </c>
      <c r="R76" s="198">
        <f t="shared" si="78"/>
        <v>8</v>
      </c>
      <c r="S76" s="197">
        <f t="shared" si="78"/>
        <v>8</v>
      </c>
      <c r="T76" s="196">
        <f t="shared" si="78"/>
        <v>0</v>
      </c>
      <c r="U76" s="197">
        <f t="shared" si="78"/>
        <v>8</v>
      </c>
      <c r="V76" s="197">
        <f t="shared" si="78"/>
        <v>6</v>
      </c>
      <c r="W76" s="199">
        <f t="shared" si="78"/>
        <v>2</v>
      </c>
      <c r="X76" s="198">
        <f t="shared" si="78"/>
        <v>0</v>
      </c>
      <c r="Y76" s="197">
        <f t="shared" si="78"/>
        <v>0</v>
      </c>
      <c r="Z76" s="196">
        <f t="shared" si="78"/>
        <v>0</v>
      </c>
      <c r="AA76" s="195">
        <f t="shared" si="72"/>
        <v>98.5</v>
      </c>
      <c r="AB76" s="193">
        <f t="shared" si="73"/>
        <v>97.3</v>
      </c>
      <c r="AC76" s="192">
        <f t="shared" si="74"/>
        <v>99.6</v>
      </c>
      <c r="AD76" s="194">
        <f t="shared" si="75"/>
        <v>0.8</v>
      </c>
      <c r="AE76" s="193">
        <f t="shared" si="76"/>
        <v>1.5</v>
      </c>
      <c r="AF76" s="192">
        <f t="shared" si="77"/>
        <v>0</v>
      </c>
    </row>
    <row r="77" spans="2:32" s="5" customFormat="1" ht="16.5" customHeight="1">
      <c r="B77" s="90" t="s">
        <v>138</v>
      </c>
      <c r="C77" s="191">
        <f aca="true" t="shared" si="79" ref="C77:C85">SUM(D77:E77)</f>
        <v>220</v>
      </c>
      <c r="D77" s="188">
        <f>SUM(D78)</f>
        <v>117</v>
      </c>
      <c r="E77" s="190">
        <f>SUM(E78)</f>
        <v>103</v>
      </c>
      <c r="F77" s="189">
        <f aca="true" t="shared" si="80" ref="F77:F85">SUM(G77:H77)</f>
        <v>216</v>
      </c>
      <c r="G77" s="188">
        <v>114</v>
      </c>
      <c r="H77" s="187">
        <v>102</v>
      </c>
      <c r="I77" s="186">
        <f aca="true" t="shared" si="81" ref="I77:I85">SUM(J77:K77)</f>
        <v>0</v>
      </c>
      <c r="J77" s="188">
        <f>SUM(J78)</f>
        <v>0</v>
      </c>
      <c r="K77" s="185">
        <f>SUM(K78)</f>
        <v>0</v>
      </c>
      <c r="L77" s="189">
        <f aca="true" t="shared" si="82" ref="L77:L85">SUM(M77:N77)</f>
        <v>0</v>
      </c>
      <c r="M77" s="188">
        <f>SUM(M78)</f>
        <v>0</v>
      </c>
      <c r="N77" s="187">
        <f>SUM(N78)</f>
        <v>0</v>
      </c>
      <c r="O77" s="186">
        <f aca="true" t="shared" si="83" ref="O77:O85">SUM(P77:Q77)</f>
        <v>0</v>
      </c>
      <c r="P77" s="188">
        <f>SUM(P78)</f>
        <v>0</v>
      </c>
      <c r="Q77" s="185">
        <f>SUM(Q78)</f>
        <v>0</v>
      </c>
      <c r="R77" s="189">
        <f aca="true" t="shared" si="84" ref="R77:R85">SUM(S77:T77)</f>
        <v>2</v>
      </c>
      <c r="S77" s="188">
        <f>SUM(S78)</f>
        <v>2</v>
      </c>
      <c r="T77" s="187">
        <f>SUM(T78)</f>
        <v>0</v>
      </c>
      <c r="U77" s="189">
        <f aca="true" t="shared" si="85" ref="U77:U85">SUM(V77:W77)</f>
        <v>2</v>
      </c>
      <c r="V77" s="188">
        <f>SUM(V78)</f>
        <v>1</v>
      </c>
      <c r="W77" s="187">
        <f>SUM(W78)</f>
        <v>1</v>
      </c>
      <c r="X77" s="186">
        <f aca="true" t="shared" si="86" ref="X77:X85">SUM(Y77:Z77)</f>
        <v>0</v>
      </c>
      <c r="Y77" s="185">
        <f>SUM(Y78)</f>
        <v>0</v>
      </c>
      <c r="Z77" s="185">
        <f>SUM(Z78)</f>
        <v>0</v>
      </c>
      <c r="AA77" s="184">
        <f t="shared" si="72"/>
        <v>98.2</v>
      </c>
      <c r="AB77" s="182">
        <f t="shared" si="73"/>
        <v>97.4</v>
      </c>
      <c r="AC77" s="181">
        <f t="shared" si="74"/>
        <v>99</v>
      </c>
      <c r="AD77" s="183">
        <f t="shared" si="75"/>
        <v>0.9</v>
      </c>
      <c r="AE77" s="182">
        <f t="shared" si="76"/>
        <v>1.7</v>
      </c>
      <c r="AF77" s="181">
        <f t="shared" si="77"/>
        <v>0</v>
      </c>
    </row>
    <row r="78" spans="2:32" s="5" customFormat="1" ht="15" customHeight="1" hidden="1">
      <c r="B78" s="90" t="s">
        <v>137</v>
      </c>
      <c r="C78" s="191">
        <f t="shared" si="79"/>
        <v>220</v>
      </c>
      <c r="D78" s="188">
        <v>117</v>
      </c>
      <c r="E78" s="190">
        <v>103</v>
      </c>
      <c r="F78" s="189">
        <f t="shared" si="80"/>
        <v>200</v>
      </c>
      <c r="G78" s="188">
        <v>104</v>
      </c>
      <c r="H78" s="187">
        <v>96</v>
      </c>
      <c r="I78" s="186">
        <f t="shared" si="81"/>
        <v>0</v>
      </c>
      <c r="J78" s="188">
        <v>0</v>
      </c>
      <c r="K78" s="185">
        <v>0</v>
      </c>
      <c r="L78" s="189">
        <f t="shared" si="82"/>
        <v>0</v>
      </c>
      <c r="M78" s="188">
        <v>0</v>
      </c>
      <c r="N78" s="187">
        <v>0</v>
      </c>
      <c r="O78" s="186">
        <f t="shared" si="83"/>
        <v>0</v>
      </c>
      <c r="P78" s="188">
        <v>0</v>
      </c>
      <c r="Q78" s="185">
        <v>0</v>
      </c>
      <c r="R78" s="189">
        <f t="shared" si="84"/>
        <v>2</v>
      </c>
      <c r="S78" s="188">
        <v>2</v>
      </c>
      <c r="T78" s="187">
        <v>0</v>
      </c>
      <c r="U78" s="189">
        <f t="shared" si="85"/>
        <v>2</v>
      </c>
      <c r="V78" s="188">
        <v>1</v>
      </c>
      <c r="W78" s="187">
        <v>1</v>
      </c>
      <c r="X78" s="186">
        <f t="shared" si="86"/>
        <v>0</v>
      </c>
      <c r="Y78" s="185">
        <v>0</v>
      </c>
      <c r="Z78" s="185">
        <v>0</v>
      </c>
      <c r="AA78" s="184">
        <f t="shared" si="72"/>
        <v>90.9</v>
      </c>
      <c r="AB78" s="182">
        <f t="shared" si="73"/>
        <v>88.9</v>
      </c>
      <c r="AC78" s="181">
        <f t="shared" si="74"/>
        <v>93.2</v>
      </c>
      <c r="AD78" s="183">
        <f t="shared" si="75"/>
        <v>0.9</v>
      </c>
      <c r="AE78" s="182">
        <f t="shared" si="76"/>
        <v>1.7</v>
      </c>
      <c r="AF78" s="181">
        <f t="shared" si="77"/>
        <v>0</v>
      </c>
    </row>
    <row r="79" spans="2:32" s="5" customFormat="1" ht="16.5" customHeight="1">
      <c r="B79" s="90" t="s">
        <v>17</v>
      </c>
      <c r="C79" s="191">
        <f t="shared" si="79"/>
        <v>403</v>
      </c>
      <c r="D79" s="188">
        <f>SUM(D80:D81)</f>
        <v>204</v>
      </c>
      <c r="E79" s="190">
        <f>SUM(E80:E81)</f>
        <v>199</v>
      </c>
      <c r="F79" s="189">
        <f t="shared" si="80"/>
        <v>402</v>
      </c>
      <c r="G79" s="188">
        <f>SUM(G80:G81)</f>
        <v>203</v>
      </c>
      <c r="H79" s="187">
        <f>SUM(H80:H81)</f>
        <v>199</v>
      </c>
      <c r="I79" s="186">
        <f t="shared" si="81"/>
        <v>0</v>
      </c>
      <c r="J79" s="188">
        <f>SUM(J80:J81)</f>
        <v>0</v>
      </c>
      <c r="K79" s="185">
        <f>SUM(K80:K81)</f>
        <v>0</v>
      </c>
      <c r="L79" s="189">
        <f t="shared" si="82"/>
        <v>0</v>
      </c>
      <c r="M79" s="188">
        <f>SUM(M80:M81)</f>
        <v>0</v>
      </c>
      <c r="N79" s="187">
        <f>SUM(N80:N81)</f>
        <v>0</v>
      </c>
      <c r="O79" s="186">
        <f t="shared" si="83"/>
        <v>0</v>
      </c>
      <c r="P79" s="188">
        <f>SUM(P80:P81)</f>
        <v>0</v>
      </c>
      <c r="Q79" s="185">
        <f>SUM(Q80:Q81)</f>
        <v>0</v>
      </c>
      <c r="R79" s="189">
        <f t="shared" si="84"/>
        <v>0</v>
      </c>
      <c r="S79" s="188">
        <f>SUM(S80:S81)</f>
        <v>0</v>
      </c>
      <c r="T79" s="187">
        <f>SUM(T80:T81)</f>
        <v>0</v>
      </c>
      <c r="U79" s="189">
        <f t="shared" si="85"/>
        <v>1</v>
      </c>
      <c r="V79" s="188">
        <f>SUM(V80:V81)</f>
        <v>1</v>
      </c>
      <c r="W79" s="187">
        <f>SUM(W80:W81)</f>
        <v>0</v>
      </c>
      <c r="X79" s="186">
        <f t="shared" si="86"/>
        <v>0</v>
      </c>
      <c r="Y79" s="185">
        <f>SUM(Y80:Y81)</f>
        <v>0</v>
      </c>
      <c r="Z79" s="185">
        <f>SUM(Z80:Z81)</f>
        <v>0</v>
      </c>
      <c r="AA79" s="184">
        <f t="shared" si="72"/>
        <v>99.8</v>
      </c>
      <c r="AB79" s="182">
        <f t="shared" si="73"/>
        <v>99.5</v>
      </c>
      <c r="AC79" s="181">
        <f t="shared" si="74"/>
        <v>100</v>
      </c>
      <c r="AD79" s="183">
        <f t="shared" si="75"/>
        <v>0</v>
      </c>
      <c r="AE79" s="182">
        <f t="shared" si="76"/>
        <v>0</v>
      </c>
      <c r="AF79" s="181">
        <f t="shared" si="77"/>
        <v>0</v>
      </c>
    </row>
    <row r="80" spans="2:32" s="5" customFormat="1" ht="15" customHeight="1" hidden="1">
      <c r="B80" s="90" t="s">
        <v>136</v>
      </c>
      <c r="C80" s="191">
        <f t="shared" si="79"/>
        <v>248</v>
      </c>
      <c r="D80" s="188">
        <v>123</v>
      </c>
      <c r="E80" s="190">
        <v>125</v>
      </c>
      <c r="F80" s="189">
        <f t="shared" si="80"/>
        <v>247</v>
      </c>
      <c r="G80" s="188">
        <v>122</v>
      </c>
      <c r="H80" s="187">
        <v>125</v>
      </c>
      <c r="I80" s="186">
        <f t="shared" si="81"/>
        <v>0</v>
      </c>
      <c r="J80" s="188">
        <v>0</v>
      </c>
      <c r="K80" s="185">
        <v>0</v>
      </c>
      <c r="L80" s="189">
        <f t="shared" si="82"/>
        <v>0</v>
      </c>
      <c r="M80" s="188">
        <v>0</v>
      </c>
      <c r="N80" s="187">
        <v>0</v>
      </c>
      <c r="O80" s="186">
        <f t="shared" si="83"/>
        <v>0</v>
      </c>
      <c r="P80" s="188">
        <v>0</v>
      </c>
      <c r="Q80" s="185">
        <v>0</v>
      </c>
      <c r="R80" s="189">
        <f t="shared" si="84"/>
        <v>0</v>
      </c>
      <c r="S80" s="188">
        <v>0</v>
      </c>
      <c r="T80" s="187">
        <v>0</v>
      </c>
      <c r="U80" s="189">
        <f t="shared" si="85"/>
        <v>1</v>
      </c>
      <c r="V80" s="188">
        <v>1</v>
      </c>
      <c r="W80" s="187">
        <v>0</v>
      </c>
      <c r="X80" s="186">
        <f t="shared" si="86"/>
        <v>0</v>
      </c>
      <c r="Y80" s="185">
        <v>0</v>
      </c>
      <c r="Z80" s="185">
        <v>0</v>
      </c>
      <c r="AA80" s="184">
        <f t="shared" si="72"/>
        <v>99.6</v>
      </c>
      <c r="AB80" s="182">
        <f t="shared" si="73"/>
        <v>99.2</v>
      </c>
      <c r="AC80" s="181">
        <f t="shared" si="74"/>
        <v>100</v>
      </c>
      <c r="AD80" s="183">
        <f t="shared" si="75"/>
        <v>0</v>
      </c>
      <c r="AE80" s="182">
        <f t="shared" si="76"/>
        <v>0</v>
      </c>
      <c r="AF80" s="181">
        <f t="shared" si="77"/>
        <v>0</v>
      </c>
    </row>
    <row r="81" spans="2:32" s="5" customFormat="1" ht="15" customHeight="1" hidden="1">
      <c r="B81" s="90" t="s">
        <v>135</v>
      </c>
      <c r="C81" s="191">
        <f t="shared" si="79"/>
        <v>155</v>
      </c>
      <c r="D81" s="188">
        <v>81</v>
      </c>
      <c r="E81" s="190">
        <v>74</v>
      </c>
      <c r="F81" s="189">
        <f t="shared" si="80"/>
        <v>155</v>
      </c>
      <c r="G81" s="188">
        <v>81</v>
      </c>
      <c r="H81" s="187">
        <v>74</v>
      </c>
      <c r="I81" s="186">
        <f t="shared" si="81"/>
        <v>0</v>
      </c>
      <c r="J81" s="188">
        <v>0</v>
      </c>
      <c r="K81" s="185">
        <v>0</v>
      </c>
      <c r="L81" s="189">
        <f t="shared" si="82"/>
        <v>0</v>
      </c>
      <c r="M81" s="188">
        <v>0</v>
      </c>
      <c r="N81" s="187">
        <v>0</v>
      </c>
      <c r="O81" s="186">
        <f t="shared" si="83"/>
        <v>0</v>
      </c>
      <c r="P81" s="188">
        <v>0</v>
      </c>
      <c r="Q81" s="185">
        <v>0</v>
      </c>
      <c r="R81" s="189">
        <f t="shared" si="84"/>
        <v>0</v>
      </c>
      <c r="S81" s="188">
        <v>0</v>
      </c>
      <c r="T81" s="187">
        <v>0</v>
      </c>
      <c r="U81" s="189">
        <f t="shared" si="85"/>
        <v>0</v>
      </c>
      <c r="V81" s="188">
        <v>0</v>
      </c>
      <c r="W81" s="187">
        <v>0</v>
      </c>
      <c r="X81" s="186">
        <f t="shared" si="86"/>
        <v>0</v>
      </c>
      <c r="Y81" s="185">
        <v>0</v>
      </c>
      <c r="Z81" s="185">
        <v>0</v>
      </c>
      <c r="AA81" s="184">
        <f t="shared" si="72"/>
        <v>100</v>
      </c>
      <c r="AB81" s="182">
        <f t="shared" si="73"/>
        <v>100</v>
      </c>
      <c r="AC81" s="181">
        <f t="shared" si="74"/>
        <v>100</v>
      </c>
      <c r="AD81" s="183">
        <f t="shared" si="75"/>
        <v>0</v>
      </c>
      <c r="AE81" s="182">
        <f t="shared" si="76"/>
        <v>0</v>
      </c>
      <c r="AF81" s="181">
        <f t="shared" si="77"/>
        <v>0</v>
      </c>
    </row>
    <row r="82" spans="2:32" s="5" customFormat="1" ht="16.5" customHeight="1">
      <c r="B82" s="90" t="s">
        <v>18</v>
      </c>
      <c r="C82" s="191">
        <f t="shared" si="79"/>
        <v>265</v>
      </c>
      <c r="D82" s="188">
        <f>SUM(D83)</f>
        <v>129</v>
      </c>
      <c r="E82" s="190">
        <f>SUM(E83)</f>
        <v>136</v>
      </c>
      <c r="F82" s="189">
        <f t="shared" si="80"/>
        <v>254</v>
      </c>
      <c r="G82" s="188">
        <f>SUM(G83)</f>
        <v>119</v>
      </c>
      <c r="H82" s="187">
        <f>SUM(H83)</f>
        <v>135</v>
      </c>
      <c r="I82" s="186">
        <f t="shared" si="81"/>
        <v>0</v>
      </c>
      <c r="J82" s="188">
        <f>SUM(J83)</f>
        <v>0</v>
      </c>
      <c r="K82" s="185">
        <f>SUM(K83)</f>
        <v>0</v>
      </c>
      <c r="L82" s="189">
        <f t="shared" si="82"/>
        <v>0</v>
      </c>
      <c r="M82" s="188">
        <f>SUM(M83)</f>
        <v>0</v>
      </c>
      <c r="N82" s="187">
        <f>SUM(N83)</f>
        <v>0</v>
      </c>
      <c r="O82" s="186">
        <f t="shared" si="83"/>
        <v>0</v>
      </c>
      <c r="P82" s="188">
        <f>SUM(P83)</f>
        <v>0</v>
      </c>
      <c r="Q82" s="185">
        <f>SUM(Q83)</f>
        <v>0</v>
      </c>
      <c r="R82" s="189">
        <f t="shared" si="84"/>
        <v>6</v>
      </c>
      <c r="S82" s="188">
        <f>SUM(S83)</f>
        <v>6</v>
      </c>
      <c r="T82" s="187">
        <f>SUM(T83)</f>
        <v>0</v>
      </c>
      <c r="U82" s="189">
        <f t="shared" si="85"/>
        <v>5</v>
      </c>
      <c r="V82" s="188">
        <f>SUM(V83)</f>
        <v>4</v>
      </c>
      <c r="W82" s="187">
        <f>SUM(W83)</f>
        <v>1</v>
      </c>
      <c r="X82" s="186">
        <f t="shared" si="86"/>
        <v>0</v>
      </c>
      <c r="Y82" s="185">
        <f>SUM(Y83)</f>
        <v>0</v>
      </c>
      <c r="Z82" s="185">
        <f>SUM(Z83)</f>
        <v>0</v>
      </c>
      <c r="AA82" s="184">
        <f t="shared" si="72"/>
        <v>95.8</v>
      </c>
      <c r="AB82" s="182">
        <f t="shared" si="73"/>
        <v>92.2</v>
      </c>
      <c r="AC82" s="181">
        <f t="shared" si="74"/>
        <v>99.3</v>
      </c>
      <c r="AD82" s="183">
        <f t="shared" si="75"/>
        <v>2.3</v>
      </c>
      <c r="AE82" s="182">
        <f t="shared" si="76"/>
        <v>4.7</v>
      </c>
      <c r="AF82" s="181">
        <f t="shared" si="77"/>
        <v>0</v>
      </c>
    </row>
    <row r="83" spans="2:32" s="5" customFormat="1" ht="15" customHeight="1" hidden="1">
      <c r="B83" s="90" t="s">
        <v>134</v>
      </c>
      <c r="C83" s="191">
        <f t="shared" si="79"/>
        <v>265</v>
      </c>
      <c r="D83" s="188">
        <v>129</v>
      </c>
      <c r="E83" s="190">
        <v>136</v>
      </c>
      <c r="F83" s="189">
        <f t="shared" si="80"/>
        <v>254</v>
      </c>
      <c r="G83" s="188">
        <v>119</v>
      </c>
      <c r="H83" s="187">
        <v>135</v>
      </c>
      <c r="I83" s="186">
        <f t="shared" si="81"/>
        <v>0</v>
      </c>
      <c r="J83" s="188">
        <v>0</v>
      </c>
      <c r="K83" s="185">
        <v>0</v>
      </c>
      <c r="L83" s="189">
        <f t="shared" si="82"/>
        <v>0</v>
      </c>
      <c r="M83" s="188">
        <v>0</v>
      </c>
      <c r="N83" s="187">
        <v>0</v>
      </c>
      <c r="O83" s="186">
        <f t="shared" si="83"/>
        <v>0</v>
      </c>
      <c r="P83" s="188">
        <v>0</v>
      </c>
      <c r="Q83" s="185">
        <v>0</v>
      </c>
      <c r="R83" s="189">
        <f t="shared" si="84"/>
        <v>6</v>
      </c>
      <c r="S83" s="188">
        <v>6</v>
      </c>
      <c r="T83" s="187">
        <v>0</v>
      </c>
      <c r="U83" s="189">
        <f t="shared" si="85"/>
        <v>5</v>
      </c>
      <c r="V83" s="188">
        <v>4</v>
      </c>
      <c r="W83" s="187">
        <v>1</v>
      </c>
      <c r="X83" s="186">
        <f t="shared" si="86"/>
        <v>0</v>
      </c>
      <c r="Y83" s="185">
        <v>0</v>
      </c>
      <c r="Z83" s="185">
        <v>0</v>
      </c>
      <c r="AA83" s="184">
        <f t="shared" si="72"/>
        <v>95.8</v>
      </c>
      <c r="AB83" s="182">
        <f t="shared" si="73"/>
        <v>92.2</v>
      </c>
      <c r="AC83" s="181">
        <f t="shared" si="74"/>
        <v>99.3</v>
      </c>
      <c r="AD83" s="183">
        <f t="shared" si="75"/>
        <v>2.3</v>
      </c>
      <c r="AE83" s="182">
        <f t="shared" si="76"/>
        <v>4.7</v>
      </c>
      <c r="AF83" s="181">
        <f t="shared" si="77"/>
        <v>0</v>
      </c>
    </row>
    <row r="84" spans="2:32" s="5" customFormat="1" ht="16.5" customHeight="1">
      <c r="B84" s="177" t="s">
        <v>144</v>
      </c>
      <c r="C84" s="180">
        <f t="shared" si="79"/>
        <v>153</v>
      </c>
      <c r="D84" s="172">
        <v>72</v>
      </c>
      <c r="E84" s="179">
        <v>81</v>
      </c>
      <c r="F84" s="174">
        <f t="shared" si="80"/>
        <v>153</v>
      </c>
      <c r="G84" s="172">
        <v>72</v>
      </c>
      <c r="H84" s="171">
        <v>81</v>
      </c>
      <c r="I84" s="173">
        <f t="shared" si="81"/>
        <v>0</v>
      </c>
      <c r="J84" s="172">
        <f>SUM(J85)</f>
        <v>0</v>
      </c>
      <c r="K84" s="178">
        <f>SUM(K85)</f>
        <v>0</v>
      </c>
      <c r="L84" s="174">
        <f t="shared" si="82"/>
        <v>0</v>
      </c>
      <c r="M84" s="172">
        <f>SUM(M85)</f>
        <v>0</v>
      </c>
      <c r="N84" s="171">
        <f>SUM(N85)</f>
        <v>0</v>
      </c>
      <c r="O84" s="173">
        <f t="shared" si="83"/>
        <v>0</v>
      </c>
      <c r="P84" s="172">
        <f>SUM(P85)</f>
        <v>0</v>
      </c>
      <c r="Q84" s="178">
        <f>SUM(Q85)</f>
        <v>0</v>
      </c>
      <c r="R84" s="174">
        <f t="shared" si="84"/>
        <v>0</v>
      </c>
      <c r="S84" s="172">
        <f>SUM(S85)</f>
        <v>0</v>
      </c>
      <c r="T84" s="171">
        <f>SUM(T85)</f>
        <v>0</v>
      </c>
      <c r="U84" s="174">
        <f t="shared" si="85"/>
        <v>0</v>
      </c>
      <c r="V84" s="172">
        <f>SUM(V85)</f>
        <v>0</v>
      </c>
      <c r="W84" s="171">
        <f>SUM(W85)</f>
        <v>0</v>
      </c>
      <c r="X84" s="173">
        <f t="shared" si="86"/>
        <v>0</v>
      </c>
      <c r="Y84" s="178">
        <f>SUM(Y85)</f>
        <v>0</v>
      </c>
      <c r="Z84" s="178">
        <f>SUM(Z85)</f>
        <v>0</v>
      </c>
      <c r="AA84" s="170">
        <f t="shared" si="72"/>
        <v>100</v>
      </c>
      <c r="AB84" s="168">
        <f t="shared" si="73"/>
        <v>100</v>
      </c>
      <c r="AC84" s="167">
        <f t="shared" si="74"/>
        <v>100</v>
      </c>
      <c r="AD84" s="169">
        <f t="shared" si="75"/>
        <v>0</v>
      </c>
      <c r="AE84" s="168">
        <f t="shared" si="76"/>
        <v>0</v>
      </c>
      <c r="AF84" s="167">
        <f t="shared" si="77"/>
        <v>0</v>
      </c>
    </row>
    <row r="85" spans="2:32" s="5" customFormat="1" ht="15" customHeight="1" hidden="1">
      <c r="B85" s="177" t="s">
        <v>143</v>
      </c>
      <c r="C85" s="180">
        <f t="shared" si="79"/>
        <v>155</v>
      </c>
      <c r="D85" s="172">
        <v>81</v>
      </c>
      <c r="E85" s="179">
        <v>74</v>
      </c>
      <c r="F85" s="174">
        <f t="shared" si="80"/>
        <v>155</v>
      </c>
      <c r="G85" s="172">
        <v>81</v>
      </c>
      <c r="H85" s="171">
        <v>74</v>
      </c>
      <c r="I85" s="173">
        <f t="shared" si="81"/>
        <v>0</v>
      </c>
      <c r="J85" s="172">
        <v>0</v>
      </c>
      <c r="K85" s="178">
        <v>0</v>
      </c>
      <c r="L85" s="174">
        <f t="shared" si="82"/>
        <v>0</v>
      </c>
      <c r="M85" s="172">
        <v>0</v>
      </c>
      <c r="N85" s="171">
        <v>0</v>
      </c>
      <c r="O85" s="173">
        <f t="shared" si="83"/>
        <v>0</v>
      </c>
      <c r="P85" s="172">
        <v>0</v>
      </c>
      <c r="Q85" s="178">
        <v>0</v>
      </c>
      <c r="R85" s="174">
        <f t="shared" si="84"/>
        <v>0</v>
      </c>
      <c r="S85" s="172">
        <v>0</v>
      </c>
      <c r="T85" s="171">
        <v>0</v>
      </c>
      <c r="U85" s="174">
        <f t="shared" si="85"/>
        <v>0</v>
      </c>
      <c r="V85" s="172">
        <v>0</v>
      </c>
      <c r="W85" s="171">
        <v>0</v>
      </c>
      <c r="X85" s="173">
        <f t="shared" si="86"/>
        <v>0</v>
      </c>
      <c r="Y85" s="178">
        <v>0</v>
      </c>
      <c r="Z85" s="178">
        <v>0</v>
      </c>
      <c r="AA85" s="170">
        <f t="shared" si="72"/>
        <v>100</v>
      </c>
      <c r="AB85" s="168">
        <f t="shared" si="73"/>
        <v>100</v>
      </c>
      <c r="AC85" s="167">
        <f t="shared" si="74"/>
        <v>100</v>
      </c>
      <c r="AD85" s="169">
        <f t="shared" si="75"/>
        <v>0</v>
      </c>
      <c r="AE85" s="168">
        <f t="shared" si="76"/>
        <v>0</v>
      </c>
      <c r="AF85" s="167">
        <f t="shared" si="77"/>
        <v>0</v>
      </c>
    </row>
    <row r="86" spans="2:32" s="5" customFormat="1" ht="16.5" customHeight="1">
      <c r="B86" s="28" t="s">
        <v>142</v>
      </c>
      <c r="C86" s="197">
        <f aca="true" t="shared" si="87" ref="C86:Z86">C87+C89+C92+C94</f>
        <v>956</v>
      </c>
      <c r="D86" s="197">
        <f t="shared" si="87"/>
        <v>471</v>
      </c>
      <c r="E86" s="199">
        <f t="shared" si="87"/>
        <v>485</v>
      </c>
      <c r="F86" s="198">
        <f t="shared" si="87"/>
        <v>1007</v>
      </c>
      <c r="G86" s="197">
        <f t="shared" si="87"/>
        <v>516</v>
      </c>
      <c r="H86" s="196">
        <f t="shared" si="87"/>
        <v>491</v>
      </c>
      <c r="I86" s="197">
        <f t="shared" si="87"/>
        <v>0</v>
      </c>
      <c r="J86" s="197">
        <f t="shared" si="87"/>
        <v>0</v>
      </c>
      <c r="K86" s="199">
        <f t="shared" si="87"/>
        <v>0</v>
      </c>
      <c r="L86" s="198">
        <f t="shared" si="87"/>
        <v>0</v>
      </c>
      <c r="M86" s="197">
        <f t="shared" si="87"/>
        <v>0</v>
      </c>
      <c r="N86" s="196">
        <f t="shared" si="87"/>
        <v>0</v>
      </c>
      <c r="O86" s="197">
        <f t="shared" si="87"/>
        <v>0</v>
      </c>
      <c r="P86" s="197">
        <f t="shared" si="87"/>
        <v>0</v>
      </c>
      <c r="Q86" s="199">
        <f t="shared" si="87"/>
        <v>0</v>
      </c>
      <c r="R86" s="198">
        <f t="shared" si="87"/>
        <v>0</v>
      </c>
      <c r="S86" s="197">
        <f t="shared" si="87"/>
        <v>0</v>
      </c>
      <c r="T86" s="196">
        <f t="shared" si="87"/>
        <v>0</v>
      </c>
      <c r="U86" s="197">
        <f t="shared" si="87"/>
        <v>0</v>
      </c>
      <c r="V86" s="197">
        <f t="shared" si="87"/>
        <v>0</v>
      </c>
      <c r="W86" s="199">
        <f t="shared" si="87"/>
        <v>0</v>
      </c>
      <c r="X86" s="198">
        <f t="shared" si="87"/>
        <v>0</v>
      </c>
      <c r="Y86" s="197">
        <f t="shared" si="87"/>
        <v>0</v>
      </c>
      <c r="Z86" s="196">
        <f t="shared" si="87"/>
        <v>0</v>
      </c>
      <c r="AA86" s="195">
        <f t="shared" si="72"/>
        <v>105.3</v>
      </c>
      <c r="AB86" s="193">
        <f t="shared" si="73"/>
        <v>109.6</v>
      </c>
      <c r="AC86" s="192">
        <f t="shared" si="74"/>
        <v>101.2</v>
      </c>
      <c r="AD86" s="194">
        <f t="shared" si="75"/>
        <v>0</v>
      </c>
      <c r="AE86" s="193">
        <f t="shared" si="76"/>
        <v>0</v>
      </c>
      <c r="AF86" s="192">
        <f t="shared" si="77"/>
        <v>0</v>
      </c>
    </row>
    <row r="87" spans="2:32" s="5" customFormat="1" ht="16.5" customHeight="1">
      <c r="B87" s="90" t="s">
        <v>15</v>
      </c>
      <c r="C87" s="191">
        <f aca="true" t="shared" si="88" ref="C87:C95">SUM(D87:E87)</f>
        <v>216</v>
      </c>
      <c r="D87" s="188">
        <v>101</v>
      </c>
      <c r="E87" s="190">
        <v>115</v>
      </c>
      <c r="F87" s="189">
        <f aca="true" t="shared" si="89" ref="F87:F95">SUM(G87:H87)</f>
        <v>225</v>
      </c>
      <c r="G87" s="188">
        <f>SUM(G88)</f>
        <v>127</v>
      </c>
      <c r="H87" s="187">
        <f>SUM(H88)</f>
        <v>98</v>
      </c>
      <c r="I87" s="186">
        <f aca="true" t="shared" si="90" ref="I87:I95">SUM(J87:K87)</f>
        <v>0</v>
      </c>
      <c r="J87" s="188">
        <f>SUM(J88)</f>
        <v>0</v>
      </c>
      <c r="K87" s="185">
        <f>SUM(K88)</f>
        <v>0</v>
      </c>
      <c r="L87" s="189">
        <f aca="true" t="shared" si="91" ref="L87:L95">SUM(M87:N87)</f>
        <v>0</v>
      </c>
      <c r="M87" s="188">
        <f>SUM(M88)</f>
        <v>0</v>
      </c>
      <c r="N87" s="187">
        <f>SUM(N88)</f>
        <v>0</v>
      </c>
      <c r="O87" s="186">
        <f aca="true" t="shared" si="92" ref="O87:O95">SUM(P87:Q87)</f>
        <v>0</v>
      </c>
      <c r="P87" s="188">
        <f>SUM(P88)</f>
        <v>0</v>
      </c>
      <c r="Q87" s="185">
        <f>SUM(Q88)</f>
        <v>0</v>
      </c>
      <c r="R87" s="189">
        <f aca="true" t="shared" si="93" ref="R87:R95">SUM(S87:T87)</f>
        <v>0</v>
      </c>
      <c r="S87" s="188">
        <f>SUM(S88)</f>
        <v>0</v>
      </c>
      <c r="T87" s="187">
        <f>SUM(T88)</f>
        <v>0</v>
      </c>
      <c r="U87" s="189">
        <f aca="true" t="shared" si="94" ref="U87:U95">SUM(V87:W87)</f>
        <v>0</v>
      </c>
      <c r="V87" s="188">
        <f>SUM(V88)</f>
        <v>0</v>
      </c>
      <c r="W87" s="187">
        <f>SUM(W88)</f>
        <v>0</v>
      </c>
      <c r="X87" s="186">
        <f aca="true" t="shared" si="95" ref="X87:X95">SUM(Y87:Z87)</f>
        <v>0</v>
      </c>
      <c r="Y87" s="185">
        <f>SUM(Y88)</f>
        <v>0</v>
      </c>
      <c r="Z87" s="185">
        <f>SUM(Z88)</f>
        <v>0</v>
      </c>
      <c r="AA87" s="184">
        <f t="shared" si="72"/>
        <v>104.2</v>
      </c>
      <c r="AB87" s="182">
        <f t="shared" si="73"/>
        <v>125.7</v>
      </c>
      <c r="AC87" s="181">
        <f t="shared" si="74"/>
        <v>85.2</v>
      </c>
      <c r="AD87" s="183">
        <f t="shared" si="75"/>
        <v>0</v>
      </c>
      <c r="AE87" s="182">
        <f t="shared" si="76"/>
        <v>0</v>
      </c>
      <c r="AF87" s="181">
        <f t="shared" si="77"/>
        <v>0</v>
      </c>
    </row>
    <row r="88" spans="2:32" s="5" customFormat="1" ht="15" customHeight="1" hidden="1">
      <c r="B88" s="90" t="s">
        <v>137</v>
      </c>
      <c r="C88" s="191">
        <f t="shared" si="88"/>
        <v>216</v>
      </c>
      <c r="D88" s="188">
        <v>101</v>
      </c>
      <c r="E88" s="190">
        <v>115</v>
      </c>
      <c r="F88" s="189">
        <f t="shared" si="89"/>
        <v>225</v>
      </c>
      <c r="G88" s="188">
        <v>127</v>
      </c>
      <c r="H88" s="187">
        <v>98</v>
      </c>
      <c r="I88" s="186">
        <f t="shared" si="90"/>
        <v>0</v>
      </c>
      <c r="J88" s="188">
        <v>0</v>
      </c>
      <c r="K88" s="185">
        <v>0</v>
      </c>
      <c r="L88" s="189">
        <f t="shared" si="91"/>
        <v>0</v>
      </c>
      <c r="M88" s="188">
        <v>0</v>
      </c>
      <c r="N88" s="187">
        <v>0</v>
      </c>
      <c r="O88" s="186">
        <f t="shared" si="92"/>
        <v>0</v>
      </c>
      <c r="P88" s="188">
        <v>0</v>
      </c>
      <c r="Q88" s="185">
        <v>0</v>
      </c>
      <c r="R88" s="189">
        <f t="shared" si="93"/>
        <v>0</v>
      </c>
      <c r="S88" s="188">
        <v>0</v>
      </c>
      <c r="T88" s="187">
        <v>0</v>
      </c>
      <c r="U88" s="189">
        <f t="shared" si="94"/>
        <v>0</v>
      </c>
      <c r="V88" s="188">
        <v>0</v>
      </c>
      <c r="W88" s="187">
        <v>0</v>
      </c>
      <c r="X88" s="186">
        <f t="shared" si="95"/>
        <v>0</v>
      </c>
      <c r="Y88" s="185">
        <v>0</v>
      </c>
      <c r="Z88" s="185">
        <v>0</v>
      </c>
      <c r="AA88" s="184">
        <f t="shared" si="72"/>
        <v>104.2</v>
      </c>
      <c r="AB88" s="182">
        <f t="shared" si="73"/>
        <v>125.7</v>
      </c>
      <c r="AC88" s="181">
        <f t="shared" si="74"/>
        <v>85.2</v>
      </c>
      <c r="AD88" s="183">
        <f t="shared" si="75"/>
        <v>0</v>
      </c>
      <c r="AE88" s="182">
        <f t="shared" si="76"/>
        <v>0</v>
      </c>
      <c r="AF88" s="181">
        <f t="shared" si="77"/>
        <v>0</v>
      </c>
    </row>
    <row r="89" spans="2:32" s="5" customFormat="1" ht="16.5" customHeight="1">
      <c r="B89" s="90" t="s">
        <v>17</v>
      </c>
      <c r="C89" s="191">
        <f t="shared" si="88"/>
        <v>337</v>
      </c>
      <c r="D89" s="188">
        <f>SUM(D90:D91)</f>
        <v>165</v>
      </c>
      <c r="E89" s="190">
        <f>SUM(E90:E91)</f>
        <v>172</v>
      </c>
      <c r="F89" s="189">
        <f t="shared" si="89"/>
        <v>350</v>
      </c>
      <c r="G89" s="188">
        <f>SUM(G90:G91)</f>
        <v>179</v>
      </c>
      <c r="H89" s="187">
        <f>SUM(H90:H91)</f>
        <v>171</v>
      </c>
      <c r="I89" s="186">
        <f t="shared" si="90"/>
        <v>0</v>
      </c>
      <c r="J89" s="188">
        <f>SUM(J90:J91)</f>
        <v>0</v>
      </c>
      <c r="K89" s="185">
        <f>SUM(K90:K91)</f>
        <v>0</v>
      </c>
      <c r="L89" s="189">
        <f t="shared" si="91"/>
        <v>0</v>
      </c>
      <c r="M89" s="188">
        <f>SUM(M90:M91)</f>
        <v>0</v>
      </c>
      <c r="N89" s="187">
        <f>SUM(N90:N91)</f>
        <v>0</v>
      </c>
      <c r="O89" s="186">
        <f t="shared" si="92"/>
        <v>0</v>
      </c>
      <c r="P89" s="188">
        <f>SUM(P90:P91)</f>
        <v>0</v>
      </c>
      <c r="Q89" s="185">
        <f>SUM(Q90:Q91)</f>
        <v>0</v>
      </c>
      <c r="R89" s="189">
        <f t="shared" si="93"/>
        <v>0</v>
      </c>
      <c r="S89" s="188">
        <f>SUM(S90:S91)</f>
        <v>0</v>
      </c>
      <c r="T89" s="187">
        <f>SUM(T90:T91)</f>
        <v>0</v>
      </c>
      <c r="U89" s="189">
        <f t="shared" si="94"/>
        <v>0</v>
      </c>
      <c r="V89" s="188">
        <f>SUM(V90:V91)</f>
        <v>0</v>
      </c>
      <c r="W89" s="187">
        <f>SUM(W90:W91)</f>
        <v>0</v>
      </c>
      <c r="X89" s="186">
        <f t="shared" si="95"/>
        <v>0</v>
      </c>
      <c r="Y89" s="185">
        <f>SUM(Y90:Y91)</f>
        <v>0</v>
      </c>
      <c r="Z89" s="185">
        <f>SUM(Z90:Z91)</f>
        <v>0</v>
      </c>
      <c r="AA89" s="184">
        <f t="shared" si="72"/>
        <v>103.9</v>
      </c>
      <c r="AB89" s="182">
        <f t="shared" si="73"/>
        <v>108.5</v>
      </c>
      <c r="AC89" s="181">
        <f t="shared" si="74"/>
        <v>99.4</v>
      </c>
      <c r="AD89" s="183">
        <f t="shared" si="75"/>
        <v>0</v>
      </c>
      <c r="AE89" s="182">
        <f t="shared" si="76"/>
        <v>0</v>
      </c>
      <c r="AF89" s="181">
        <f t="shared" si="77"/>
        <v>0</v>
      </c>
    </row>
    <row r="90" spans="2:32" s="5" customFormat="1" ht="15" customHeight="1" hidden="1">
      <c r="B90" s="90" t="s">
        <v>136</v>
      </c>
      <c r="C90" s="191">
        <f t="shared" si="88"/>
        <v>208</v>
      </c>
      <c r="D90" s="188">
        <v>103</v>
      </c>
      <c r="E90" s="190">
        <v>105</v>
      </c>
      <c r="F90" s="189">
        <f t="shared" si="89"/>
        <v>216</v>
      </c>
      <c r="G90" s="188">
        <v>116</v>
      </c>
      <c r="H90" s="187">
        <v>100</v>
      </c>
      <c r="I90" s="186">
        <f t="shared" si="90"/>
        <v>0</v>
      </c>
      <c r="J90" s="188">
        <v>0</v>
      </c>
      <c r="K90" s="185">
        <v>0</v>
      </c>
      <c r="L90" s="189">
        <f t="shared" si="91"/>
        <v>0</v>
      </c>
      <c r="M90" s="188">
        <v>0</v>
      </c>
      <c r="N90" s="187">
        <v>0</v>
      </c>
      <c r="O90" s="186">
        <f t="shared" si="92"/>
        <v>0</v>
      </c>
      <c r="P90" s="188">
        <v>0</v>
      </c>
      <c r="Q90" s="185">
        <v>0</v>
      </c>
      <c r="R90" s="189">
        <f t="shared" si="93"/>
        <v>0</v>
      </c>
      <c r="S90" s="188">
        <v>0</v>
      </c>
      <c r="T90" s="187">
        <v>0</v>
      </c>
      <c r="U90" s="189">
        <f t="shared" si="94"/>
        <v>0</v>
      </c>
      <c r="V90" s="188">
        <v>0</v>
      </c>
      <c r="W90" s="187">
        <v>0</v>
      </c>
      <c r="X90" s="186">
        <f t="shared" si="95"/>
        <v>0</v>
      </c>
      <c r="Y90" s="185">
        <v>0</v>
      </c>
      <c r="Z90" s="185">
        <v>0</v>
      </c>
      <c r="AA90" s="184">
        <f t="shared" si="72"/>
        <v>103.8</v>
      </c>
      <c r="AB90" s="182">
        <f t="shared" si="73"/>
        <v>112.6</v>
      </c>
      <c r="AC90" s="181">
        <f t="shared" si="74"/>
        <v>95.2</v>
      </c>
      <c r="AD90" s="183">
        <f t="shared" si="75"/>
        <v>0</v>
      </c>
      <c r="AE90" s="182">
        <f t="shared" si="76"/>
        <v>0</v>
      </c>
      <c r="AF90" s="181">
        <f t="shared" si="77"/>
        <v>0</v>
      </c>
    </row>
    <row r="91" spans="2:32" s="5" customFormat="1" ht="15" customHeight="1" hidden="1">
      <c r="B91" s="90" t="s">
        <v>135</v>
      </c>
      <c r="C91" s="191">
        <f t="shared" si="88"/>
        <v>129</v>
      </c>
      <c r="D91" s="188">
        <v>62</v>
      </c>
      <c r="E91" s="190">
        <v>67</v>
      </c>
      <c r="F91" s="189">
        <f t="shared" si="89"/>
        <v>134</v>
      </c>
      <c r="G91" s="188">
        <v>63</v>
      </c>
      <c r="H91" s="187">
        <v>71</v>
      </c>
      <c r="I91" s="186">
        <f t="shared" si="90"/>
        <v>0</v>
      </c>
      <c r="J91" s="188">
        <v>0</v>
      </c>
      <c r="K91" s="185">
        <v>0</v>
      </c>
      <c r="L91" s="189">
        <f t="shared" si="91"/>
        <v>0</v>
      </c>
      <c r="M91" s="188">
        <v>0</v>
      </c>
      <c r="N91" s="187">
        <v>0</v>
      </c>
      <c r="O91" s="186">
        <f t="shared" si="92"/>
        <v>0</v>
      </c>
      <c r="P91" s="188">
        <v>0</v>
      </c>
      <c r="Q91" s="185">
        <v>0</v>
      </c>
      <c r="R91" s="189">
        <f t="shared" si="93"/>
        <v>0</v>
      </c>
      <c r="S91" s="188">
        <v>0</v>
      </c>
      <c r="T91" s="187">
        <v>0</v>
      </c>
      <c r="U91" s="189">
        <f t="shared" si="94"/>
        <v>0</v>
      </c>
      <c r="V91" s="188">
        <v>0</v>
      </c>
      <c r="W91" s="187">
        <v>0</v>
      </c>
      <c r="X91" s="186">
        <f t="shared" si="95"/>
        <v>0</v>
      </c>
      <c r="Y91" s="185">
        <v>0</v>
      </c>
      <c r="Z91" s="185">
        <v>0</v>
      </c>
      <c r="AA91" s="184">
        <f t="shared" si="72"/>
        <v>103.9</v>
      </c>
      <c r="AB91" s="182">
        <f t="shared" si="73"/>
        <v>101.6</v>
      </c>
      <c r="AC91" s="181">
        <f t="shared" si="74"/>
        <v>106</v>
      </c>
      <c r="AD91" s="183">
        <f t="shared" si="75"/>
        <v>0</v>
      </c>
      <c r="AE91" s="182">
        <f t="shared" si="76"/>
        <v>0</v>
      </c>
      <c r="AF91" s="181">
        <f t="shared" si="77"/>
        <v>0</v>
      </c>
    </row>
    <row r="92" spans="2:32" s="5" customFormat="1" ht="16.5" customHeight="1">
      <c r="B92" s="90" t="s">
        <v>18</v>
      </c>
      <c r="C92" s="191">
        <f t="shared" si="88"/>
        <v>263</v>
      </c>
      <c r="D92" s="188">
        <f>SUM(D93)</f>
        <v>140</v>
      </c>
      <c r="E92" s="190">
        <f>SUM(E93)</f>
        <v>123</v>
      </c>
      <c r="F92" s="189">
        <f t="shared" si="89"/>
        <v>256</v>
      </c>
      <c r="G92" s="188">
        <f>SUM(G93)</f>
        <v>125</v>
      </c>
      <c r="H92" s="187">
        <f>SUM(H93)</f>
        <v>131</v>
      </c>
      <c r="I92" s="186">
        <f t="shared" si="90"/>
        <v>0</v>
      </c>
      <c r="J92" s="188">
        <f>SUM(J93)</f>
        <v>0</v>
      </c>
      <c r="K92" s="185">
        <f>SUM(K93)</f>
        <v>0</v>
      </c>
      <c r="L92" s="189">
        <f t="shared" si="91"/>
        <v>0</v>
      </c>
      <c r="M92" s="188">
        <f>SUM(M93)</f>
        <v>0</v>
      </c>
      <c r="N92" s="187">
        <f>SUM(N93)</f>
        <v>0</v>
      </c>
      <c r="O92" s="186">
        <f t="shared" si="92"/>
        <v>0</v>
      </c>
      <c r="P92" s="188">
        <f>SUM(P93)</f>
        <v>0</v>
      </c>
      <c r="Q92" s="185">
        <f>SUM(Q93)</f>
        <v>0</v>
      </c>
      <c r="R92" s="189">
        <f t="shared" si="93"/>
        <v>0</v>
      </c>
      <c r="S92" s="188">
        <f>SUM(S93)</f>
        <v>0</v>
      </c>
      <c r="T92" s="187">
        <f>SUM(T93)</f>
        <v>0</v>
      </c>
      <c r="U92" s="189">
        <f t="shared" si="94"/>
        <v>0</v>
      </c>
      <c r="V92" s="188">
        <f>SUM(V93)</f>
        <v>0</v>
      </c>
      <c r="W92" s="187">
        <f>SUM(W93)</f>
        <v>0</v>
      </c>
      <c r="X92" s="186">
        <f t="shared" si="95"/>
        <v>0</v>
      </c>
      <c r="Y92" s="185">
        <f>SUM(Y93)</f>
        <v>0</v>
      </c>
      <c r="Z92" s="185">
        <f>SUM(Z93)</f>
        <v>0</v>
      </c>
      <c r="AA92" s="184">
        <f t="shared" si="72"/>
        <v>97.3</v>
      </c>
      <c r="AB92" s="182">
        <f t="shared" si="73"/>
        <v>89.3</v>
      </c>
      <c r="AC92" s="181">
        <f t="shared" si="74"/>
        <v>106.5</v>
      </c>
      <c r="AD92" s="183">
        <f t="shared" si="75"/>
        <v>0</v>
      </c>
      <c r="AE92" s="182">
        <f t="shared" si="76"/>
        <v>0</v>
      </c>
      <c r="AF92" s="181">
        <f t="shared" si="77"/>
        <v>0</v>
      </c>
    </row>
    <row r="93" spans="2:32" s="5" customFormat="1" ht="15" customHeight="1" hidden="1">
      <c r="B93" s="90" t="s">
        <v>134</v>
      </c>
      <c r="C93" s="191">
        <f t="shared" si="88"/>
        <v>263</v>
      </c>
      <c r="D93" s="188">
        <v>140</v>
      </c>
      <c r="E93" s="190">
        <v>123</v>
      </c>
      <c r="F93" s="189">
        <f t="shared" si="89"/>
        <v>256</v>
      </c>
      <c r="G93" s="188">
        <v>125</v>
      </c>
      <c r="H93" s="187">
        <v>131</v>
      </c>
      <c r="I93" s="186">
        <f t="shared" si="90"/>
        <v>0</v>
      </c>
      <c r="J93" s="188">
        <v>0</v>
      </c>
      <c r="K93" s="185">
        <v>0</v>
      </c>
      <c r="L93" s="189">
        <f t="shared" si="91"/>
        <v>0</v>
      </c>
      <c r="M93" s="188">
        <v>0</v>
      </c>
      <c r="N93" s="187">
        <v>0</v>
      </c>
      <c r="O93" s="186">
        <f t="shared" si="92"/>
        <v>0</v>
      </c>
      <c r="P93" s="188">
        <v>0</v>
      </c>
      <c r="Q93" s="185">
        <v>0</v>
      </c>
      <c r="R93" s="189">
        <f t="shared" si="93"/>
        <v>0</v>
      </c>
      <c r="S93" s="188">
        <v>0</v>
      </c>
      <c r="T93" s="187">
        <v>0</v>
      </c>
      <c r="U93" s="189">
        <f t="shared" si="94"/>
        <v>0</v>
      </c>
      <c r="V93" s="188">
        <v>0</v>
      </c>
      <c r="W93" s="187">
        <v>0</v>
      </c>
      <c r="X93" s="186">
        <f t="shared" si="95"/>
        <v>0</v>
      </c>
      <c r="Y93" s="185">
        <v>0</v>
      </c>
      <c r="Z93" s="185">
        <v>0</v>
      </c>
      <c r="AA93" s="184">
        <f t="shared" si="72"/>
        <v>97.3</v>
      </c>
      <c r="AB93" s="182">
        <f t="shared" si="73"/>
        <v>89.3</v>
      </c>
      <c r="AC93" s="181">
        <f t="shared" si="74"/>
        <v>106.5</v>
      </c>
      <c r="AD93" s="183">
        <f t="shared" si="75"/>
        <v>0</v>
      </c>
      <c r="AE93" s="182">
        <f t="shared" si="76"/>
        <v>0</v>
      </c>
      <c r="AF93" s="181">
        <f t="shared" si="77"/>
        <v>0</v>
      </c>
    </row>
    <row r="94" spans="2:32" s="5" customFormat="1" ht="16.5" customHeight="1">
      <c r="B94" s="177" t="s">
        <v>19</v>
      </c>
      <c r="C94" s="180">
        <f t="shared" si="88"/>
        <v>140</v>
      </c>
      <c r="D94" s="172">
        <f>D95</f>
        <v>65</v>
      </c>
      <c r="E94" s="179">
        <f>E95</f>
        <v>75</v>
      </c>
      <c r="F94" s="174">
        <f t="shared" si="89"/>
        <v>176</v>
      </c>
      <c r="G94" s="172">
        <f>G95</f>
        <v>85</v>
      </c>
      <c r="H94" s="171">
        <f>H95</f>
        <v>91</v>
      </c>
      <c r="I94" s="173">
        <f t="shared" si="90"/>
        <v>0</v>
      </c>
      <c r="J94" s="172">
        <f>SUM(J95)</f>
        <v>0</v>
      </c>
      <c r="K94" s="178">
        <f>SUM(K95)</f>
        <v>0</v>
      </c>
      <c r="L94" s="174">
        <f t="shared" si="91"/>
        <v>0</v>
      </c>
      <c r="M94" s="172">
        <f>SUM(M95)</f>
        <v>0</v>
      </c>
      <c r="N94" s="171">
        <f>SUM(N95)</f>
        <v>0</v>
      </c>
      <c r="O94" s="173">
        <f t="shared" si="92"/>
        <v>0</v>
      </c>
      <c r="P94" s="172">
        <f>SUM(P95)</f>
        <v>0</v>
      </c>
      <c r="Q94" s="178">
        <f>SUM(Q95)</f>
        <v>0</v>
      </c>
      <c r="R94" s="174">
        <f t="shared" si="93"/>
        <v>0</v>
      </c>
      <c r="S94" s="172">
        <f>SUM(S95)</f>
        <v>0</v>
      </c>
      <c r="T94" s="171">
        <f>SUM(T95)</f>
        <v>0</v>
      </c>
      <c r="U94" s="174">
        <f t="shared" si="94"/>
        <v>0</v>
      </c>
      <c r="V94" s="172">
        <f>SUM(V95)</f>
        <v>0</v>
      </c>
      <c r="W94" s="171">
        <f>SUM(W95)</f>
        <v>0</v>
      </c>
      <c r="X94" s="173">
        <f t="shared" si="95"/>
        <v>0</v>
      </c>
      <c r="Y94" s="178">
        <f>SUM(Y95)</f>
        <v>0</v>
      </c>
      <c r="Z94" s="178">
        <f>SUM(Z95)</f>
        <v>0</v>
      </c>
      <c r="AA94" s="170">
        <f t="shared" si="72"/>
        <v>125.7</v>
      </c>
      <c r="AB94" s="168">
        <f t="shared" si="73"/>
        <v>130.8</v>
      </c>
      <c r="AC94" s="167">
        <f t="shared" si="74"/>
        <v>121.3</v>
      </c>
      <c r="AD94" s="169">
        <f t="shared" si="75"/>
        <v>0</v>
      </c>
      <c r="AE94" s="168">
        <f t="shared" si="76"/>
        <v>0</v>
      </c>
      <c r="AF94" s="167">
        <f t="shared" si="77"/>
        <v>0</v>
      </c>
    </row>
    <row r="95" spans="2:32" s="5" customFormat="1" ht="15" customHeight="1" hidden="1">
      <c r="B95" s="210" t="s">
        <v>132</v>
      </c>
      <c r="C95" s="209">
        <f t="shared" si="88"/>
        <v>140</v>
      </c>
      <c r="D95" s="205">
        <v>65</v>
      </c>
      <c r="E95" s="208">
        <v>75</v>
      </c>
      <c r="F95" s="207">
        <f t="shared" si="89"/>
        <v>176</v>
      </c>
      <c r="G95" s="205">
        <v>85</v>
      </c>
      <c r="H95" s="204">
        <v>91</v>
      </c>
      <c r="I95" s="206">
        <f t="shared" si="90"/>
        <v>0</v>
      </c>
      <c r="J95" s="205">
        <v>0</v>
      </c>
      <c r="K95" s="204">
        <v>0</v>
      </c>
      <c r="L95" s="207">
        <f t="shared" si="91"/>
        <v>0</v>
      </c>
      <c r="M95" s="205">
        <v>0</v>
      </c>
      <c r="N95" s="204">
        <v>0</v>
      </c>
      <c r="O95" s="206">
        <f t="shared" si="92"/>
        <v>0</v>
      </c>
      <c r="P95" s="205">
        <v>0</v>
      </c>
      <c r="Q95" s="204">
        <v>0</v>
      </c>
      <c r="R95" s="207">
        <f t="shared" si="93"/>
        <v>0</v>
      </c>
      <c r="S95" s="205">
        <v>0</v>
      </c>
      <c r="T95" s="204">
        <v>0</v>
      </c>
      <c r="U95" s="207">
        <f t="shared" si="94"/>
        <v>0</v>
      </c>
      <c r="V95" s="205">
        <v>0</v>
      </c>
      <c r="W95" s="204">
        <v>0</v>
      </c>
      <c r="X95" s="206">
        <f t="shared" si="95"/>
        <v>0</v>
      </c>
      <c r="Y95" s="205">
        <v>0</v>
      </c>
      <c r="Z95" s="204">
        <v>0</v>
      </c>
      <c r="AA95" s="203">
        <f t="shared" si="72"/>
        <v>125.7</v>
      </c>
      <c r="AB95" s="201">
        <f t="shared" si="73"/>
        <v>130.8</v>
      </c>
      <c r="AC95" s="200">
        <f t="shared" si="74"/>
        <v>121.3</v>
      </c>
      <c r="AD95" s="202">
        <f t="shared" si="75"/>
        <v>0</v>
      </c>
      <c r="AE95" s="201">
        <f t="shared" si="76"/>
        <v>0</v>
      </c>
      <c r="AF95" s="200">
        <f t="shared" si="77"/>
        <v>0</v>
      </c>
    </row>
    <row r="96" spans="2:32" s="5" customFormat="1" ht="16.5" customHeight="1">
      <c r="B96" s="28" t="s">
        <v>141</v>
      </c>
      <c r="C96" s="197">
        <f aca="true" t="shared" si="96" ref="C96:Z96">C97+C99+C102+C104</f>
        <v>956</v>
      </c>
      <c r="D96" s="197">
        <f t="shared" si="96"/>
        <v>469</v>
      </c>
      <c r="E96" s="199">
        <f t="shared" si="96"/>
        <v>487</v>
      </c>
      <c r="F96" s="198">
        <f t="shared" si="96"/>
        <v>952</v>
      </c>
      <c r="G96" s="197">
        <f t="shared" si="96"/>
        <v>466</v>
      </c>
      <c r="H96" s="196">
        <f t="shared" si="96"/>
        <v>486</v>
      </c>
      <c r="I96" s="197">
        <f t="shared" si="96"/>
        <v>0</v>
      </c>
      <c r="J96" s="197">
        <f t="shared" si="96"/>
        <v>0</v>
      </c>
      <c r="K96" s="199">
        <f t="shared" si="96"/>
        <v>0</v>
      </c>
      <c r="L96" s="198">
        <f t="shared" si="96"/>
        <v>0</v>
      </c>
      <c r="M96" s="197">
        <f t="shared" si="96"/>
        <v>0</v>
      </c>
      <c r="N96" s="196">
        <f t="shared" si="96"/>
        <v>0</v>
      </c>
      <c r="O96" s="197">
        <f t="shared" si="96"/>
        <v>0</v>
      </c>
      <c r="P96" s="197">
        <f t="shared" si="96"/>
        <v>0</v>
      </c>
      <c r="Q96" s="199">
        <f t="shared" si="96"/>
        <v>0</v>
      </c>
      <c r="R96" s="198">
        <f t="shared" si="96"/>
        <v>2</v>
      </c>
      <c r="S96" s="197">
        <f t="shared" si="96"/>
        <v>2</v>
      </c>
      <c r="T96" s="196">
        <f t="shared" si="96"/>
        <v>0</v>
      </c>
      <c r="U96" s="197">
        <f t="shared" si="96"/>
        <v>2</v>
      </c>
      <c r="V96" s="197">
        <f t="shared" si="96"/>
        <v>1</v>
      </c>
      <c r="W96" s="199">
        <f t="shared" si="96"/>
        <v>1</v>
      </c>
      <c r="X96" s="198">
        <f t="shared" si="96"/>
        <v>0</v>
      </c>
      <c r="Y96" s="197">
        <f t="shared" si="96"/>
        <v>0</v>
      </c>
      <c r="Z96" s="196">
        <f t="shared" si="96"/>
        <v>0</v>
      </c>
      <c r="AA96" s="195">
        <f t="shared" si="72"/>
        <v>99.6</v>
      </c>
      <c r="AB96" s="193">
        <f t="shared" si="73"/>
        <v>99.4</v>
      </c>
      <c r="AC96" s="192">
        <f t="shared" si="74"/>
        <v>99.8</v>
      </c>
      <c r="AD96" s="194">
        <f t="shared" si="75"/>
        <v>0.2</v>
      </c>
      <c r="AE96" s="193">
        <f t="shared" si="76"/>
        <v>0.4</v>
      </c>
      <c r="AF96" s="192">
        <f t="shared" si="77"/>
        <v>0</v>
      </c>
    </row>
    <row r="97" spans="2:32" s="5" customFormat="1" ht="16.5" customHeight="1">
      <c r="B97" s="90" t="s">
        <v>15</v>
      </c>
      <c r="C97" s="191">
        <f aca="true" t="shared" si="97" ref="C97:C105">SUM(D97:E97)</f>
        <v>216</v>
      </c>
      <c r="D97" s="188">
        <f>D98</f>
        <v>101</v>
      </c>
      <c r="E97" s="190">
        <f>E98</f>
        <v>115</v>
      </c>
      <c r="F97" s="189">
        <f aca="true" t="shared" si="98" ref="F97:F105">SUM(G97:H97)</f>
        <v>216</v>
      </c>
      <c r="G97" s="188">
        <f>SUM(G98)</f>
        <v>101</v>
      </c>
      <c r="H97" s="187">
        <f>SUM(H98)</f>
        <v>115</v>
      </c>
      <c r="I97" s="186">
        <f aca="true" t="shared" si="99" ref="I97:I105">SUM(J97:K97)</f>
        <v>0</v>
      </c>
      <c r="J97" s="188">
        <f>SUM(J98)</f>
        <v>0</v>
      </c>
      <c r="K97" s="185">
        <f>SUM(K98)</f>
        <v>0</v>
      </c>
      <c r="L97" s="189">
        <f aca="true" t="shared" si="100" ref="L97:L105">SUM(M97:N97)</f>
        <v>0</v>
      </c>
      <c r="M97" s="188">
        <f>SUM(M98)</f>
        <v>0</v>
      </c>
      <c r="N97" s="187">
        <f>SUM(N98)</f>
        <v>0</v>
      </c>
      <c r="O97" s="186">
        <f aca="true" t="shared" si="101" ref="O97:O105">SUM(P97:Q97)</f>
        <v>0</v>
      </c>
      <c r="P97" s="188">
        <f>SUM(P98)</f>
        <v>0</v>
      </c>
      <c r="Q97" s="185">
        <f>SUM(Q98)</f>
        <v>0</v>
      </c>
      <c r="R97" s="189">
        <f aca="true" t="shared" si="102" ref="R97:R105">SUM(S97:T97)</f>
        <v>0</v>
      </c>
      <c r="S97" s="188">
        <f>SUM(S98)</f>
        <v>0</v>
      </c>
      <c r="T97" s="187">
        <f>SUM(T98)</f>
        <v>0</v>
      </c>
      <c r="U97" s="189">
        <f aca="true" t="shared" si="103" ref="U97:U105">SUM(V97:W97)</f>
        <v>0</v>
      </c>
      <c r="V97" s="188">
        <f>SUM(V98)</f>
        <v>0</v>
      </c>
      <c r="W97" s="187">
        <f>SUM(W98)</f>
        <v>0</v>
      </c>
      <c r="X97" s="186">
        <f aca="true" t="shared" si="104" ref="X97:X105">SUM(Y97:Z97)</f>
        <v>0</v>
      </c>
      <c r="Y97" s="185">
        <f>SUM(Y98)</f>
        <v>0</v>
      </c>
      <c r="Z97" s="185">
        <f>SUM(Z98)</f>
        <v>0</v>
      </c>
      <c r="AA97" s="184">
        <f t="shared" si="72"/>
        <v>100</v>
      </c>
      <c r="AB97" s="182">
        <f t="shared" si="73"/>
        <v>100</v>
      </c>
      <c r="AC97" s="181">
        <f t="shared" si="74"/>
        <v>100</v>
      </c>
      <c r="AD97" s="183">
        <f t="shared" si="75"/>
        <v>0</v>
      </c>
      <c r="AE97" s="182">
        <f t="shared" si="76"/>
        <v>0</v>
      </c>
      <c r="AF97" s="181">
        <f t="shared" si="77"/>
        <v>0</v>
      </c>
    </row>
    <row r="98" spans="2:32" s="5" customFormat="1" ht="15" customHeight="1" hidden="1">
      <c r="B98" s="90" t="s">
        <v>137</v>
      </c>
      <c r="C98" s="191">
        <f t="shared" si="97"/>
        <v>216</v>
      </c>
      <c r="D98" s="188">
        <v>101</v>
      </c>
      <c r="E98" s="190">
        <v>115</v>
      </c>
      <c r="F98" s="189">
        <f t="shared" si="98"/>
        <v>216</v>
      </c>
      <c r="G98" s="188">
        <v>101</v>
      </c>
      <c r="H98" s="187">
        <v>115</v>
      </c>
      <c r="I98" s="186">
        <f t="shared" si="99"/>
        <v>0</v>
      </c>
      <c r="J98" s="188">
        <v>0</v>
      </c>
      <c r="K98" s="185">
        <v>0</v>
      </c>
      <c r="L98" s="189">
        <f t="shared" si="100"/>
        <v>0</v>
      </c>
      <c r="M98" s="188">
        <v>0</v>
      </c>
      <c r="N98" s="187">
        <v>0</v>
      </c>
      <c r="O98" s="186">
        <f t="shared" si="101"/>
        <v>0</v>
      </c>
      <c r="P98" s="188">
        <v>0</v>
      </c>
      <c r="Q98" s="185">
        <v>0</v>
      </c>
      <c r="R98" s="189">
        <f t="shared" si="102"/>
        <v>0</v>
      </c>
      <c r="S98" s="188">
        <v>0</v>
      </c>
      <c r="T98" s="187">
        <v>0</v>
      </c>
      <c r="U98" s="189">
        <f t="shared" si="103"/>
        <v>0</v>
      </c>
      <c r="V98" s="188">
        <v>0</v>
      </c>
      <c r="W98" s="187">
        <v>0</v>
      </c>
      <c r="X98" s="186">
        <f t="shared" si="104"/>
        <v>0</v>
      </c>
      <c r="Y98" s="185">
        <v>0</v>
      </c>
      <c r="Z98" s="185">
        <v>0</v>
      </c>
      <c r="AA98" s="184">
        <f t="shared" si="72"/>
        <v>100</v>
      </c>
      <c r="AB98" s="182">
        <f t="shared" si="73"/>
        <v>100</v>
      </c>
      <c r="AC98" s="181">
        <f t="shared" si="74"/>
        <v>100</v>
      </c>
      <c r="AD98" s="183">
        <f t="shared" si="75"/>
        <v>0</v>
      </c>
      <c r="AE98" s="182">
        <f t="shared" si="76"/>
        <v>0</v>
      </c>
      <c r="AF98" s="181">
        <f t="shared" si="77"/>
        <v>0</v>
      </c>
    </row>
    <row r="99" spans="2:32" s="5" customFormat="1" ht="16.5" customHeight="1">
      <c r="B99" s="90" t="s">
        <v>17</v>
      </c>
      <c r="C99" s="191">
        <f t="shared" si="97"/>
        <v>337</v>
      </c>
      <c r="D99" s="188">
        <f>SUM(D100:D101)</f>
        <v>163</v>
      </c>
      <c r="E99" s="190">
        <f>SUM(E100:E101)</f>
        <v>174</v>
      </c>
      <c r="F99" s="189">
        <f t="shared" si="98"/>
        <v>336</v>
      </c>
      <c r="G99" s="188">
        <f>SUM(G100:G101)</f>
        <v>162</v>
      </c>
      <c r="H99" s="187">
        <f>SUM(H100:H101)</f>
        <v>174</v>
      </c>
      <c r="I99" s="186">
        <f t="shared" si="99"/>
        <v>0</v>
      </c>
      <c r="J99" s="188">
        <f>SUM(J100:J101)</f>
        <v>0</v>
      </c>
      <c r="K99" s="185">
        <f>SUM(K100:K101)</f>
        <v>0</v>
      </c>
      <c r="L99" s="189">
        <f t="shared" si="100"/>
        <v>0</v>
      </c>
      <c r="M99" s="188">
        <f>SUM(M100:M101)</f>
        <v>0</v>
      </c>
      <c r="N99" s="187">
        <f>SUM(N100:N101)</f>
        <v>0</v>
      </c>
      <c r="O99" s="186">
        <f t="shared" si="101"/>
        <v>0</v>
      </c>
      <c r="P99" s="188">
        <f>SUM(P100:P101)</f>
        <v>0</v>
      </c>
      <c r="Q99" s="185">
        <f>SUM(Q100:Q101)</f>
        <v>0</v>
      </c>
      <c r="R99" s="189">
        <f t="shared" si="102"/>
        <v>0</v>
      </c>
      <c r="S99" s="188">
        <f>SUM(S100:S101)</f>
        <v>0</v>
      </c>
      <c r="T99" s="187">
        <f>SUM(T100:T101)</f>
        <v>0</v>
      </c>
      <c r="U99" s="189">
        <f t="shared" si="103"/>
        <v>1</v>
      </c>
      <c r="V99" s="188">
        <f>SUM(V100:V101)</f>
        <v>1</v>
      </c>
      <c r="W99" s="187">
        <f>SUM(W100:W101)</f>
        <v>0</v>
      </c>
      <c r="X99" s="186">
        <f t="shared" si="104"/>
        <v>0</v>
      </c>
      <c r="Y99" s="185">
        <f>SUM(Y100:Y101)</f>
        <v>0</v>
      </c>
      <c r="Z99" s="185">
        <f>SUM(Z100:Z101)</f>
        <v>0</v>
      </c>
      <c r="AA99" s="184">
        <f t="shared" si="72"/>
        <v>99.7</v>
      </c>
      <c r="AB99" s="182">
        <f t="shared" si="73"/>
        <v>99.4</v>
      </c>
      <c r="AC99" s="181">
        <f t="shared" si="74"/>
        <v>100</v>
      </c>
      <c r="AD99" s="183">
        <f t="shared" si="75"/>
        <v>0</v>
      </c>
      <c r="AE99" s="182">
        <f t="shared" si="76"/>
        <v>0</v>
      </c>
      <c r="AF99" s="181">
        <f t="shared" si="77"/>
        <v>0</v>
      </c>
    </row>
    <row r="100" spans="2:32" s="5" customFormat="1" ht="15" customHeight="1" hidden="1">
      <c r="B100" s="90" t="s">
        <v>136</v>
      </c>
      <c r="C100" s="191">
        <f t="shared" si="97"/>
        <v>208</v>
      </c>
      <c r="D100" s="188">
        <v>102</v>
      </c>
      <c r="E100" s="190">
        <v>106</v>
      </c>
      <c r="F100" s="189">
        <f t="shared" si="98"/>
        <v>208</v>
      </c>
      <c r="G100" s="188">
        <v>102</v>
      </c>
      <c r="H100" s="187">
        <v>106</v>
      </c>
      <c r="I100" s="186">
        <f t="shared" si="99"/>
        <v>0</v>
      </c>
      <c r="J100" s="188">
        <v>0</v>
      </c>
      <c r="K100" s="185">
        <v>0</v>
      </c>
      <c r="L100" s="189">
        <f t="shared" si="100"/>
        <v>0</v>
      </c>
      <c r="M100" s="188">
        <v>0</v>
      </c>
      <c r="N100" s="187">
        <v>0</v>
      </c>
      <c r="O100" s="186">
        <f t="shared" si="101"/>
        <v>0</v>
      </c>
      <c r="P100" s="188">
        <v>0</v>
      </c>
      <c r="Q100" s="185">
        <v>0</v>
      </c>
      <c r="R100" s="189">
        <f t="shared" si="102"/>
        <v>0</v>
      </c>
      <c r="S100" s="188">
        <v>0</v>
      </c>
      <c r="T100" s="187">
        <v>0</v>
      </c>
      <c r="U100" s="189">
        <f t="shared" si="103"/>
        <v>0</v>
      </c>
      <c r="V100" s="188">
        <v>0</v>
      </c>
      <c r="W100" s="187">
        <v>0</v>
      </c>
      <c r="X100" s="186">
        <f t="shared" si="104"/>
        <v>0</v>
      </c>
      <c r="Y100" s="185">
        <v>0</v>
      </c>
      <c r="Z100" s="185">
        <v>0</v>
      </c>
      <c r="AA100" s="184">
        <f t="shared" si="72"/>
        <v>100</v>
      </c>
      <c r="AB100" s="182">
        <f t="shared" si="73"/>
        <v>100</v>
      </c>
      <c r="AC100" s="181">
        <f t="shared" si="74"/>
        <v>100</v>
      </c>
      <c r="AD100" s="183">
        <f t="shared" si="75"/>
        <v>0</v>
      </c>
      <c r="AE100" s="182">
        <f t="shared" si="76"/>
        <v>0</v>
      </c>
      <c r="AF100" s="181">
        <f t="shared" si="77"/>
        <v>0</v>
      </c>
    </row>
    <row r="101" spans="2:32" s="5" customFormat="1" ht="15" customHeight="1" hidden="1">
      <c r="B101" s="90" t="s">
        <v>135</v>
      </c>
      <c r="C101" s="191">
        <f t="shared" si="97"/>
        <v>129</v>
      </c>
      <c r="D101" s="188">
        <v>61</v>
      </c>
      <c r="E101" s="190">
        <v>68</v>
      </c>
      <c r="F101" s="189">
        <f t="shared" si="98"/>
        <v>128</v>
      </c>
      <c r="G101" s="188">
        <v>60</v>
      </c>
      <c r="H101" s="187">
        <v>68</v>
      </c>
      <c r="I101" s="186">
        <f t="shared" si="99"/>
        <v>0</v>
      </c>
      <c r="J101" s="188">
        <v>0</v>
      </c>
      <c r="K101" s="185">
        <v>0</v>
      </c>
      <c r="L101" s="189">
        <f t="shared" si="100"/>
        <v>0</v>
      </c>
      <c r="M101" s="188">
        <v>0</v>
      </c>
      <c r="N101" s="187">
        <v>0</v>
      </c>
      <c r="O101" s="186">
        <f t="shared" si="101"/>
        <v>0</v>
      </c>
      <c r="P101" s="188">
        <v>0</v>
      </c>
      <c r="Q101" s="185">
        <v>0</v>
      </c>
      <c r="R101" s="189">
        <f t="shared" si="102"/>
        <v>0</v>
      </c>
      <c r="S101" s="188">
        <v>0</v>
      </c>
      <c r="T101" s="187">
        <v>0</v>
      </c>
      <c r="U101" s="189">
        <f t="shared" si="103"/>
        <v>1</v>
      </c>
      <c r="V101" s="188">
        <v>1</v>
      </c>
      <c r="W101" s="187">
        <v>0</v>
      </c>
      <c r="X101" s="186">
        <f t="shared" si="104"/>
        <v>0</v>
      </c>
      <c r="Y101" s="185">
        <v>0</v>
      </c>
      <c r="Z101" s="185">
        <v>0</v>
      </c>
      <c r="AA101" s="184">
        <f t="shared" si="72"/>
        <v>99.2</v>
      </c>
      <c r="AB101" s="182">
        <f t="shared" si="73"/>
        <v>98.4</v>
      </c>
      <c r="AC101" s="181">
        <f t="shared" si="74"/>
        <v>100</v>
      </c>
      <c r="AD101" s="183">
        <f t="shared" si="75"/>
        <v>0</v>
      </c>
      <c r="AE101" s="182">
        <f t="shared" si="76"/>
        <v>0</v>
      </c>
      <c r="AF101" s="181">
        <f t="shared" si="77"/>
        <v>0</v>
      </c>
    </row>
    <row r="102" spans="2:32" s="5" customFormat="1" ht="16.5" customHeight="1">
      <c r="B102" s="90" t="s">
        <v>18</v>
      </c>
      <c r="C102" s="191">
        <f t="shared" si="97"/>
        <v>263</v>
      </c>
      <c r="D102" s="188">
        <f>SUM(D103)</f>
        <v>140</v>
      </c>
      <c r="E102" s="190">
        <f>SUM(E103)</f>
        <v>123</v>
      </c>
      <c r="F102" s="189">
        <f t="shared" si="98"/>
        <v>262</v>
      </c>
      <c r="G102" s="188">
        <f>SUM(G103)</f>
        <v>140</v>
      </c>
      <c r="H102" s="187">
        <f>SUM(H103)</f>
        <v>122</v>
      </c>
      <c r="I102" s="186">
        <f t="shared" si="99"/>
        <v>0</v>
      </c>
      <c r="J102" s="188">
        <f>SUM(J103)</f>
        <v>0</v>
      </c>
      <c r="K102" s="185">
        <f>SUM(K103)</f>
        <v>0</v>
      </c>
      <c r="L102" s="189">
        <f t="shared" si="100"/>
        <v>0</v>
      </c>
      <c r="M102" s="188">
        <f>SUM(M103)</f>
        <v>0</v>
      </c>
      <c r="N102" s="187">
        <f>SUM(N103)</f>
        <v>0</v>
      </c>
      <c r="O102" s="186">
        <f t="shared" si="101"/>
        <v>0</v>
      </c>
      <c r="P102" s="188">
        <f>SUM(P103)</f>
        <v>0</v>
      </c>
      <c r="Q102" s="185">
        <f>SUM(Q103)</f>
        <v>0</v>
      </c>
      <c r="R102" s="189">
        <f t="shared" si="102"/>
        <v>0</v>
      </c>
      <c r="S102" s="188">
        <f>SUM(S103)</f>
        <v>0</v>
      </c>
      <c r="T102" s="187">
        <f>SUM(T103)</f>
        <v>0</v>
      </c>
      <c r="U102" s="189">
        <f t="shared" si="103"/>
        <v>1</v>
      </c>
      <c r="V102" s="188">
        <f>SUM(V103)</f>
        <v>0</v>
      </c>
      <c r="W102" s="187">
        <f>SUM(W103)</f>
        <v>1</v>
      </c>
      <c r="X102" s="186">
        <f t="shared" si="104"/>
        <v>0</v>
      </c>
      <c r="Y102" s="185">
        <f>SUM(Y103)</f>
        <v>0</v>
      </c>
      <c r="Z102" s="185">
        <f>SUM(Z103)</f>
        <v>0</v>
      </c>
      <c r="AA102" s="184">
        <f t="shared" si="72"/>
        <v>99.6</v>
      </c>
      <c r="AB102" s="182">
        <f t="shared" si="73"/>
        <v>100</v>
      </c>
      <c r="AC102" s="181">
        <f t="shared" si="74"/>
        <v>99.2</v>
      </c>
      <c r="AD102" s="183">
        <f t="shared" si="75"/>
        <v>0</v>
      </c>
      <c r="AE102" s="182">
        <f t="shared" si="76"/>
        <v>0</v>
      </c>
      <c r="AF102" s="181">
        <f t="shared" si="77"/>
        <v>0</v>
      </c>
    </row>
    <row r="103" spans="2:32" s="5" customFormat="1" ht="15" customHeight="1" hidden="1">
      <c r="B103" s="90" t="s">
        <v>134</v>
      </c>
      <c r="C103" s="191">
        <f t="shared" si="97"/>
        <v>263</v>
      </c>
      <c r="D103" s="188">
        <v>140</v>
      </c>
      <c r="E103" s="190">
        <v>123</v>
      </c>
      <c r="F103" s="189">
        <f t="shared" si="98"/>
        <v>262</v>
      </c>
      <c r="G103" s="188">
        <v>140</v>
      </c>
      <c r="H103" s="187">
        <v>122</v>
      </c>
      <c r="I103" s="186">
        <f t="shared" si="99"/>
        <v>0</v>
      </c>
      <c r="J103" s="188">
        <v>0</v>
      </c>
      <c r="K103" s="185">
        <v>0</v>
      </c>
      <c r="L103" s="189">
        <f t="shared" si="100"/>
        <v>0</v>
      </c>
      <c r="M103" s="188">
        <v>0</v>
      </c>
      <c r="N103" s="187">
        <v>0</v>
      </c>
      <c r="O103" s="186">
        <f t="shared" si="101"/>
        <v>0</v>
      </c>
      <c r="P103" s="188">
        <v>0</v>
      </c>
      <c r="Q103" s="185">
        <v>0</v>
      </c>
      <c r="R103" s="189">
        <f t="shared" si="102"/>
        <v>0</v>
      </c>
      <c r="S103" s="188">
        <v>0</v>
      </c>
      <c r="T103" s="187">
        <v>0</v>
      </c>
      <c r="U103" s="189">
        <f t="shared" si="103"/>
        <v>1</v>
      </c>
      <c r="V103" s="188">
        <v>0</v>
      </c>
      <c r="W103" s="187">
        <v>1</v>
      </c>
      <c r="X103" s="186">
        <f t="shared" si="104"/>
        <v>0</v>
      </c>
      <c r="Y103" s="185">
        <v>0</v>
      </c>
      <c r="Z103" s="185">
        <v>0</v>
      </c>
      <c r="AA103" s="184">
        <f aca="true" t="shared" si="105" ref="AA103:AA125">ROUND(F103/C103*100,1)</f>
        <v>99.6</v>
      </c>
      <c r="AB103" s="182">
        <f aca="true" t="shared" si="106" ref="AB103:AB125">ROUND(G103/D103*100,1)</f>
        <v>100</v>
      </c>
      <c r="AC103" s="181">
        <f aca="true" t="shared" si="107" ref="AC103:AC125">ROUND(H103/E103*100,1)</f>
        <v>99.2</v>
      </c>
      <c r="AD103" s="183">
        <f aca="true" t="shared" si="108" ref="AD103:AD125">ROUND(R103/C103*100,1)</f>
        <v>0</v>
      </c>
      <c r="AE103" s="182">
        <f aca="true" t="shared" si="109" ref="AE103:AE125">ROUND(S103/D103*100,1)</f>
        <v>0</v>
      </c>
      <c r="AF103" s="181">
        <f aca="true" t="shared" si="110" ref="AF103:AF125">ROUND(T103/E103*100,1)</f>
        <v>0</v>
      </c>
    </row>
    <row r="104" spans="2:32" s="5" customFormat="1" ht="16.5" customHeight="1">
      <c r="B104" s="90" t="s">
        <v>19</v>
      </c>
      <c r="C104" s="191">
        <f t="shared" si="97"/>
        <v>140</v>
      </c>
      <c r="D104" s="188">
        <f>D105</f>
        <v>65</v>
      </c>
      <c r="E104" s="190">
        <f>E105</f>
        <v>75</v>
      </c>
      <c r="F104" s="189">
        <f t="shared" si="98"/>
        <v>138</v>
      </c>
      <c r="G104" s="188">
        <f>G105</f>
        <v>63</v>
      </c>
      <c r="H104" s="187">
        <f>H105</f>
        <v>75</v>
      </c>
      <c r="I104" s="186">
        <f t="shared" si="99"/>
        <v>0</v>
      </c>
      <c r="J104" s="188">
        <f>SUM(J105)</f>
        <v>0</v>
      </c>
      <c r="K104" s="185">
        <f>SUM(K105)</f>
        <v>0</v>
      </c>
      <c r="L104" s="189">
        <f t="shared" si="100"/>
        <v>0</v>
      </c>
      <c r="M104" s="188">
        <f>SUM(M105)</f>
        <v>0</v>
      </c>
      <c r="N104" s="187">
        <f>SUM(N105)</f>
        <v>0</v>
      </c>
      <c r="O104" s="186">
        <f t="shared" si="101"/>
        <v>0</v>
      </c>
      <c r="P104" s="188">
        <f>SUM(P105)</f>
        <v>0</v>
      </c>
      <c r="Q104" s="185">
        <f>SUM(Q105)</f>
        <v>0</v>
      </c>
      <c r="R104" s="189">
        <f t="shared" si="102"/>
        <v>2</v>
      </c>
      <c r="S104" s="188">
        <f>SUM(S105)</f>
        <v>2</v>
      </c>
      <c r="T104" s="187">
        <f>SUM(T105)</f>
        <v>0</v>
      </c>
      <c r="U104" s="189">
        <f t="shared" si="103"/>
        <v>0</v>
      </c>
      <c r="V104" s="188">
        <f>SUM(V105)</f>
        <v>0</v>
      </c>
      <c r="W104" s="187">
        <f>SUM(W105)</f>
        <v>0</v>
      </c>
      <c r="X104" s="186">
        <f t="shared" si="104"/>
        <v>0</v>
      </c>
      <c r="Y104" s="185">
        <f>SUM(Y105)</f>
        <v>0</v>
      </c>
      <c r="Z104" s="185">
        <f>SUM(Z105)</f>
        <v>0</v>
      </c>
      <c r="AA104" s="184">
        <f t="shared" si="105"/>
        <v>98.6</v>
      </c>
      <c r="AB104" s="182">
        <f t="shared" si="106"/>
        <v>96.9</v>
      </c>
      <c r="AC104" s="181">
        <f t="shared" si="107"/>
        <v>100</v>
      </c>
      <c r="AD104" s="183">
        <f t="shared" si="108"/>
        <v>1.4</v>
      </c>
      <c r="AE104" s="182">
        <f t="shared" si="109"/>
        <v>3.1</v>
      </c>
      <c r="AF104" s="181">
        <f t="shared" si="110"/>
        <v>0</v>
      </c>
    </row>
    <row r="105" spans="2:32" s="5" customFormat="1" ht="15" customHeight="1" hidden="1">
      <c r="B105" s="177" t="s">
        <v>132</v>
      </c>
      <c r="C105" s="176">
        <f t="shared" si="97"/>
        <v>140</v>
      </c>
      <c r="D105" s="172">
        <v>65</v>
      </c>
      <c r="E105" s="175">
        <v>75</v>
      </c>
      <c r="F105" s="174">
        <f t="shared" si="98"/>
        <v>138</v>
      </c>
      <c r="G105" s="172">
        <v>63</v>
      </c>
      <c r="H105" s="171">
        <v>75</v>
      </c>
      <c r="I105" s="173">
        <f t="shared" si="99"/>
        <v>0</v>
      </c>
      <c r="J105" s="172">
        <v>0</v>
      </c>
      <c r="K105" s="171">
        <v>0</v>
      </c>
      <c r="L105" s="174">
        <f t="shared" si="100"/>
        <v>0</v>
      </c>
      <c r="M105" s="172">
        <v>0</v>
      </c>
      <c r="N105" s="171">
        <v>0</v>
      </c>
      <c r="O105" s="173">
        <f t="shared" si="101"/>
        <v>0</v>
      </c>
      <c r="P105" s="172">
        <v>0</v>
      </c>
      <c r="Q105" s="171">
        <v>0</v>
      </c>
      <c r="R105" s="174">
        <f t="shared" si="102"/>
        <v>2</v>
      </c>
      <c r="S105" s="172">
        <v>2</v>
      </c>
      <c r="T105" s="171">
        <v>0</v>
      </c>
      <c r="U105" s="174">
        <f t="shared" si="103"/>
        <v>0</v>
      </c>
      <c r="V105" s="172">
        <v>0</v>
      </c>
      <c r="W105" s="171">
        <v>0</v>
      </c>
      <c r="X105" s="173">
        <f t="shared" si="104"/>
        <v>0</v>
      </c>
      <c r="Y105" s="172">
        <v>0</v>
      </c>
      <c r="Z105" s="171">
        <v>0</v>
      </c>
      <c r="AA105" s="170">
        <f t="shared" si="105"/>
        <v>98.6</v>
      </c>
      <c r="AB105" s="168">
        <f t="shared" si="106"/>
        <v>96.9</v>
      </c>
      <c r="AC105" s="167">
        <f t="shared" si="107"/>
        <v>100</v>
      </c>
      <c r="AD105" s="169">
        <f t="shared" si="108"/>
        <v>1.4</v>
      </c>
      <c r="AE105" s="168">
        <f t="shared" si="109"/>
        <v>3.1</v>
      </c>
      <c r="AF105" s="167">
        <f t="shared" si="110"/>
        <v>0</v>
      </c>
    </row>
    <row r="106" spans="2:32" s="5" customFormat="1" ht="16.5" customHeight="1">
      <c r="B106" s="28" t="s">
        <v>140</v>
      </c>
      <c r="C106" s="197">
        <f aca="true" t="shared" si="111" ref="C106:Z106">C107+C109+C112+C114</f>
        <v>1038</v>
      </c>
      <c r="D106" s="197">
        <f t="shared" si="111"/>
        <v>524</v>
      </c>
      <c r="E106" s="199">
        <f t="shared" si="111"/>
        <v>514</v>
      </c>
      <c r="F106" s="198">
        <f t="shared" si="111"/>
        <v>1032</v>
      </c>
      <c r="G106" s="197">
        <f t="shared" si="111"/>
        <v>520</v>
      </c>
      <c r="H106" s="196">
        <f t="shared" si="111"/>
        <v>512</v>
      </c>
      <c r="I106" s="197">
        <f t="shared" si="111"/>
        <v>0</v>
      </c>
      <c r="J106" s="197">
        <f t="shared" si="111"/>
        <v>0</v>
      </c>
      <c r="K106" s="199">
        <f t="shared" si="111"/>
        <v>0</v>
      </c>
      <c r="L106" s="198">
        <f t="shared" si="111"/>
        <v>0</v>
      </c>
      <c r="M106" s="197">
        <f t="shared" si="111"/>
        <v>0</v>
      </c>
      <c r="N106" s="196">
        <f t="shared" si="111"/>
        <v>0</v>
      </c>
      <c r="O106" s="197">
        <f t="shared" si="111"/>
        <v>0</v>
      </c>
      <c r="P106" s="197">
        <f t="shared" si="111"/>
        <v>0</v>
      </c>
      <c r="Q106" s="199">
        <f t="shared" si="111"/>
        <v>0</v>
      </c>
      <c r="R106" s="198">
        <f t="shared" si="111"/>
        <v>1</v>
      </c>
      <c r="S106" s="197">
        <f t="shared" si="111"/>
        <v>1</v>
      </c>
      <c r="T106" s="196">
        <f t="shared" si="111"/>
        <v>0</v>
      </c>
      <c r="U106" s="197">
        <f t="shared" si="111"/>
        <v>5</v>
      </c>
      <c r="V106" s="197">
        <f t="shared" si="111"/>
        <v>3</v>
      </c>
      <c r="W106" s="199">
        <f t="shared" si="111"/>
        <v>2</v>
      </c>
      <c r="X106" s="198">
        <f t="shared" si="111"/>
        <v>0</v>
      </c>
      <c r="Y106" s="197">
        <f t="shared" si="111"/>
        <v>0</v>
      </c>
      <c r="Z106" s="196">
        <f t="shared" si="111"/>
        <v>0</v>
      </c>
      <c r="AA106" s="195">
        <f t="shared" si="105"/>
        <v>99.4</v>
      </c>
      <c r="AB106" s="193">
        <f t="shared" si="106"/>
        <v>99.2</v>
      </c>
      <c r="AC106" s="192">
        <f t="shared" si="107"/>
        <v>99.6</v>
      </c>
      <c r="AD106" s="194">
        <f t="shared" si="108"/>
        <v>0.1</v>
      </c>
      <c r="AE106" s="193">
        <f t="shared" si="109"/>
        <v>0.2</v>
      </c>
      <c r="AF106" s="192">
        <f t="shared" si="110"/>
        <v>0</v>
      </c>
    </row>
    <row r="107" spans="2:32" s="5" customFormat="1" ht="16.5" customHeight="1">
      <c r="B107" s="90" t="s">
        <v>15</v>
      </c>
      <c r="C107" s="191">
        <f aca="true" t="shared" si="112" ref="C107:C115">SUM(D107:E107)</f>
        <v>209</v>
      </c>
      <c r="D107" s="188">
        <f>D108</f>
        <v>115</v>
      </c>
      <c r="E107" s="190">
        <f>E108</f>
        <v>94</v>
      </c>
      <c r="F107" s="189">
        <f aca="true" t="shared" si="113" ref="F107:F115">SUM(G107:H107)</f>
        <v>207</v>
      </c>
      <c r="G107" s="188">
        <f>SUM(G108)</f>
        <v>113</v>
      </c>
      <c r="H107" s="187">
        <f>SUM(H108)</f>
        <v>94</v>
      </c>
      <c r="I107" s="186">
        <f aca="true" t="shared" si="114" ref="I107:I115">SUM(J107:K107)</f>
        <v>0</v>
      </c>
      <c r="J107" s="188">
        <f>SUM(J108)</f>
        <v>0</v>
      </c>
      <c r="K107" s="185">
        <f>SUM(K108)</f>
        <v>0</v>
      </c>
      <c r="L107" s="189">
        <f aca="true" t="shared" si="115" ref="L107:L115">SUM(M107:N107)</f>
        <v>0</v>
      </c>
      <c r="M107" s="188">
        <f>SUM(M108)</f>
        <v>0</v>
      </c>
      <c r="N107" s="187">
        <f>SUM(N108)</f>
        <v>0</v>
      </c>
      <c r="O107" s="186">
        <f aca="true" t="shared" si="116" ref="O107:O115">SUM(P107:Q107)</f>
        <v>0</v>
      </c>
      <c r="P107" s="188">
        <f>SUM(P108)</f>
        <v>0</v>
      </c>
      <c r="Q107" s="185">
        <f>SUM(Q108)</f>
        <v>0</v>
      </c>
      <c r="R107" s="189">
        <f aca="true" t="shared" si="117" ref="R107:R115">SUM(S107:T107)</f>
        <v>1</v>
      </c>
      <c r="S107" s="188">
        <f>SUM(S108)</f>
        <v>1</v>
      </c>
      <c r="T107" s="187">
        <f>SUM(T108)</f>
        <v>0</v>
      </c>
      <c r="U107" s="189">
        <f aca="true" t="shared" si="118" ref="U107:U115">SUM(V107:W107)</f>
        <v>1</v>
      </c>
      <c r="V107" s="188">
        <f>SUM(V108)</f>
        <v>1</v>
      </c>
      <c r="W107" s="187">
        <f>SUM(W108)</f>
        <v>0</v>
      </c>
      <c r="X107" s="186">
        <f aca="true" t="shared" si="119" ref="X107:X115">SUM(Y107:Z107)</f>
        <v>0</v>
      </c>
      <c r="Y107" s="185">
        <f>SUM(Y108)</f>
        <v>0</v>
      </c>
      <c r="Z107" s="185">
        <f>SUM(Z108)</f>
        <v>0</v>
      </c>
      <c r="AA107" s="184">
        <f t="shared" si="105"/>
        <v>99</v>
      </c>
      <c r="AB107" s="182">
        <f t="shared" si="106"/>
        <v>98.3</v>
      </c>
      <c r="AC107" s="181">
        <f t="shared" si="107"/>
        <v>100</v>
      </c>
      <c r="AD107" s="183">
        <f t="shared" si="108"/>
        <v>0.5</v>
      </c>
      <c r="AE107" s="182">
        <f t="shared" si="109"/>
        <v>0.9</v>
      </c>
      <c r="AF107" s="181">
        <f t="shared" si="110"/>
        <v>0</v>
      </c>
    </row>
    <row r="108" spans="2:32" s="5" customFormat="1" ht="15" customHeight="1" hidden="1">
      <c r="B108" s="90" t="s">
        <v>137</v>
      </c>
      <c r="C108" s="191">
        <f t="shared" si="112"/>
        <v>209</v>
      </c>
      <c r="D108" s="188">
        <v>115</v>
      </c>
      <c r="E108" s="190">
        <v>94</v>
      </c>
      <c r="F108" s="189">
        <f t="shared" si="113"/>
        <v>207</v>
      </c>
      <c r="G108" s="188">
        <v>113</v>
      </c>
      <c r="H108" s="187">
        <v>94</v>
      </c>
      <c r="I108" s="186">
        <f t="shared" si="114"/>
        <v>0</v>
      </c>
      <c r="J108" s="188">
        <v>0</v>
      </c>
      <c r="K108" s="185">
        <v>0</v>
      </c>
      <c r="L108" s="189">
        <f t="shared" si="115"/>
        <v>0</v>
      </c>
      <c r="M108" s="188">
        <v>0</v>
      </c>
      <c r="N108" s="187">
        <v>0</v>
      </c>
      <c r="O108" s="186">
        <f t="shared" si="116"/>
        <v>0</v>
      </c>
      <c r="P108" s="188">
        <v>0</v>
      </c>
      <c r="Q108" s="185">
        <v>0</v>
      </c>
      <c r="R108" s="189">
        <f t="shared" si="117"/>
        <v>1</v>
      </c>
      <c r="S108" s="188">
        <v>1</v>
      </c>
      <c r="T108" s="187">
        <v>0</v>
      </c>
      <c r="U108" s="189">
        <f t="shared" si="118"/>
        <v>1</v>
      </c>
      <c r="V108" s="188">
        <v>1</v>
      </c>
      <c r="W108" s="187">
        <v>0</v>
      </c>
      <c r="X108" s="186">
        <f t="shared" si="119"/>
        <v>0</v>
      </c>
      <c r="Y108" s="185">
        <v>0</v>
      </c>
      <c r="Z108" s="185">
        <v>0</v>
      </c>
      <c r="AA108" s="184">
        <f t="shared" si="105"/>
        <v>99</v>
      </c>
      <c r="AB108" s="182">
        <f t="shared" si="106"/>
        <v>98.3</v>
      </c>
      <c r="AC108" s="181">
        <f t="shared" si="107"/>
        <v>100</v>
      </c>
      <c r="AD108" s="183">
        <f t="shared" si="108"/>
        <v>0.5</v>
      </c>
      <c r="AE108" s="182">
        <f t="shared" si="109"/>
        <v>0.9</v>
      </c>
      <c r="AF108" s="181">
        <f t="shared" si="110"/>
        <v>0</v>
      </c>
    </row>
    <row r="109" spans="2:32" s="5" customFormat="1" ht="16.5" customHeight="1">
      <c r="B109" s="90" t="s">
        <v>17</v>
      </c>
      <c r="C109" s="191">
        <f t="shared" si="112"/>
        <v>391</v>
      </c>
      <c r="D109" s="188">
        <f>SUM(D110:D111)</f>
        <v>187</v>
      </c>
      <c r="E109" s="190">
        <f>SUM(E110:E111)</f>
        <v>204</v>
      </c>
      <c r="F109" s="189">
        <f t="shared" si="113"/>
        <v>389</v>
      </c>
      <c r="G109" s="188">
        <f>SUM(G110:G111)</f>
        <v>187</v>
      </c>
      <c r="H109" s="187">
        <f>SUM(H110:H111)</f>
        <v>202</v>
      </c>
      <c r="I109" s="186">
        <f t="shared" si="114"/>
        <v>0</v>
      </c>
      <c r="J109" s="188">
        <f>SUM(J110:J111)</f>
        <v>0</v>
      </c>
      <c r="K109" s="188">
        <f>SUM(K110:K111)</f>
        <v>0</v>
      </c>
      <c r="L109" s="189">
        <f t="shared" si="115"/>
        <v>0</v>
      </c>
      <c r="M109" s="188">
        <f>SUM(M110:M111)</f>
        <v>0</v>
      </c>
      <c r="N109" s="187">
        <f>SUM(N110:N111)</f>
        <v>0</v>
      </c>
      <c r="O109" s="186">
        <f t="shared" si="116"/>
        <v>0</v>
      </c>
      <c r="P109" s="188">
        <f>SUM(P110:P111)</f>
        <v>0</v>
      </c>
      <c r="Q109" s="185">
        <f>SUM(Q110:Q111)</f>
        <v>0</v>
      </c>
      <c r="R109" s="189">
        <f t="shared" si="117"/>
        <v>0</v>
      </c>
      <c r="S109" s="188">
        <f>SUM(S110:S111)</f>
        <v>0</v>
      </c>
      <c r="T109" s="187">
        <f>SUM(T110:T111)</f>
        <v>0</v>
      </c>
      <c r="U109" s="189">
        <f t="shared" si="118"/>
        <v>2</v>
      </c>
      <c r="V109" s="188">
        <f>SUM(V110:V111)</f>
        <v>0</v>
      </c>
      <c r="W109" s="187">
        <f>SUM(W110:W111)</f>
        <v>2</v>
      </c>
      <c r="X109" s="186">
        <f t="shared" si="119"/>
        <v>0</v>
      </c>
      <c r="Y109" s="185">
        <f>SUM(Y110:Y111)</f>
        <v>0</v>
      </c>
      <c r="Z109" s="185">
        <f>SUM(Z110:Z111)</f>
        <v>0</v>
      </c>
      <c r="AA109" s="184">
        <f t="shared" si="105"/>
        <v>99.5</v>
      </c>
      <c r="AB109" s="182">
        <f t="shared" si="106"/>
        <v>100</v>
      </c>
      <c r="AC109" s="181">
        <f t="shared" si="107"/>
        <v>99</v>
      </c>
      <c r="AD109" s="183">
        <f t="shared" si="108"/>
        <v>0</v>
      </c>
      <c r="AE109" s="182">
        <f t="shared" si="109"/>
        <v>0</v>
      </c>
      <c r="AF109" s="181">
        <f t="shared" si="110"/>
        <v>0</v>
      </c>
    </row>
    <row r="110" spans="2:32" s="5" customFormat="1" ht="15" customHeight="1" hidden="1">
      <c r="B110" s="90" t="s">
        <v>136</v>
      </c>
      <c r="C110" s="191">
        <f t="shared" si="112"/>
        <v>239</v>
      </c>
      <c r="D110" s="188">
        <v>114</v>
      </c>
      <c r="E110" s="190">
        <v>125</v>
      </c>
      <c r="F110" s="189">
        <f t="shared" si="113"/>
        <v>237</v>
      </c>
      <c r="G110" s="188">
        <v>114</v>
      </c>
      <c r="H110" s="187">
        <v>123</v>
      </c>
      <c r="I110" s="186">
        <f t="shared" si="114"/>
        <v>0</v>
      </c>
      <c r="J110" s="188">
        <v>0</v>
      </c>
      <c r="K110" s="185">
        <v>0</v>
      </c>
      <c r="L110" s="189">
        <f t="shared" si="115"/>
        <v>0</v>
      </c>
      <c r="M110" s="188">
        <v>0</v>
      </c>
      <c r="N110" s="187">
        <v>0</v>
      </c>
      <c r="O110" s="186">
        <f t="shared" si="116"/>
        <v>0</v>
      </c>
      <c r="P110" s="188">
        <v>0</v>
      </c>
      <c r="Q110" s="185">
        <v>0</v>
      </c>
      <c r="R110" s="189">
        <f t="shared" si="117"/>
        <v>0</v>
      </c>
      <c r="S110" s="188">
        <v>0</v>
      </c>
      <c r="T110" s="187">
        <v>0</v>
      </c>
      <c r="U110" s="189">
        <f t="shared" si="118"/>
        <v>2</v>
      </c>
      <c r="V110" s="188">
        <v>0</v>
      </c>
      <c r="W110" s="187">
        <v>2</v>
      </c>
      <c r="X110" s="186">
        <f t="shared" si="119"/>
        <v>0</v>
      </c>
      <c r="Y110" s="185">
        <v>0</v>
      </c>
      <c r="Z110" s="185">
        <v>0</v>
      </c>
      <c r="AA110" s="184">
        <f t="shared" si="105"/>
        <v>99.2</v>
      </c>
      <c r="AB110" s="182">
        <f t="shared" si="106"/>
        <v>100</v>
      </c>
      <c r="AC110" s="181">
        <f t="shared" si="107"/>
        <v>98.4</v>
      </c>
      <c r="AD110" s="183">
        <f t="shared" si="108"/>
        <v>0</v>
      </c>
      <c r="AE110" s="182">
        <f t="shared" si="109"/>
        <v>0</v>
      </c>
      <c r="AF110" s="181">
        <f t="shared" si="110"/>
        <v>0</v>
      </c>
    </row>
    <row r="111" spans="2:32" s="5" customFormat="1" ht="15" customHeight="1" hidden="1">
      <c r="B111" s="90" t="s">
        <v>135</v>
      </c>
      <c r="C111" s="191">
        <f t="shared" si="112"/>
        <v>152</v>
      </c>
      <c r="D111" s="188">
        <v>73</v>
      </c>
      <c r="E111" s="190">
        <v>79</v>
      </c>
      <c r="F111" s="189">
        <f t="shared" si="113"/>
        <v>152</v>
      </c>
      <c r="G111" s="188">
        <v>73</v>
      </c>
      <c r="H111" s="187">
        <v>79</v>
      </c>
      <c r="I111" s="186">
        <f t="shared" si="114"/>
        <v>0</v>
      </c>
      <c r="J111" s="188">
        <v>0</v>
      </c>
      <c r="K111" s="185">
        <v>0</v>
      </c>
      <c r="L111" s="189">
        <f t="shared" si="115"/>
        <v>0</v>
      </c>
      <c r="M111" s="188">
        <v>0</v>
      </c>
      <c r="N111" s="187">
        <v>0</v>
      </c>
      <c r="O111" s="186">
        <f t="shared" si="116"/>
        <v>0</v>
      </c>
      <c r="P111" s="188">
        <v>0</v>
      </c>
      <c r="Q111" s="185">
        <v>0</v>
      </c>
      <c r="R111" s="189">
        <f t="shared" si="117"/>
        <v>0</v>
      </c>
      <c r="S111" s="188">
        <v>0</v>
      </c>
      <c r="T111" s="187">
        <v>0</v>
      </c>
      <c r="U111" s="189">
        <f t="shared" si="118"/>
        <v>0</v>
      </c>
      <c r="V111" s="188">
        <v>0</v>
      </c>
      <c r="W111" s="187">
        <v>0</v>
      </c>
      <c r="X111" s="186">
        <f t="shared" si="119"/>
        <v>0</v>
      </c>
      <c r="Y111" s="185">
        <v>0</v>
      </c>
      <c r="Z111" s="185">
        <v>0</v>
      </c>
      <c r="AA111" s="184">
        <f t="shared" si="105"/>
        <v>100</v>
      </c>
      <c r="AB111" s="182">
        <f t="shared" si="106"/>
        <v>100</v>
      </c>
      <c r="AC111" s="181">
        <f t="shared" si="107"/>
        <v>100</v>
      </c>
      <c r="AD111" s="183">
        <f t="shared" si="108"/>
        <v>0</v>
      </c>
      <c r="AE111" s="182">
        <f t="shared" si="109"/>
        <v>0</v>
      </c>
      <c r="AF111" s="181">
        <f t="shared" si="110"/>
        <v>0</v>
      </c>
    </row>
    <row r="112" spans="2:32" s="5" customFormat="1" ht="16.5" customHeight="1">
      <c r="B112" s="90" t="s">
        <v>18</v>
      </c>
      <c r="C112" s="191">
        <f t="shared" si="112"/>
        <v>296</v>
      </c>
      <c r="D112" s="188">
        <f>SUM(D113)</f>
        <v>146</v>
      </c>
      <c r="E112" s="190">
        <f>SUM(E113)</f>
        <v>150</v>
      </c>
      <c r="F112" s="189">
        <f t="shared" si="113"/>
        <v>295</v>
      </c>
      <c r="G112" s="188">
        <f>SUM(G113)</f>
        <v>145</v>
      </c>
      <c r="H112" s="187">
        <f>SUM(H113)</f>
        <v>150</v>
      </c>
      <c r="I112" s="186">
        <f t="shared" si="114"/>
        <v>0</v>
      </c>
      <c r="J112" s="188">
        <f>SUM(J113)</f>
        <v>0</v>
      </c>
      <c r="K112" s="185">
        <f>SUM(K113)</f>
        <v>0</v>
      </c>
      <c r="L112" s="189">
        <f t="shared" si="115"/>
        <v>0</v>
      </c>
      <c r="M112" s="188">
        <f>SUM(M113)</f>
        <v>0</v>
      </c>
      <c r="N112" s="187">
        <f>SUM(N113)</f>
        <v>0</v>
      </c>
      <c r="O112" s="186">
        <f t="shared" si="116"/>
        <v>0</v>
      </c>
      <c r="P112" s="188">
        <f>SUM(P113)</f>
        <v>0</v>
      </c>
      <c r="Q112" s="185">
        <f>SUM(Q113)</f>
        <v>0</v>
      </c>
      <c r="R112" s="189">
        <f t="shared" si="117"/>
        <v>0</v>
      </c>
      <c r="S112" s="188">
        <f>SUM(S113)</f>
        <v>0</v>
      </c>
      <c r="T112" s="187">
        <f>SUM(T113)</f>
        <v>0</v>
      </c>
      <c r="U112" s="189">
        <f t="shared" si="118"/>
        <v>1</v>
      </c>
      <c r="V112" s="188">
        <f>SUM(V113)</f>
        <v>1</v>
      </c>
      <c r="W112" s="187">
        <f>SUM(W113)</f>
        <v>0</v>
      </c>
      <c r="X112" s="186">
        <f t="shared" si="119"/>
        <v>0</v>
      </c>
      <c r="Y112" s="185">
        <f>SUM(Y113)</f>
        <v>0</v>
      </c>
      <c r="Z112" s="185">
        <f>SUM(Z113)</f>
        <v>0</v>
      </c>
      <c r="AA112" s="184">
        <f t="shared" si="105"/>
        <v>99.7</v>
      </c>
      <c r="AB112" s="182">
        <f t="shared" si="106"/>
        <v>99.3</v>
      </c>
      <c r="AC112" s="181">
        <f t="shared" si="107"/>
        <v>100</v>
      </c>
      <c r="AD112" s="183">
        <f t="shared" si="108"/>
        <v>0</v>
      </c>
      <c r="AE112" s="182">
        <f t="shared" si="109"/>
        <v>0</v>
      </c>
      <c r="AF112" s="181">
        <f t="shared" si="110"/>
        <v>0</v>
      </c>
    </row>
    <row r="113" spans="2:32" s="5" customFormat="1" ht="15" customHeight="1" hidden="1">
      <c r="B113" s="90" t="s">
        <v>134</v>
      </c>
      <c r="C113" s="191">
        <f t="shared" si="112"/>
        <v>296</v>
      </c>
      <c r="D113" s="188">
        <v>146</v>
      </c>
      <c r="E113" s="190">
        <v>150</v>
      </c>
      <c r="F113" s="189">
        <f t="shared" si="113"/>
        <v>295</v>
      </c>
      <c r="G113" s="188">
        <v>145</v>
      </c>
      <c r="H113" s="187">
        <v>150</v>
      </c>
      <c r="I113" s="186">
        <f t="shared" si="114"/>
        <v>0</v>
      </c>
      <c r="J113" s="188">
        <v>0</v>
      </c>
      <c r="K113" s="185">
        <v>0</v>
      </c>
      <c r="L113" s="189">
        <f t="shared" si="115"/>
        <v>0</v>
      </c>
      <c r="M113" s="188">
        <v>0</v>
      </c>
      <c r="N113" s="187">
        <v>0</v>
      </c>
      <c r="O113" s="186">
        <f t="shared" si="116"/>
        <v>0</v>
      </c>
      <c r="P113" s="188">
        <v>0</v>
      </c>
      <c r="Q113" s="185">
        <v>0</v>
      </c>
      <c r="R113" s="189">
        <f t="shared" si="117"/>
        <v>0</v>
      </c>
      <c r="S113" s="188">
        <v>0</v>
      </c>
      <c r="T113" s="187">
        <v>0</v>
      </c>
      <c r="U113" s="189">
        <f t="shared" si="118"/>
        <v>1</v>
      </c>
      <c r="V113" s="188">
        <v>1</v>
      </c>
      <c r="W113" s="187">
        <v>0</v>
      </c>
      <c r="X113" s="186">
        <f t="shared" si="119"/>
        <v>0</v>
      </c>
      <c r="Y113" s="185">
        <v>0</v>
      </c>
      <c r="Z113" s="185">
        <v>0</v>
      </c>
      <c r="AA113" s="184">
        <f t="shared" si="105"/>
        <v>99.7</v>
      </c>
      <c r="AB113" s="182">
        <f t="shared" si="106"/>
        <v>99.3</v>
      </c>
      <c r="AC113" s="181">
        <f t="shared" si="107"/>
        <v>100</v>
      </c>
      <c r="AD113" s="183">
        <f t="shared" si="108"/>
        <v>0</v>
      </c>
      <c r="AE113" s="182">
        <f t="shared" si="109"/>
        <v>0</v>
      </c>
      <c r="AF113" s="181">
        <f t="shared" si="110"/>
        <v>0</v>
      </c>
    </row>
    <row r="114" spans="2:32" s="5" customFormat="1" ht="16.5" customHeight="1">
      <c r="B114" s="177" t="s">
        <v>19</v>
      </c>
      <c r="C114" s="180">
        <f t="shared" si="112"/>
        <v>142</v>
      </c>
      <c r="D114" s="172">
        <f>D115</f>
        <v>76</v>
      </c>
      <c r="E114" s="179">
        <f>E115</f>
        <v>66</v>
      </c>
      <c r="F114" s="174">
        <f t="shared" si="113"/>
        <v>141</v>
      </c>
      <c r="G114" s="172">
        <f>G115</f>
        <v>75</v>
      </c>
      <c r="H114" s="171">
        <f>H115</f>
        <v>66</v>
      </c>
      <c r="I114" s="173">
        <f t="shared" si="114"/>
        <v>0</v>
      </c>
      <c r="J114" s="172">
        <f>SUM(J115)</f>
        <v>0</v>
      </c>
      <c r="K114" s="178">
        <f>SUM(K115)</f>
        <v>0</v>
      </c>
      <c r="L114" s="174">
        <f t="shared" si="115"/>
        <v>0</v>
      </c>
      <c r="M114" s="172">
        <f>SUM(M115)</f>
        <v>0</v>
      </c>
      <c r="N114" s="171">
        <f>SUM(N115)</f>
        <v>0</v>
      </c>
      <c r="O114" s="173">
        <f t="shared" si="116"/>
        <v>0</v>
      </c>
      <c r="P114" s="172">
        <f>SUM(P115)</f>
        <v>0</v>
      </c>
      <c r="Q114" s="178">
        <f>SUM(Q115)</f>
        <v>0</v>
      </c>
      <c r="R114" s="174">
        <f t="shared" si="117"/>
        <v>0</v>
      </c>
      <c r="S114" s="172">
        <f>SUM(S115)</f>
        <v>0</v>
      </c>
      <c r="T114" s="171">
        <f>SUM(T115)</f>
        <v>0</v>
      </c>
      <c r="U114" s="174">
        <f t="shared" si="118"/>
        <v>1</v>
      </c>
      <c r="V114" s="172">
        <f>SUM(V115)</f>
        <v>1</v>
      </c>
      <c r="W114" s="171">
        <f>SUM(W115)</f>
        <v>0</v>
      </c>
      <c r="X114" s="173">
        <f t="shared" si="119"/>
        <v>0</v>
      </c>
      <c r="Y114" s="178">
        <f>SUM(Y115)</f>
        <v>0</v>
      </c>
      <c r="Z114" s="178">
        <f>SUM(Z115)</f>
        <v>0</v>
      </c>
      <c r="AA114" s="170">
        <f t="shared" si="105"/>
        <v>99.3</v>
      </c>
      <c r="AB114" s="168">
        <f t="shared" si="106"/>
        <v>98.7</v>
      </c>
      <c r="AC114" s="167">
        <f t="shared" si="107"/>
        <v>100</v>
      </c>
      <c r="AD114" s="169">
        <f t="shared" si="108"/>
        <v>0</v>
      </c>
      <c r="AE114" s="168">
        <f t="shared" si="109"/>
        <v>0</v>
      </c>
      <c r="AF114" s="167">
        <f t="shared" si="110"/>
        <v>0</v>
      </c>
    </row>
    <row r="115" spans="2:32" s="5" customFormat="1" ht="15" customHeight="1" hidden="1">
      <c r="B115" s="177" t="s">
        <v>132</v>
      </c>
      <c r="C115" s="176">
        <f t="shared" si="112"/>
        <v>142</v>
      </c>
      <c r="D115" s="172">
        <v>76</v>
      </c>
      <c r="E115" s="175">
        <v>66</v>
      </c>
      <c r="F115" s="174">
        <f t="shared" si="113"/>
        <v>141</v>
      </c>
      <c r="G115" s="172">
        <v>75</v>
      </c>
      <c r="H115" s="171">
        <v>66</v>
      </c>
      <c r="I115" s="173">
        <f t="shared" si="114"/>
        <v>0</v>
      </c>
      <c r="J115" s="172">
        <v>0</v>
      </c>
      <c r="K115" s="171">
        <v>0</v>
      </c>
      <c r="L115" s="174">
        <f t="shared" si="115"/>
        <v>0</v>
      </c>
      <c r="M115" s="172">
        <v>0</v>
      </c>
      <c r="N115" s="171">
        <v>0</v>
      </c>
      <c r="O115" s="173">
        <f t="shared" si="116"/>
        <v>0</v>
      </c>
      <c r="P115" s="172">
        <v>0</v>
      </c>
      <c r="Q115" s="171">
        <v>0</v>
      </c>
      <c r="R115" s="174">
        <f t="shared" si="117"/>
        <v>0</v>
      </c>
      <c r="S115" s="172">
        <v>0</v>
      </c>
      <c r="T115" s="171">
        <v>0</v>
      </c>
      <c r="U115" s="174">
        <f t="shared" si="118"/>
        <v>1</v>
      </c>
      <c r="V115" s="172">
        <v>1</v>
      </c>
      <c r="W115" s="171">
        <v>0</v>
      </c>
      <c r="X115" s="173">
        <f t="shared" si="119"/>
        <v>0</v>
      </c>
      <c r="Y115" s="172">
        <v>0</v>
      </c>
      <c r="Z115" s="171">
        <v>0</v>
      </c>
      <c r="AA115" s="170">
        <f t="shared" si="105"/>
        <v>99.3</v>
      </c>
      <c r="AB115" s="168">
        <f t="shared" si="106"/>
        <v>98.7</v>
      </c>
      <c r="AC115" s="167">
        <f t="shared" si="107"/>
        <v>100</v>
      </c>
      <c r="AD115" s="169">
        <f t="shared" si="108"/>
        <v>0</v>
      </c>
      <c r="AE115" s="168">
        <f t="shared" si="109"/>
        <v>0</v>
      </c>
      <c r="AF115" s="167">
        <f t="shared" si="110"/>
        <v>0</v>
      </c>
    </row>
    <row r="116" spans="2:32" s="5" customFormat="1" ht="16.5" customHeight="1">
      <c r="B116" s="28" t="s">
        <v>139</v>
      </c>
      <c r="C116" s="197">
        <f aca="true" t="shared" si="120" ref="C116:Z116">C117+C119+C122+C124</f>
        <v>846</v>
      </c>
      <c r="D116" s="197">
        <f t="shared" si="120"/>
        <v>447</v>
      </c>
      <c r="E116" s="199">
        <f t="shared" si="120"/>
        <v>399</v>
      </c>
      <c r="F116" s="198">
        <f t="shared" si="120"/>
        <v>839</v>
      </c>
      <c r="G116" s="197">
        <f t="shared" si="120"/>
        <v>443</v>
      </c>
      <c r="H116" s="196">
        <f t="shared" si="120"/>
        <v>396</v>
      </c>
      <c r="I116" s="197">
        <f t="shared" si="120"/>
        <v>0</v>
      </c>
      <c r="J116" s="197">
        <f t="shared" si="120"/>
        <v>0</v>
      </c>
      <c r="K116" s="199">
        <f t="shared" si="120"/>
        <v>0</v>
      </c>
      <c r="L116" s="198">
        <f t="shared" si="120"/>
        <v>0</v>
      </c>
      <c r="M116" s="197">
        <f t="shared" si="120"/>
        <v>0</v>
      </c>
      <c r="N116" s="196">
        <f t="shared" si="120"/>
        <v>0</v>
      </c>
      <c r="O116" s="197">
        <f t="shared" si="120"/>
        <v>0</v>
      </c>
      <c r="P116" s="197">
        <f t="shared" si="120"/>
        <v>0</v>
      </c>
      <c r="Q116" s="199">
        <f t="shared" si="120"/>
        <v>0</v>
      </c>
      <c r="R116" s="198">
        <f t="shared" si="120"/>
        <v>2</v>
      </c>
      <c r="S116" s="197">
        <f t="shared" si="120"/>
        <v>2</v>
      </c>
      <c r="T116" s="196">
        <f t="shared" si="120"/>
        <v>0</v>
      </c>
      <c r="U116" s="197">
        <f t="shared" si="120"/>
        <v>5</v>
      </c>
      <c r="V116" s="197">
        <f t="shared" si="120"/>
        <v>2</v>
      </c>
      <c r="W116" s="199">
        <f t="shared" si="120"/>
        <v>3</v>
      </c>
      <c r="X116" s="198">
        <f t="shared" si="120"/>
        <v>0</v>
      </c>
      <c r="Y116" s="197">
        <f t="shared" si="120"/>
        <v>0</v>
      </c>
      <c r="Z116" s="196">
        <f t="shared" si="120"/>
        <v>0</v>
      </c>
      <c r="AA116" s="195">
        <f t="shared" si="105"/>
        <v>99.2</v>
      </c>
      <c r="AB116" s="193">
        <f t="shared" si="106"/>
        <v>99.1</v>
      </c>
      <c r="AC116" s="192">
        <f t="shared" si="107"/>
        <v>99.2</v>
      </c>
      <c r="AD116" s="194">
        <f t="shared" si="108"/>
        <v>0.2</v>
      </c>
      <c r="AE116" s="193">
        <f t="shared" si="109"/>
        <v>0.4</v>
      </c>
      <c r="AF116" s="192">
        <f t="shared" si="110"/>
        <v>0</v>
      </c>
    </row>
    <row r="117" spans="2:32" s="5" customFormat="1" ht="16.5" customHeight="1">
      <c r="B117" s="90" t="s">
        <v>138</v>
      </c>
      <c r="C117" s="191">
        <f aca="true" t="shared" si="121" ref="C117:C125">SUM(D117:E117)</f>
        <v>180</v>
      </c>
      <c r="D117" s="188">
        <f>D118</f>
        <v>82</v>
      </c>
      <c r="E117" s="190">
        <f>E118</f>
        <v>98</v>
      </c>
      <c r="F117" s="189">
        <f aca="true" t="shared" si="122" ref="F117:F125">SUM(G117:H117)</f>
        <v>177</v>
      </c>
      <c r="G117" s="188">
        <f>SUM(G118)</f>
        <v>80</v>
      </c>
      <c r="H117" s="187">
        <f>SUM(H118)</f>
        <v>97</v>
      </c>
      <c r="I117" s="186">
        <f aca="true" t="shared" si="123" ref="I117:I125">SUM(J117:K117)</f>
        <v>0</v>
      </c>
      <c r="J117" s="188">
        <f>SUM(J118)</f>
        <v>0</v>
      </c>
      <c r="K117" s="185">
        <f>SUM(K118)</f>
        <v>0</v>
      </c>
      <c r="L117" s="189">
        <f aca="true" t="shared" si="124" ref="L117:L125">SUM(M117:N117)</f>
        <v>0</v>
      </c>
      <c r="M117" s="188">
        <f>SUM(M118)</f>
        <v>0</v>
      </c>
      <c r="N117" s="187">
        <f>SUM(N118)</f>
        <v>0</v>
      </c>
      <c r="O117" s="186">
        <f aca="true" t="shared" si="125" ref="O117:O125">SUM(P117:Q117)</f>
        <v>0</v>
      </c>
      <c r="P117" s="188">
        <f>SUM(P118)</f>
        <v>0</v>
      </c>
      <c r="Q117" s="185">
        <f>SUM(Q118)</f>
        <v>0</v>
      </c>
      <c r="R117" s="189">
        <f aca="true" t="shared" si="126" ref="R117:R125">SUM(S117:T117)</f>
        <v>2</v>
      </c>
      <c r="S117" s="188">
        <f>SUM(S118)</f>
        <v>2</v>
      </c>
      <c r="T117" s="187">
        <f>SUM(T118)</f>
        <v>0</v>
      </c>
      <c r="U117" s="189">
        <f aca="true" t="shared" si="127" ref="U117:U125">SUM(V117:W117)</f>
        <v>1</v>
      </c>
      <c r="V117" s="188">
        <f>SUM(V118)</f>
        <v>0</v>
      </c>
      <c r="W117" s="187">
        <f>SUM(W118)</f>
        <v>1</v>
      </c>
      <c r="X117" s="186">
        <f aca="true" t="shared" si="128" ref="X117:X125">SUM(Y117:Z117)</f>
        <v>0</v>
      </c>
      <c r="Y117" s="185">
        <f>SUM(Y118)</f>
        <v>0</v>
      </c>
      <c r="Z117" s="185">
        <f>SUM(Z118)</f>
        <v>0</v>
      </c>
      <c r="AA117" s="184">
        <f t="shared" si="105"/>
        <v>98.3</v>
      </c>
      <c r="AB117" s="182">
        <f t="shared" si="106"/>
        <v>97.6</v>
      </c>
      <c r="AC117" s="181">
        <f t="shared" si="107"/>
        <v>99</v>
      </c>
      <c r="AD117" s="183">
        <f t="shared" si="108"/>
        <v>1.1</v>
      </c>
      <c r="AE117" s="182">
        <f t="shared" si="109"/>
        <v>2.4</v>
      </c>
      <c r="AF117" s="181">
        <f t="shared" si="110"/>
        <v>0</v>
      </c>
    </row>
    <row r="118" spans="2:32" s="5" customFormat="1" ht="15" customHeight="1" hidden="1">
      <c r="B118" s="90" t="s">
        <v>137</v>
      </c>
      <c r="C118" s="191">
        <f t="shared" si="121"/>
        <v>180</v>
      </c>
      <c r="D118" s="188">
        <v>82</v>
      </c>
      <c r="E118" s="190">
        <v>98</v>
      </c>
      <c r="F118" s="189">
        <f t="shared" si="122"/>
        <v>177</v>
      </c>
      <c r="G118" s="188">
        <v>80</v>
      </c>
      <c r="H118" s="187">
        <v>97</v>
      </c>
      <c r="I118" s="186">
        <f t="shared" si="123"/>
        <v>0</v>
      </c>
      <c r="J118" s="188">
        <v>0</v>
      </c>
      <c r="K118" s="185">
        <v>0</v>
      </c>
      <c r="L118" s="189">
        <f t="shared" si="124"/>
        <v>0</v>
      </c>
      <c r="M118" s="188">
        <v>0</v>
      </c>
      <c r="N118" s="187">
        <v>0</v>
      </c>
      <c r="O118" s="186">
        <f t="shared" si="125"/>
        <v>0</v>
      </c>
      <c r="P118" s="188">
        <v>0</v>
      </c>
      <c r="Q118" s="185">
        <v>0</v>
      </c>
      <c r="R118" s="189">
        <f t="shared" si="126"/>
        <v>2</v>
      </c>
      <c r="S118" s="188">
        <v>2</v>
      </c>
      <c r="T118" s="187">
        <v>0</v>
      </c>
      <c r="U118" s="189">
        <f t="shared" si="127"/>
        <v>1</v>
      </c>
      <c r="V118" s="188">
        <v>0</v>
      </c>
      <c r="W118" s="187">
        <v>1</v>
      </c>
      <c r="X118" s="186">
        <f t="shared" si="128"/>
        <v>0</v>
      </c>
      <c r="Y118" s="185">
        <v>0</v>
      </c>
      <c r="Z118" s="185">
        <v>0</v>
      </c>
      <c r="AA118" s="184">
        <f t="shared" si="105"/>
        <v>98.3</v>
      </c>
      <c r="AB118" s="182">
        <f t="shared" si="106"/>
        <v>97.6</v>
      </c>
      <c r="AC118" s="181">
        <f t="shared" si="107"/>
        <v>99</v>
      </c>
      <c r="AD118" s="183">
        <f t="shared" si="108"/>
        <v>1.1</v>
      </c>
      <c r="AE118" s="182">
        <f t="shared" si="109"/>
        <v>2.4</v>
      </c>
      <c r="AF118" s="181">
        <f t="shared" si="110"/>
        <v>0</v>
      </c>
    </row>
    <row r="119" spans="2:32" s="5" customFormat="1" ht="16.5" customHeight="1">
      <c r="B119" s="90" t="s">
        <v>17</v>
      </c>
      <c r="C119" s="191">
        <f t="shared" si="121"/>
        <v>324</v>
      </c>
      <c r="D119" s="188">
        <f>SUM(D120:D121)</f>
        <v>182</v>
      </c>
      <c r="E119" s="190">
        <f>SUM(E120:E121)</f>
        <v>142</v>
      </c>
      <c r="F119" s="189">
        <f t="shared" si="122"/>
        <v>323</v>
      </c>
      <c r="G119" s="188">
        <f>SUM(G120:G121)</f>
        <v>181</v>
      </c>
      <c r="H119" s="187">
        <f>SUM(H120:H121)</f>
        <v>142</v>
      </c>
      <c r="I119" s="186">
        <f t="shared" si="123"/>
        <v>0</v>
      </c>
      <c r="J119" s="188">
        <f>SUM(J120:J121)</f>
        <v>0</v>
      </c>
      <c r="K119" s="188">
        <f>SUM(K120:K121)</f>
        <v>0</v>
      </c>
      <c r="L119" s="189">
        <f t="shared" si="124"/>
        <v>0</v>
      </c>
      <c r="M119" s="188">
        <f>SUM(M120:M121)</f>
        <v>0</v>
      </c>
      <c r="N119" s="187">
        <f>SUM(N120:N121)</f>
        <v>0</v>
      </c>
      <c r="O119" s="186">
        <f t="shared" si="125"/>
        <v>0</v>
      </c>
      <c r="P119" s="188">
        <f>SUM(P120:P121)</f>
        <v>0</v>
      </c>
      <c r="Q119" s="185">
        <f>SUM(Q120:Q121)</f>
        <v>0</v>
      </c>
      <c r="R119" s="189">
        <f t="shared" si="126"/>
        <v>0</v>
      </c>
      <c r="S119" s="188">
        <f>SUM(S120:S121)</f>
        <v>0</v>
      </c>
      <c r="T119" s="187">
        <f>SUM(T120:T121)</f>
        <v>0</v>
      </c>
      <c r="U119" s="189">
        <f t="shared" si="127"/>
        <v>1</v>
      </c>
      <c r="V119" s="188">
        <f>SUM(V120:V121)</f>
        <v>1</v>
      </c>
      <c r="W119" s="187">
        <f>SUM(W120:W121)</f>
        <v>0</v>
      </c>
      <c r="X119" s="186">
        <f t="shared" si="128"/>
        <v>0</v>
      </c>
      <c r="Y119" s="185">
        <f>SUM(Y120:Y121)</f>
        <v>0</v>
      </c>
      <c r="Z119" s="185">
        <f>SUM(Z120:Z121)</f>
        <v>0</v>
      </c>
      <c r="AA119" s="184">
        <f t="shared" si="105"/>
        <v>99.7</v>
      </c>
      <c r="AB119" s="182">
        <f t="shared" si="106"/>
        <v>99.5</v>
      </c>
      <c r="AC119" s="181">
        <f t="shared" si="107"/>
        <v>100</v>
      </c>
      <c r="AD119" s="183">
        <f t="shared" si="108"/>
        <v>0</v>
      </c>
      <c r="AE119" s="182">
        <f t="shared" si="109"/>
        <v>0</v>
      </c>
      <c r="AF119" s="181">
        <f t="shared" si="110"/>
        <v>0</v>
      </c>
    </row>
    <row r="120" spans="2:32" s="5" customFormat="1" ht="15" customHeight="1" hidden="1">
      <c r="B120" s="90" t="s">
        <v>136</v>
      </c>
      <c r="C120" s="191">
        <f t="shared" si="121"/>
        <v>213</v>
      </c>
      <c r="D120" s="188">
        <v>116</v>
      </c>
      <c r="E120" s="190">
        <v>97</v>
      </c>
      <c r="F120" s="189">
        <f t="shared" si="122"/>
        <v>212</v>
      </c>
      <c r="G120" s="188">
        <v>115</v>
      </c>
      <c r="H120" s="187">
        <v>97</v>
      </c>
      <c r="I120" s="186">
        <f t="shared" si="123"/>
        <v>0</v>
      </c>
      <c r="J120" s="188">
        <v>0</v>
      </c>
      <c r="K120" s="185">
        <v>0</v>
      </c>
      <c r="L120" s="189">
        <f t="shared" si="124"/>
        <v>0</v>
      </c>
      <c r="M120" s="188">
        <v>0</v>
      </c>
      <c r="N120" s="187">
        <v>0</v>
      </c>
      <c r="O120" s="186">
        <f t="shared" si="125"/>
        <v>0</v>
      </c>
      <c r="P120" s="188">
        <v>0</v>
      </c>
      <c r="Q120" s="185">
        <v>0</v>
      </c>
      <c r="R120" s="189">
        <f t="shared" si="126"/>
        <v>0</v>
      </c>
      <c r="S120" s="188">
        <v>0</v>
      </c>
      <c r="T120" s="187">
        <v>0</v>
      </c>
      <c r="U120" s="189">
        <f t="shared" si="127"/>
        <v>1</v>
      </c>
      <c r="V120" s="188">
        <v>1</v>
      </c>
      <c r="W120" s="187">
        <v>0</v>
      </c>
      <c r="X120" s="186">
        <f t="shared" si="128"/>
        <v>0</v>
      </c>
      <c r="Y120" s="185">
        <v>0</v>
      </c>
      <c r="Z120" s="185">
        <v>0</v>
      </c>
      <c r="AA120" s="184">
        <f t="shared" si="105"/>
        <v>99.5</v>
      </c>
      <c r="AB120" s="182">
        <f t="shared" si="106"/>
        <v>99.1</v>
      </c>
      <c r="AC120" s="181">
        <f t="shared" si="107"/>
        <v>100</v>
      </c>
      <c r="AD120" s="183">
        <f t="shared" si="108"/>
        <v>0</v>
      </c>
      <c r="AE120" s="182">
        <f t="shared" si="109"/>
        <v>0</v>
      </c>
      <c r="AF120" s="181">
        <f t="shared" si="110"/>
        <v>0</v>
      </c>
    </row>
    <row r="121" spans="2:32" s="5" customFormat="1" ht="15" customHeight="1" hidden="1">
      <c r="B121" s="90" t="s">
        <v>135</v>
      </c>
      <c r="C121" s="191">
        <f t="shared" si="121"/>
        <v>111</v>
      </c>
      <c r="D121" s="188">
        <v>66</v>
      </c>
      <c r="E121" s="190">
        <v>45</v>
      </c>
      <c r="F121" s="189">
        <f t="shared" si="122"/>
        <v>111</v>
      </c>
      <c r="G121" s="188">
        <v>66</v>
      </c>
      <c r="H121" s="187">
        <v>45</v>
      </c>
      <c r="I121" s="186">
        <f t="shared" si="123"/>
        <v>0</v>
      </c>
      <c r="J121" s="188">
        <v>0</v>
      </c>
      <c r="K121" s="185">
        <v>0</v>
      </c>
      <c r="L121" s="189">
        <f t="shared" si="124"/>
        <v>0</v>
      </c>
      <c r="M121" s="188">
        <v>0</v>
      </c>
      <c r="N121" s="187">
        <v>0</v>
      </c>
      <c r="O121" s="186">
        <f t="shared" si="125"/>
        <v>0</v>
      </c>
      <c r="P121" s="188">
        <v>0</v>
      </c>
      <c r="Q121" s="185">
        <v>0</v>
      </c>
      <c r="R121" s="189">
        <f t="shared" si="126"/>
        <v>0</v>
      </c>
      <c r="S121" s="188">
        <v>0</v>
      </c>
      <c r="T121" s="187">
        <v>0</v>
      </c>
      <c r="U121" s="189">
        <f t="shared" si="127"/>
        <v>0</v>
      </c>
      <c r="V121" s="188">
        <v>0</v>
      </c>
      <c r="W121" s="187">
        <v>0</v>
      </c>
      <c r="X121" s="186">
        <f t="shared" si="128"/>
        <v>0</v>
      </c>
      <c r="Y121" s="185">
        <v>0</v>
      </c>
      <c r="Z121" s="185">
        <v>0</v>
      </c>
      <c r="AA121" s="184">
        <f t="shared" si="105"/>
        <v>100</v>
      </c>
      <c r="AB121" s="182">
        <f t="shared" si="106"/>
        <v>100</v>
      </c>
      <c r="AC121" s="181">
        <f t="shared" si="107"/>
        <v>100</v>
      </c>
      <c r="AD121" s="183">
        <f t="shared" si="108"/>
        <v>0</v>
      </c>
      <c r="AE121" s="182">
        <f t="shared" si="109"/>
        <v>0</v>
      </c>
      <c r="AF121" s="181">
        <f t="shared" si="110"/>
        <v>0</v>
      </c>
    </row>
    <row r="122" spans="2:32" s="5" customFormat="1" ht="16.5" customHeight="1">
      <c r="B122" s="90" t="s">
        <v>18</v>
      </c>
      <c r="C122" s="191">
        <f t="shared" si="121"/>
        <v>218</v>
      </c>
      <c r="D122" s="188">
        <f>SUM(D123)</f>
        <v>120</v>
      </c>
      <c r="E122" s="190">
        <f>SUM(E123)</f>
        <v>98</v>
      </c>
      <c r="F122" s="189">
        <f t="shared" si="122"/>
        <v>216</v>
      </c>
      <c r="G122" s="188">
        <f>SUM(G123)</f>
        <v>119</v>
      </c>
      <c r="H122" s="187">
        <f>SUM(H123)</f>
        <v>97</v>
      </c>
      <c r="I122" s="186">
        <f t="shared" si="123"/>
        <v>0</v>
      </c>
      <c r="J122" s="188">
        <f>SUM(J123)</f>
        <v>0</v>
      </c>
      <c r="K122" s="185">
        <f>SUM(K123)</f>
        <v>0</v>
      </c>
      <c r="L122" s="189">
        <f t="shared" si="124"/>
        <v>0</v>
      </c>
      <c r="M122" s="188">
        <f>SUM(M123)</f>
        <v>0</v>
      </c>
      <c r="N122" s="187">
        <f>SUM(N123)</f>
        <v>0</v>
      </c>
      <c r="O122" s="186">
        <f t="shared" si="125"/>
        <v>0</v>
      </c>
      <c r="P122" s="188">
        <f>SUM(P123)</f>
        <v>0</v>
      </c>
      <c r="Q122" s="185">
        <f>SUM(Q123)</f>
        <v>0</v>
      </c>
      <c r="R122" s="189">
        <f t="shared" si="126"/>
        <v>0</v>
      </c>
      <c r="S122" s="188">
        <f>SUM(S123)</f>
        <v>0</v>
      </c>
      <c r="T122" s="187">
        <f>SUM(T123)</f>
        <v>0</v>
      </c>
      <c r="U122" s="189">
        <f t="shared" si="127"/>
        <v>2</v>
      </c>
      <c r="V122" s="188">
        <f>SUM(V123)</f>
        <v>1</v>
      </c>
      <c r="W122" s="187">
        <f>SUM(W123)</f>
        <v>1</v>
      </c>
      <c r="X122" s="186">
        <f t="shared" si="128"/>
        <v>0</v>
      </c>
      <c r="Y122" s="185">
        <f>SUM(Y123)</f>
        <v>0</v>
      </c>
      <c r="Z122" s="185">
        <f>SUM(Z123)</f>
        <v>0</v>
      </c>
      <c r="AA122" s="184">
        <f t="shared" si="105"/>
        <v>99.1</v>
      </c>
      <c r="AB122" s="182">
        <f t="shared" si="106"/>
        <v>99.2</v>
      </c>
      <c r="AC122" s="181">
        <f t="shared" si="107"/>
        <v>99</v>
      </c>
      <c r="AD122" s="183">
        <f t="shared" si="108"/>
        <v>0</v>
      </c>
      <c r="AE122" s="182">
        <f t="shared" si="109"/>
        <v>0</v>
      </c>
      <c r="AF122" s="181">
        <f t="shared" si="110"/>
        <v>0</v>
      </c>
    </row>
    <row r="123" spans="2:32" s="5" customFormat="1" ht="15" customHeight="1" hidden="1">
      <c r="B123" s="90" t="s">
        <v>134</v>
      </c>
      <c r="C123" s="191">
        <f t="shared" si="121"/>
        <v>218</v>
      </c>
      <c r="D123" s="188">
        <v>120</v>
      </c>
      <c r="E123" s="190">
        <v>98</v>
      </c>
      <c r="F123" s="189">
        <f t="shared" si="122"/>
        <v>216</v>
      </c>
      <c r="G123" s="188">
        <v>119</v>
      </c>
      <c r="H123" s="187">
        <v>97</v>
      </c>
      <c r="I123" s="186">
        <f t="shared" si="123"/>
        <v>0</v>
      </c>
      <c r="J123" s="188">
        <v>0</v>
      </c>
      <c r="K123" s="185">
        <v>0</v>
      </c>
      <c r="L123" s="189">
        <f t="shared" si="124"/>
        <v>0</v>
      </c>
      <c r="M123" s="188">
        <v>0</v>
      </c>
      <c r="N123" s="187">
        <v>0</v>
      </c>
      <c r="O123" s="186">
        <f t="shared" si="125"/>
        <v>0</v>
      </c>
      <c r="P123" s="188">
        <v>0</v>
      </c>
      <c r="Q123" s="185">
        <v>0</v>
      </c>
      <c r="R123" s="189">
        <f t="shared" si="126"/>
        <v>0</v>
      </c>
      <c r="S123" s="188">
        <v>0</v>
      </c>
      <c r="T123" s="187">
        <v>0</v>
      </c>
      <c r="U123" s="189">
        <f t="shared" si="127"/>
        <v>2</v>
      </c>
      <c r="V123" s="188">
        <v>1</v>
      </c>
      <c r="W123" s="187">
        <v>1</v>
      </c>
      <c r="X123" s="186">
        <f t="shared" si="128"/>
        <v>0</v>
      </c>
      <c r="Y123" s="185">
        <v>0</v>
      </c>
      <c r="Z123" s="185">
        <v>0</v>
      </c>
      <c r="AA123" s="184">
        <f t="shared" si="105"/>
        <v>99.1</v>
      </c>
      <c r="AB123" s="182">
        <f t="shared" si="106"/>
        <v>99.2</v>
      </c>
      <c r="AC123" s="181">
        <f t="shared" si="107"/>
        <v>99</v>
      </c>
      <c r="AD123" s="183">
        <f t="shared" si="108"/>
        <v>0</v>
      </c>
      <c r="AE123" s="182">
        <f t="shared" si="109"/>
        <v>0</v>
      </c>
      <c r="AF123" s="181">
        <f t="shared" si="110"/>
        <v>0</v>
      </c>
    </row>
    <row r="124" spans="2:32" s="5" customFormat="1" ht="16.5" customHeight="1">
      <c r="B124" s="177" t="s">
        <v>133</v>
      </c>
      <c r="C124" s="180">
        <f t="shared" si="121"/>
        <v>124</v>
      </c>
      <c r="D124" s="172">
        <f>D125</f>
        <v>63</v>
      </c>
      <c r="E124" s="179">
        <f>E125</f>
        <v>61</v>
      </c>
      <c r="F124" s="174">
        <f t="shared" si="122"/>
        <v>123</v>
      </c>
      <c r="G124" s="172">
        <f>G125</f>
        <v>63</v>
      </c>
      <c r="H124" s="171">
        <f>H125</f>
        <v>60</v>
      </c>
      <c r="I124" s="173">
        <f t="shared" si="123"/>
        <v>0</v>
      </c>
      <c r="J124" s="172">
        <f>SUM(J125)</f>
        <v>0</v>
      </c>
      <c r="K124" s="178">
        <f>SUM(K125)</f>
        <v>0</v>
      </c>
      <c r="L124" s="174">
        <f t="shared" si="124"/>
        <v>0</v>
      </c>
      <c r="M124" s="172">
        <f>SUM(M125)</f>
        <v>0</v>
      </c>
      <c r="N124" s="171">
        <f>SUM(N125)</f>
        <v>0</v>
      </c>
      <c r="O124" s="173">
        <f t="shared" si="125"/>
        <v>0</v>
      </c>
      <c r="P124" s="172">
        <f>SUM(P125)</f>
        <v>0</v>
      </c>
      <c r="Q124" s="178">
        <f>SUM(Q125)</f>
        <v>0</v>
      </c>
      <c r="R124" s="174">
        <f t="shared" si="126"/>
        <v>0</v>
      </c>
      <c r="S124" s="172">
        <f>SUM(S125)</f>
        <v>0</v>
      </c>
      <c r="T124" s="171">
        <f>SUM(T125)</f>
        <v>0</v>
      </c>
      <c r="U124" s="174">
        <f t="shared" si="127"/>
        <v>1</v>
      </c>
      <c r="V124" s="172">
        <f>SUM(V125)</f>
        <v>0</v>
      </c>
      <c r="W124" s="171">
        <f>SUM(W125)</f>
        <v>1</v>
      </c>
      <c r="X124" s="173">
        <f t="shared" si="128"/>
        <v>0</v>
      </c>
      <c r="Y124" s="178">
        <f>SUM(Y125)</f>
        <v>0</v>
      </c>
      <c r="Z124" s="178">
        <f>SUM(Z125)</f>
        <v>0</v>
      </c>
      <c r="AA124" s="170">
        <f t="shared" si="105"/>
        <v>99.2</v>
      </c>
      <c r="AB124" s="168">
        <f t="shared" si="106"/>
        <v>100</v>
      </c>
      <c r="AC124" s="167">
        <f t="shared" si="107"/>
        <v>98.4</v>
      </c>
      <c r="AD124" s="169">
        <f t="shared" si="108"/>
        <v>0</v>
      </c>
      <c r="AE124" s="168">
        <f t="shared" si="109"/>
        <v>0</v>
      </c>
      <c r="AF124" s="167">
        <f t="shared" si="110"/>
        <v>0</v>
      </c>
    </row>
    <row r="125" spans="2:32" s="5" customFormat="1" ht="15" customHeight="1" hidden="1">
      <c r="B125" s="177" t="s">
        <v>132</v>
      </c>
      <c r="C125" s="176">
        <f t="shared" si="121"/>
        <v>124</v>
      </c>
      <c r="D125" s="172">
        <v>63</v>
      </c>
      <c r="E125" s="175">
        <v>61</v>
      </c>
      <c r="F125" s="174">
        <f t="shared" si="122"/>
        <v>123</v>
      </c>
      <c r="G125" s="172">
        <v>63</v>
      </c>
      <c r="H125" s="171">
        <v>60</v>
      </c>
      <c r="I125" s="173">
        <f t="shared" si="123"/>
        <v>0</v>
      </c>
      <c r="J125" s="172">
        <v>0</v>
      </c>
      <c r="K125" s="171">
        <v>0</v>
      </c>
      <c r="L125" s="174">
        <f t="shared" si="124"/>
        <v>0</v>
      </c>
      <c r="M125" s="172">
        <v>0</v>
      </c>
      <c r="N125" s="171">
        <v>0</v>
      </c>
      <c r="O125" s="173">
        <f t="shared" si="125"/>
        <v>0</v>
      </c>
      <c r="P125" s="172">
        <v>0</v>
      </c>
      <c r="Q125" s="171">
        <v>0</v>
      </c>
      <c r="R125" s="174">
        <f t="shared" si="126"/>
        <v>0</v>
      </c>
      <c r="S125" s="172">
        <v>0</v>
      </c>
      <c r="T125" s="171">
        <v>0</v>
      </c>
      <c r="U125" s="174">
        <f t="shared" si="127"/>
        <v>1</v>
      </c>
      <c r="V125" s="172">
        <v>0</v>
      </c>
      <c r="W125" s="171">
        <v>1</v>
      </c>
      <c r="X125" s="173">
        <f t="shared" si="128"/>
        <v>0</v>
      </c>
      <c r="Y125" s="172">
        <v>0</v>
      </c>
      <c r="Z125" s="171">
        <v>0</v>
      </c>
      <c r="AA125" s="170">
        <f t="shared" si="105"/>
        <v>99.2</v>
      </c>
      <c r="AB125" s="168">
        <f t="shared" si="106"/>
        <v>100</v>
      </c>
      <c r="AC125" s="167">
        <f t="shared" si="107"/>
        <v>98.4</v>
      </c>
      <c r="AD125" s="169">
        <f t="shared" si="108"/>
        <v>0</v>
      </c>
      <c r="AE125" s="168">
        <f t="shared" si="109"/>
        <v>0</v>
      </c>
      <c r="AF125" s="167">
        <f t="shared" si="110"/>
        <v>0</v>
      </c>
    </row>
    <row r="126" spans="2:32" ht="16.5" customHeight="1">
      <c r="B126" s="5" t="s">
        <v>77</v>
      </c>
      <c r="AA126" s="4"/>
      <c r="AB126" s="4"/>
      <c r="AC126" s="4"/>
      <c r="AD126" s="4"/>
      <c r="AE126" s="4"/>
      <c r="AF126" s="73"/>
    </row>
    <row r="127" spans="27:32" ht="12.75">
      <c r="AA127" s="4"/>
      <c r="AB127" s="4"/>
      <c r="AC127" s="4"/>
      <c r="AD127" s="4"/>
      <c r="AE127" s="4"/>
      <c r="AF127" s="73"/>
    </row>
  </sheetData>
  <sheetProtection/>
  <mergeCells count="9">
    <mergeCell ref="F4:H6"/>
    <mergeCell ref="R4:T6"/>
    <mergeCell ref="U4:W6"/>
    <mergeCell ref="AD4:AF6"/>
    <mergeCell ref="AA4:AC6"/>
    <mergeCell ref="X4:Z6"/>
    <mergeCell ref="I4:K6"/>
    <mergeCell ref="L4:N6"/>
    <mergeCell ref="O4:Q6"/>
  </mergeCells>
  <printOptions/>
  <pageMargins left="0.5905511811023623" right="0.1968503937007874" top="0.7874015748031497" bottom="0.2755905511811024" header="0.3937007874015748" footer="0.35433070866141736"/>
  <pageSetup horizontalDpi="600" verticalDpi="600" orientation="portrait" paperSize="9" r:id="rId1"/>
  <headerFooter alignWithMargins="0">
    <oddHeader>&amp;R&amp;"ＭＳ Ｐゴシック,標準"&amp;11 10.教      育</oddHeader>
    <oddFooter>&amp;C&amp;"ＭＳ Ｐゴシック,標準"&amp;11-63-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69"/>
  <sheetViews>
    <sheetView showGridLines="0" workbookViewId="0" topLeftCell="A1">
      <selection activeCell="A58" activeCellId="2" sqref="A12:IV12 A35:IV35 A58:IV58"/>
    </sheetView>
  </sheetViews>
  <sheetFormatPr defaultColWidth="9.00390625" defaultRowHeight="12.75"/>
  <cols>
    <col min="1" max="1" width="2.875" style="111" customWidth="1"/>
    <col min="2" max="2" width="11.625" style="112" customWidth="1"/>
    <col min="3" max="14" width="7.00390625" style="111" customWidth="1"/>
    <col min="15" max="16384" width="9.125" style="111" customWidth="1"/>
  </cols>
  <sheetData>
    <row r="1" ht="30" customHeight="1">
      <c r="A1" s="147" t="s">
        <v>131</v>
      </c>
    </row>
    <row r="2" ht="7.5" customHeight="1">
      <c r="A2" s="147"/>
    </row>
    <row r="3" spans="1:14" ht="22.5" customHeight="1">
      <c r="A3" s="151">
        <v>1</v>
      </c>
      <c r="B3" s="150" t="s">
        <v>117</v>
      </c>
      <c r="N3" s="149" t="s">
        <v>108</v>
      </c>
    </row>
    <row r="4" spans="1:14" ht="15" customHeight="1">
      <c r="A4" s="147"/>
      <c r="B4" s="626" t="s">
        <v>107</v>
      </c>
      <c r="C4" s="445" t="s">
        <v>126</v>
      </c>
      <c r="D4" s="445"/>
      <c r="E4" s="445"/>
      <c r="F4" s="445"/>
      <c r="G4" s="445"/>
      <c r="H4" s="445"/>
      <c r="I4" s="445" t="s">
        <v>125</v>
      </c>
      <c r="J4" s="445"/>
      <c r="K4" s="445"/>
      <c r="L4" s="445"/>
      <c r="M4" s="445"/>
      <c r="N4" s="445"/>
    </row>
    <row r="5" spans="2:14" ht="15" customHeight="1">
      <c r="B5" s="627"/>
      <c r="C5" s="146" t="s">
        <v>124</v>
      </c>
      <c r="D5" s="144" t="s">
        <v>123</v>
      </c>
      <c r="E5" s="144" t="s">
        <v>122</v>
      </c>
      <c r="F5" s="144" t="s">
        <v>121</v>
      </c>
      <c r="G5" s="144" t="s">
        <v>120</v>
      </c>
      <c r="H5" s="143" t="s">
        <v>119</v>
      </c>
      <c r="I5" s="146" t="s">
        <v>124</v>
      </c>
      <c r="J5" s="144" t="s">
        <v>123</v>
      </c>
      <c r="K5" s="144" t="s">
        <v>122</v>
      </c>
      <c r="L5" s="144" t="s">
        <v>121</v>
      </c>
      <c r="M5" s="144" t="s">
        <v>120</v>
      </c>
      <c r="N5" s="143" t="s">
        <v>119</v>
      </c>
    </row>
    <row r="6" spans="2:14" ht="13.5" customHeight="1" hidden="1">
      <c r="B6" s="142" t="s">
        <v>96</v>
      </c>
      <c r="C6" s="141">
        <v>116.5</v>
      </c>
      <c r="D6" s="139">
        <v>122.5</v>
      </c>
      <c r="E6" s="139">
        <v>128.4</v>
      </c>
      <c r="F6" s="139">
        <v>134.3</v>
      </c>
      <c r="G6" s="139">
        <v>139.2</v>
      </c>
      <c r="H6" s="138">
        <v>145.8</v>
      </c>
      <c r="I6" s="141">
        <v>116.4</v>
      </c>
      <c r="J6" s="139">
        <v>122</v>
      </c>
      <c r="K6" s="139">
        <v>127.7</v>
      </c>
      <c r="L6" s="139">
        <v>134.2</v>
      </c>
      <c r="M6" s="139">
        <v>141.4</v>
      </c>
      <c r="N6" s="138">
        <v>147.5</v>
      </c>
    </row>
    <row r="7" spans="2:14" ht="13.5" customHeight="1" hidden="1">
      <c r="B7" s="125" t="s">
        <v>95</v>
      </c>
      <c r="C7" s="124">
        <v>117.1</v>
      </c>
      <c r="D7" s="123">
        <v>122.9</v>
      </c>
      <c r="E7" s="123">
        <v>128.3</v>
      </c>
      <c r="F7" s="123">
        <v>134.1</v>
      </c>
      <c r="G7" s="123">
        <v>138.9</v>
      </c>
      <c r="H7" s="122">
        <v>145.5</v>
      </c>
      <c r="I7" s="124">
        <v>115.9</v>
      </c>
      <c r="J7" s="123">
        <v>122</v>
      </c>
      <c r="K7" s="123">
        <v>127.7</v>
      </c>
      <c r="L7" s="123">
        <v>134</v>
      </c>
      <c r="M7" s="123">
        <v>141.2</v>
      </c>
      <c r="N7" s="122">
        <v>147.4</v>
      </c>
    </row>
    <row r="8" spans="2:14" ht="13.5" customHeight="1" hidden="1">
      <c r="B8" s="125" t="s">
        <v>94</v>
      </c>
      <c r="C8" s="124">
        <v>116.8</v>
      </c>
      <c r="D8" s="123">
        <v>122.6</v>
      </c>
      <c r="E8" s="123">
        <v>128.8</v>
      </c>
      <c r="F8" s="123">
        <v>133.9</v>
      </c>
      <c r="G8" s="123">
        <v>139.4</v>
      </c>
      <c r="H8" s="122">
        <v>145</v>
      </c>
      <c r="I8" s="124">
        <v>115.8</v>
      </c>
      <c r="J8" s="123">
        <v>122.1</v>
      </c>
      <c r="K8" s="123">
        <v>127.8</v>
      </c>
      <c r="L8" s="123">
        <v>134.2</v>
      </c>
      <c r="M8" s="123">
        <v>140.6</v>
      </c>
      <c r="N8" s="122">
        <v>147.1</v>
      </c>
    </row>
    <row r="9" spans="2:14" ht="13.5" customHeight="1" hidden="1">
      <c r="B9" s="164" t="s">
        <v>93</v>
      </c>
      <c r="C9" s="137">
        <v>116.8</v>
      </c>
      <c r="D9" s="135">
        <v>122.4</v>
      </c>
      <c r="E9" s="135">
        <v>128.6</v>
      </c>
      <c r="F9" s="135">
        <v>133.2</v>
      </c>
      <c r="G9" s="135">
        <v>139.5</v>
      </c>
      <c r="H9" s="134">
        <v>145.8</v>
      </c>
      <c r="I9" s="137">
        <v>115.7</v>
      </c>
      <c r="J9" s="135">
        <v>121.8</v>
      </c>
      <c r="K9" s="135">
        <v>127.9</v>
      </c>
      <c r="L9" s="135">
        <v>133.8</v>
      </c>
      <c r="M9" s="135">
        <v>141</v>
      </c>
      <c r="N9" s="134">
        <v>147.5</v>
      </c>
    </row>
    <row r="10" spans="2:14" ht="13.5" customHeight="1" hidden="1">
      <c r="B10" s="125" t="s">
        <v>92</v>
      </c>
      <c r="C10" s="124">
        <v>116.6</v>
      </c>
      <c r="D10" s="123">
        <v>122.1</v>
      </c>
      <c r="E10" s="123">
        <v>128.4</v>
      </c>
      <c r="F10" s="123">
        <v>133.9</v>
      </c>
      <c r="G10" s="123">
        <v>139</v>
      </c>
      <c r="H10" s="122">
        <v>144.8</v>
      </c>
      <c r="I10" s="124">
        <v>116.1</v>
      </c>
      <c r="J10" s="123">
        <v>121.4</v>
      </c>
      <c r="K10" s="123">
        <v>127.9</v>
      </c>
      <c r="L10" s="123">
        <v>133.9</v>
      </c>
      <c r="M10" s="123">
        <v>140.8</v>
      </c>
      <c r="N10" s="122">
        <v>147.3</v>
      </c>
    </row>
    <row r="11" spans="2:14" ht="15" customHeight="1" hidden="1">
      <c r="B11" s="125" t="s">
        <v>91</v>
      </c>
      <c r="C11" s="124">
        <v>116.6</v>
      </c>
      <c r="D11" s="123">
        <v>122.5</v>
      </c>
      <c r="E11" s="123">
        <v>128.3</v>
      </c>
      <c r="F11" s="123">
        <v>134.2</v>
      </c>
      <c r="G11" s="123">
        <v>139.1</v>
      </c>
      <c r="H11" s="122">
        <v>145.3</v>
      </c>
      <c r="I11" s="124">
        <v>115.7</v>
      </c>
      <c r="J11" s="123">
        <v>121.5</v>
      </c>
      <c r="K11" s="123">
        <v>127.7</v>
      </c>
      <c r="L11" s="123">
        <v>134.3</v>
      </c>
      <c r="M11" s="123">
        <v>140.3</v>
      </c>
      <c r="N11" s="122">
        <v>147.4</v>
      </c>
    </row>
    <row r="12" spans="2:14" ht="15" customHeight="1" hidden="1">
      <c r="B12" s="125" t="s">
        <v>90</v>
      </c>
      <c r="C12" s="124">
        <v>116.7</v>
      </c>
      <c r="D12" s="123">
        <v>122.2</v>
      </c>
      <c r="E12" s="123">
        <v>128.3</v>
      </c>
      <c r="F12" s="123">
        <v>134.2</v>
      </c>
      <c r="G12" s="123">
        <v>139.1</v>
      </c>
      <c r="H12" s="122">
        <v>145.3</v>
      </c>
      <c r="I12" s="124">
        <v>115.8</v>
      </c>
      <c r="J12" s="123">
        <v>121.2</v>
      </c>
      <c r="K12" s="123">
        <v>127.9</v>
      </c>
      <c r="L12" s="123">
        <v>133.4</v>
      </c>
      <c r="M12" s="123">
        <v>141</v>
      </c>
      <c r="N12" s="122">
        <v>146.9</v>
      </c>
    </row>
    <row r="13" spans="2:15" ht="15" customHeight="1">
      <c r="B13" s="142" t="s">
        <v>89</v>
      </c>
      <c r="C13" s="141">
        <v>116.9</v>
      </c>
      <c r="D13" s="139">
        <v>122.8</v>
      </c>
      <c r="E13" s="139">
        <v>129.2</v>
      </c>
      <c r="F13" s="139">
        <v>134.1</v>
      </c>
      <c r="G13" s="139">
        <v>139.5</v>
      </c>
      <c r="H13" s="138">
        <v>145.3</v>
      </c>
      <c r="I13" s="141">
        <v>115.7</v>
      </c>
      <c r="J13" s="139">
        <v>121.8</v>
      </c>
      <c r="K13" s="139">
        <v>127.5</v>
      </c>
      <c r="L13" s="139">
        <v>134.1</v>
      </c>
      <c r="M13" s="139">
        <v>140.5</v>
      </c>
      <c r="N13" s="138">
        <v>147.4</v>
      </c>
      <c r="O13" s="116"/>
    </row>
    <row r="14" spans="2:15" ht="15" customHeight="1">
      <c r="B14" s="125" t="s">
        <v>88</v>
      </c>
      <c r="C14" s="124">
        <v>116.9</v>
      </c>
      <c r="D14" s="123">
        <v>123</v>
      </c>
      <c r="E14" s="123">
        <v>128.5</v>
      </c>
      <c r="F14" s="123">
        <v>134.2</v>
      </c>
      <c r="G14" s="123">
        <v>139.1</v>
      </c>
      <c r="H14" s="122">
        <v>145.3</v>
      </c>
      <c r="I14" s="124">
        <v>115.8</v>
      </c>
      <c r="J14" s="123">
        <v>121.7</v>
      </c>
      <c r="K14" s="123">
        <v>127.7</v>
      </c>
      <c r="L14" s="123">
        <v>134.1</v>
      </c>
      <c r="M14" s="123">
        <v>140.6</v>
      </c>
      <c r="N14" s="122">
        <v>146.9</v>
      </c>
      <c r="O14" s="165"/>
    </row>
    <row r="15" spans="2:15" ht="15" customHeight="1">
      <c r="B15" s="142" t="s">
        <v>87</v>
      </c>
      <c r="C15" s="124">
        <v>117</v>
      </c>
      <c r="D15" s="123">
        <v>122.3</v>
      </c>
      <c r="E15" s="123">
        <v>128.8</v>
      </c>
      <c r="F15" s="123">
        <v>133.8</v>
      </c>
      <c r="G15" s="123">
        <v>138.9</v>
      </c>
      <c r="H15" s="122">
        <v>145.8</v>
      </c>
      <c r="I15" s="124">
        <v>116.5</v>
      </c>
      <c r="J15" s="123">
        <v>122.3</v>
      </c>
      <c r="K15" s="123">
        <v>127.7</v>
      </c>
      <c r="L15" s="123">
        <v>133.8</v>
      </c>
      <c r="M15" s="123">
        <v>140.2</v>
      </c>
      <c r="N15" s="122">
        <v>146.7</v>
      </c>
      <c r="O15" s="165"/>
    </row>
    <row r="16" spans="2:15" ht="15" customHeight="1">
      <c r="B16" s="142" t="s">
        <v>86</v>
      </c>
      <c r="C16" s="130">
        <v>116.7</v>
      </c>
      <c r="D16" s="128">
        <v>122.9</v>
      </c>
      <c r="E16" s="128">
        <v>128.6</v>
      </c>
      <c r="F16" s="128">
        <v>133.5</v>
      </c>
      <c r="G16" s="128">
        <v>139.1</v>
      </c>
      <c r="H16" s="127">
        <v>145.6</v>
      </c>
      <c r="I16" s="130">
        <v>115.9</v>
      </c>
      <c r="J16" s="128">
        <v>121.6</v>
      </c>
      <c r="K16" s="128">
        <v>127.4</v>
      </c>
      <c r="L16" s="128">
        <v>134.1</v>
      </c>
      <c r="M16" s="128">
        <v>141</v>
      </c>
      <c r="N16" s="127">
        <v>146.6</v>
      </c>
      <c r="O16" s="165"/>
    </row>
    <row r="17" spans="2:15" ht="15" customHeight="1">
      <c r="B17" s="142" t="s">
        <v>85</v>
      </c>
      <c r="C17" s="124">
        <v>116.8</v>
      </c>
      <c r="D17" s="123">
        <v>122.2</v>
      </c>
      <c r="E17" s="123">
        <v>128.3</v>
      </c>
      <c r="F17" s="123">
        <v>134</v>
      </c>
      <c r="G17" s="123">
        <v>138.4</v>
      </c>
      <c r="H17" s="122">
        <v>144.7</v>
      </c>
      <c r="I17" s="124">
        <v>116.1</v>
      </c>
      <c r="J17" s="123">
        <v>121.7</v>
      </c>
      <c r="K17" s="123">
        <v>127.6</v>
      </c>
      <c r="L17" s="123">
        <v>133.8</v>
      </c>
      <c r="M17" s="123">
        <v>140.3</v>
      </c>
      <c r="N17" s="122">
        <v>147.3</v>
      </c>
      <c r="O17" s="165"/>
    </row>
    <row r="18" spans="2:15" ht="15" customHeight="1">
      <c r="B18" s="142" t="s">
        <v>84</v>
      </c>
      <c r="C18" s="124">
        <v>116.6</v>
      </c>
      <c r="D18" s="123">
        <v>122.7</v>
      </c>
      <c r="E18" s="123">
        <v>128.5</v>
      </c>
      <c r="F18" s="123">
        <v>134.5</v>
      </c>
      <c r="G18" s="123">
        <v>138.8</v>
      </c>
      <c r="H18" s="122">
        <v>145.3</v>
      </c>
      <c r="I18" s="124">
        <v>115.6</v>
      </c>
      <c r="J18" s="123">
        <v>121.9</v>
      </c>
      <c r="K18" s="123">
        <v>127.6</v>
      </c>
      <c r="L18" s="123">
        <v>134.2</v>
      </c>
      <c r="M18" s="123">
        <v>140.7</v>
      </c>
      <c r="N18" s="122">
        <v>147.5</v>
      </c>
      <c r="O18" s="165"/>
    </row>
    <row r="19" spans="2:15" ht="15" customHeight="1">
      <c r="B19" s="142" t="s">
        <v>83</v>
      </c>
      <c r="C19" s="124">
        <v>116.5</v>
      </c>
      <c r="D19" s="123">
        <v>122.8</v>
      </c>
      <c r="E19" s="123">
        <v>128.5</v>
      </c>
      <c r="F19" s="123">
        <v>134.3</v>
      </c>
      <c r="G19" s="123">
        <v>139.9</v>
      </c>
      <c r="H19" s="122">
        <v>144.9</v>
      </c>
      <c r="I19" s="124">
        <v>115.7</v>
      </c>
      <c r="J19" s="123">
        <v>121.9</v>
      </c>
      <c r="K19" s="123">
        <v>127.2</v>
      </c>
      <c r="L19" s="123">
        <v>133.2</v>
      </c>
      <c r="M19" s="123">
        <v>140.3</v>
      </c>
      <c r="N19" s="122">
        <v>147</v>
      </c>
      <c r="O19" s="165"/>
    </row>
    <row r="20" spans="2:15" ht="15" customHeight="1">
      <c r="B20" s="142" t="s">
        <v>130</v>
      </c>
      <c r="C20" s="124">
        <v>116.5</v>
      </c>
      <c r="D20" s="123">
        <v>122.3</v>
      </c>
      <c r="E20" s="123">
        <v>128.5</v>
      </c>
      <c r="F20" s="123">
        <v>133.8</v>
      </c>
      <c r="G20" s="123">
        <v>138.7</v>
      </c>
      <c r="H20" s="122">
        <v>145.5</v>
      </c>
      <c r="I20" s="124">
        <v>115.9</v>
      </c>
      <c r="J20" s="123">
        <v>121.6</v>
      </c>
      <c r="K20" s="123">
        <v>127.7</v>
      </c>
      <c r="L20" s="123">
        <v>134</v>
      </c>
      <c r="M20" s="123">
        <v>140.32</v>
      </c>
      <c r="N20" s="122">
        <v>146.8</v>
      </c>
      <c r="O20" s="116"/>
    </row>
    <row r="21" spans="2:15" ht="15" customHeight="1">
      <c r="B21" s="125" t="s">
        <v>112</v>
      </c>
      <c r="C21" s="124">
        <v>116.6</v>
      </c>
      <c r="D21" s="123">
        <v>122.3</v>
      </c>
      <c r="E21" s="123">
        <v>128.5</v>
      </c>
      <c r="F21" s="123">
        <v>134.2</v>
      </c>
      <c r="G21" s="123">
        <v>139.2</v>
      </c>
      <c r="H21" s="122">
        <v>145.6</v>
      </c>
      <c r="I21" s="124">
        <v>115.5</v>
      </c>
      <c r="J21" s="123">
        <v>121.4</v>
      </c>
      <c r="K21" s="123">
        <v>127.6</v>
      </c>
      <c r="L21" s="123">
        <v>133.5</v>
      </c>
      <c r="M21" s="123">
        <v>140.4</v>
      </c>
      <c r="N21" s="122">
        <v>147</v>
      </c>
      <c r="O21" s="116"/>
    </row>
    <row r="22" spans="2:15" ht="15" customHeight="1">
      <c r="B22" s="131" t="s">
        <v>111</v>
      </c>
      <c r="C22" s="130">
        <v>116.7</v>
      </c>
      <c r="D22" s="128">
        <v>122.5</v>
      </c>
      <c r="E22" s="128">
        <v>128</v>
      </c>
      <c r="F22" s="128">
        <v>133.9</v>
      </c>
      <c r="G22" s="128">
        <v>139.2</v>
      </c>
      <c r="H22" s="127">
        <v>145.3</v>
      </c>
      <c r="I22" s="130">
        <v>115.6</v>
      </c>
      <c r="J22" s="128">
        <v>121.7</v>
      </c>
      <c r="K22" s="128">
        <v>128</v>
      </c>
      <c r="L22" s="128">
        <v>133.6</v>
      </c>
      <c r="M22" s="128">
        <v>140.1</v>
      </c>
      <c r="N22" s="127">
        <v>147.2</v>
      </c>
      <c r="O22" s="116"/>
    </row>
    <row r="23" spans="2:15" ht="15" customHeight="1">
      <c r="B23" s="158" t="s">
        <v>110</v>
      </c>
      <c r="C23" s="157">
        <v>116.8</v>
      </c>
      <c r="D23" s="155">
        <v>123</v>
      </c>
      <c r="E23" s="155">
        <v>128.8</v>
      </c>
      <c r="F23" s="155">
        <v>133.5</v>
      </c>
      <c r="G23" s="155">
        <v>139.1</v>
      </c>
      <c r="H23" s="154">
        <v>145.8</v>
      </c>
      <c r="I23" s="157">
        <v>115.4</v>
      </c>
      <c r="J23" s="155">
        <v>122.4</v>
      </c>
      <c r="K23" s="155">
        <v>127.8</v>
      </c>
      <c r="L23" s="155">
        <v>133.7</v>
      </c>
      <c r="M23" s="155">
        <v>140.4</v>
      </c>
      <c r="N23" s="154">
        <v>146.6</v>
      </c>
      <c r="O23" s="116"/>
    </row>
    <row r="24" spans="2:14" ht="15" customHeight="1">
      <c r="B24" s="121" t="s">
        <v>81</v>
      </c>
      <c r="C24" s="120">
        <v>116.5</v>
      </c>
      <c r="D24" s="118">
        <v>122.5</v>
      </c>
      <c r="E24" s="118">
        <v>128.1</v>
      </c>
      <c r="F24" s="118">
        <v>133.7</v>
      </c>
      <c r="G24" s="118">
        <v>138.8</v>
      </c>
      <c r="H24" s="117">
        <v>145.2</v>
      </c>
      <c r="I24" s="120">
        <v>115.6</v>
      </c>
      <c r="J24" s="118">
        <v>121.5</v>
      </c>
      <c r="K24" s="118">
        <v>127.3</v>
      </c>
      <c r="L24" s="118">
        <v>133.4</v>
      </c>
      <c r="M24" s="118">
        <v>140.1</v>
      </c>
      <c r="N24" s="117">
        <v>146.8</v>
      </c>
    </row>
    <row r="25" ht="7.5" customHeight="1"/>
    <row r="26" spans="1:14" ht="22.5" customHeight="1">
      <c r="A26" s="151">
        <v>2</v>
      </c>
      <c r="B26" s="150" t="s">
        <v>115</v>
      </c>
      <c r="N26" s="149" t="s">
        <v>114</v>
      </c>
    </row>
    <row r="27" spans="1:14" ht="15" customHeight="1">
      <c r="A27" s="147"/>
      <c r="B27" s="626" t="s">
        <v>107</v>
      </c>
      <c r="C27" s="445" t="s">
        <v>126</v>
      </c>
      <c r="D27" s="445"/>
      <c r="E27" s="445"/>
      <c r="F27" s="445"/>
      <c r="G27" s="445"/>
      <c r="H27" s="445"/>
      <c r="I27" s="445" t="s">
        <v>125</v>
      </c>
      <c r="J27" s="445"/>
      <c r="K27" s="445"/>
      <c r="L27" s="445"/>
      <c r="M27" s="445"/>
      <c r="N27" s="445"/>
    </row>
    <row r="28" spans="2:14" ht="15" customHeight="1">
      <c r="B28" s="627"/>
      <c r="C28" s="146" t="s">
        <v>124</v>
      </c>
      <c r="D28" s="144" t="s">
        <v>123</v>
      </c>
      <c r="E28" s="144" t="s">
        <v>122</v>
      </c>
      <c r="F28" s="144" t="s">
        <v>121</v>
      </c>
      <c r="G28" s="144" t="s">
        <v>120</v>
      </c>
      <c r="H28" s="143" t="s">
        <v>119</v>
      </c>
      <c r="I28" s="146" t="s">
        <v>124</v>
      </c>
      <c r="J28" s="144" t="s">
        <v>123</v>
      </c>
      <c r="K28" s="144" t="s">
        <v>122</v>
      </c>
      <c r="L28" s="144" t="s">
        <v>121</v>
      </c>
      <c r="M28" s="144" t="s">
        <v>120</v>
      </c>
      <c r="N28" s="143" t="s">
        <v>119</v>
      </c>
    </row>
    <row r="29" spans="2:14" ht="13.5" customHeight="1" hidden="1">
      <c r="B29" s="142" t="s">
        <v>96</v>
      </c>
      <c r="C29" s="141">
        <v>21.3</v>
      </c>
      <c r="D29" s="139">
        <v>24.2</v>
      </c>
      <c r="E29" s="139">
        <v>27.6</v>
      </c>
      <c r="F29" s="139">
        <v>31.4</v>
      </c>
      <c r="G29" s="139">
        <v>34.8</v>
      </c>
      <c r="H29" s="138">
        <v>39</v>
      </c>
      <c r="I29" s="141">
        <v>21.3</v>
      </c>
      <c r="J29" s="139">
        <v>23.7</v>
      </c>
      <c r="K29" s="139">
        <v>26.8</v>
      </c>
      <c r="L29" s="139">
        <v>30.4</v>
      </c>
      <c r="M29" s="139">
        <v>34.9</v>
      </c>
      <c r="N29" s="138">
        <v>40.3</v>
      </c>
    </row>
    <row r="30" spans="2:14" ht="13.5" customHeight="1" hidden="1">
      <c r="B30" s="125" t="s">
        <v>95</v>
      </c>
      <c r="C30" s="124">
        <v>21.8</v>
      </c>
      <c r="D30" s="123">
        <v>24.5</v>
      </c>
      <c r="E30" s="123">
        <v>27.5</v>
      </c>
      <c r="F30" s="123">
        <v>31.4</v>
      </c>
      <c r="G30" s="123">
        <v>34.7</v>
      </c>
      <c r="H30" s="122">
        <v>39.2</v>
      </c>
      <c r="I30" s="124">
        <v>21</v>
      </c>
      <c r="J30" s="123">
        <v>23.9</v>
      </c>
      <c r="K30" s="123">
        <v>27.2</v>
      </c>
      <c r="L30" s="123">
        <v>30.8</v>
      </c>
      <c r="M30" s="123">
        <v>34.9</v>
      </c>
      <c r="N30" s="122">
        <v>39.8</v>
      </c>
    </row>
    <row r="31" spans="2:14" ht="13.5" customHeight="1" hidden="1">
      <c r="B31" s="125" t="s">
        <v>94</v>
      </c>
      <c r="C31" s="124">
        <v>21.7</v>
      </c>
      <c r="D31" s="123">
        <v>24.7</v>
      </c>
      <c r="E31" s="123">
        <v>27.9</v>
      </c>
      <c r="F31" s="123">
        <v>31.3</v>
      </c>
      <c r="G31" s="123">
        <v>35.2</v>
      </c>
      <c r="H31" s="122">
        <v>38.7</v>
      </c>
      <c r="I31" s="124">
        <v>21.3</v>
      </c>
      <c r="J31" s="123">
        <v>24</v>
      </c>
      <c r="K31" s="123">
        <v>26.7</v>
      </c>
      <c r="L31" s="123">
        <v>30.8</v>
      </c>
      <c r="M31" s="123">
        <v>34.7</v>
      </c>
      <c r="N31" s="122">
        <v>39.7</v>
      </c>
    </row>
    <row r="32" spans="2:14" ht="13.5" customHeight="1" hidden="1">
      <c r="B32" s="164" t="s">
        <v>93</v>
      </c>
      <c r="C32" s="137">
        <v>21.7</v>
      </c>
      <c r="D32" s="135">
        <v>24</v>
      </c>
      <c r="E32" s="135">
        <v>27.8</v>
      </c>
      <c r="F32" s="135">
        <v>30.2</v>
      </c>
      <c r="G32" s="135">
        <v>34.5</v>
      </c>
      <c r="H32" s="134">
        <v>38.9</v>
      </c>
      <c r="I32" s="137">
        <v>20.9</v>
      </c>
      <c r="J32" s="135">
        <v>23.8</v>
      </c>
      <c r="K32" s="135">
        <v>26.8</v>
      </c>
      <c r="L32" s="135">
        <v>30.2</v>
      </c>
      <c r="M32" s="135">
        <v>34.8</v>
      </c>
      <c r="N32" s="134">
        <v>39.3</v>
      </c>
    </row>
    <row r="33" spans="2:14" ht="13.5" customHeight="1" hidden="1">
      <c r="B33" s="125" t="s">
        <v>92</v>
      </c>
      <c r="C33" s="124">
        <v>21.5</v>
      </c>
      <c r="D33" s="123">
        <v>24.2</v>
      </c>
      <c r="E33" s="123">
        <v>27.7</v>
      </c>
      <c r="F33" s="123">
        <v>31</v>
      </c>
      <c r="G33" s="123">
        <v>34.3</v>
      </c>
      <c r="H33" s="122">
        <v>38.1</v>
      </c>
      <c r="I33" s="124">
        <v>21.2</v>
      </c>
      <c r="J33" s="123">
        <v>23.4</v>
      </c>
      <c r="K33" s="123">
        <v>26.9</v>
      </c>
      <c r="L33" s="123">
        <v>29.9</v>
      </c>
      <c r="M33" s="123">
        <v>34.3</v>
      </c>
      <c r="N33" s="122">
        <v>39.7</v>
      </c>
    </row>
    <row r="34" spans="2:14" ht="15" customHeight="1" hidden="1">
      <c r="B34" s="125" t="s">
        <v>91</v>
      </c>
      <c r="C34" s="124">
        <v>21.7</v>
      </c>
      <c r="D34" s="123">
        <v>24.2</v>
      </c>
      <c r="E34" s="123">
        <v>27.3</v>
      </c>
      <c r="F34" s="123">
        <v>31.1</v>
      </c>
      <c r="G34" s="123">
        <v>34.9</v>
      </c>
      <c r="H34" s="122">
        <v>38.7</v>
      </c>
      <c r="I34" s="124">
        <v>20.9</v>
      </c>
      <c r="J34" s="123">
        <v>23.5</v>
      </c>
      <c r="K34" s="123">
        <v>26.4</v>
      </c>
      <c r="L34" s="123">
        <v>30.7</v>
      </c>
      <c r="M34" s="123">
        <v>34.2</v>
      </c>
      <c r="N34" s="122">
        <v>39.3</v>
      </c>
    </row>
    <row r="35" spans="2:14" ht="15" customHeight="1" hidden="1">
      <c r="B35" s="125" t="s">
        <v>90</v>
      </c>
      <c r="C35" s="137">
        <v>21.5</v>
      </c>
      <c r="D35" s="135">
        <v>24.2</v>
      </c>
      <c r="E35" s="135">
        <v>27.6</v>
      </c>
      <c r="F35" s="135">
        <v>30.8</v>
      </c>
      <c r="G35" s="135">
        <v>34.6</v>
      </c>
      <c r="H35" s="134">
        <v>39.7</v>
      </c>
      <c r="I35" s="137">
        <v>21.1</v>
      </c>
      <c r="J35" s="135">
        <v>23.2</v>
      </c>
      <c r="K35" s="135">
        <v>26.8</v>
      </c>
      <c r="L35" s="135">
        <v>29.6</v>
      </c>
      <c r="M35" s="135">
        <v>34.6</v>
      </c>
      <c r="N35" s="134">
        <v>38.5</v>
      </c>
    </row>
    <row r="36" spans="2:14" ht="15" customHeight="1">
      <c r="B36" s="125" t="s">
        <v>89</v>
      </c>
      <c r="C36" s="124">
        <v>21.5</v>
      </c>
      <c r="D36" s="123">
        <v>24.4</v>
      </c>
      <c r="E36" s="123">
        <v>27.7</v>
      </c>
      <c r="F36" s="123">
        <v>30.8</v>
      </c>
      <c r="G36" s="123">
        <v>34.1</v>
      </c>
      <c r="H36" s="122">
        <v>38.5</v>
      </c>
      <c r="I36" s="124">
        <v>21</v>
      </c>
      <c r="J36" s="123">
        <v>23.7</v>
      </c>
      <c r="K36" s="123">
        <v>26.6</v>
      </c>
      <c r="L36" s="123">
        <v>30.3</v>
      </c>
      <c r="M36" s="123">
        <v>34.5</v>
      </c>
      <c r="N36" s="122">
        <v>39.2</v>
      </c>
    </row>
    <row r="37" spans="2:14" ht="15" customHeight="1">
      <c r="B37" s="125" t="s">
        <v>88</v>
      </c>
      <c r="C37" s="124">
        <v>21.6</v>
      </c>
      <c r="D37" s="123">
        <v>24.5</v>
      </c>
      <c r="E37" s="123">
        <v>27.6</v>
      </c>
      <c r="F37" s="123">
        <v>30.9</v>
      </c>
      <c r="G37" s="123">
        <v>34</v>
      </c>
      <c r="H37" s="122">
        <v>38</v>
      </c>
      <c r="I37" s="124">
        <v>20.9</v>
      </c>
      <c r="J37" s="123">
        <v>23.5</v>
      </c>
      <c r="K37" s="123">
        <v>26.6</v>
      </c>
      <c r="L37" s="123">
        <v>30.3</v>
      </c>
      <c r="M37" s="123">
        <v>34</v>
      </c>
      <c r="N37" s="122">
        <v>39.4</v>
      </c>
    </row>
    <row r="38" spans="2:14" ht="15" customHeight="1">
      <c r="B38" s="125" t="s">
        <v>87</v>
      </c>
      <c r="C38" s="124">
        <v>21.8</v>
      </c>
      <c r="D38" s="123">
        <v>23.9</v>
      </c>
      <c r="E38" s="123">
        <v>27.6</v>
      </c>
      <c r="F38" s="123">
        <v>30.6</v>
      </c>
      <c r="G38" s="123">
        <v>34</v>
      </c>
      <c r="H38" s="122">
        <v>38.9</v>
      </c>
      <c r="I38" s="124">
        <v>21.5</v>
      </c>
      <c r="J38" s="123">
        <v>23.7</v>
      </c>
      <c r="K38" s="123">
        <v>26.8</v>
      </c>
      <c r="L38" s="123">
        <v>30.3</v>
      </c>
      <c r="M38" s="123">
        <v>34.1</v>
      </c>
      <c r="N38" s="122">
        <v>38.9</v>
      </c>
    </row>
    <row r="39" spans="2:14" ht="15" customHeight="1">
      <c r="B39" s="131" t="s">
        <v>86</v>
      </c>
      <c r="C39" s="130">
        <v>21.4</v>
      </c>
      <c r="D39" s="128">
        <v>24</v>
      </c>
      <c r="E39" s="128">
        <v>27.5</v>
      </c>
      <c r="F39" s="128">
        <v>30.5</v>
      </c>
      <c r="G39" s="128">
        <v>34</v>
      </c>
      <c r="H39" s="127">
        <v>37.9</v>
      </c>
      <c r="I39" s="130">
        <v>21</v>
      </c>
      <c r="J39" s="128">
        <v>23.3</v>
      </c>
      <c r="K39" s="128">
        <v>26.4</v>
      </c>
      <c r="L39" s="128">
        <v>29.9</v>
      </c>
      <c r="M39" s="128">
        <v>34.3</v>
      </c>
      <c r="N39" s="127">
        <v>38.5</v>
      </c>
    </row>
    <row r="40" spans="2:14" ht="15" customHeight="1">
      <c r="B40" s="125" t="s">
        <v>85</v>
      </c>
      <c r="C40" s="124">
        <v>21.5</v>
      </c>
      <c r="D40" s="123">
        <v>23.8</v>
      </c>
      <c r="E40" s="123">
        <v>27</v>
      </c>
      <c r="F40" s="123">
        <v>30.5</v>
      </c>
      <c r="G40" s="123">
        <v>33.8</v>
      </c>
      <c r="H40" s="122">
        <v>37.3</v>
      </c>
      <c r="I40" s="124">
        <v>21</v>
      </c>
      <c r="J40" s="123">
        <v>23.4</v>
      </c>
      <c r="K40" s="123">
        <v>26.5</v>
      </c>
      <c r="L40" s="123">
        <v>30.2</v>
      </c>
      <c r="M40" s="123">
        <v>34</v>
      </c>
      <c r="N40" s="122">
        <v>39.3</v>
      </c>
    </row>
    <row r="41" spans="2:14" ht="15" customHeight="1">
      <c r="B41" s="125" t="s">
        <v>84</v>
      </c>
      <c r="C41" s="124">
        <v>21.4</v>
      </c>
      <c r="D41" s="123">
        <v>23.9</v>
      </c>
      <c r="E41" s="123">
        <v>27</v>
      </c>
      <c r="F41" s="123">
        <v>30.5</v>
      </c>
      <c r="G41" s="123">
        <v>34</v>
      </c>
      <c r="H41" s="122">
        <v>38.2</v>
      </c>
      <c r="I41" s="124">
        <v>20.9</v>
      </c>
      <c r="J41" s="123">
        <v>23.3</v>
      </c>
      <c r="K41" s="123">
        <v>26.3</v>
      </c>
      <c r="L41" s="123">
        <v>30.2</v>
      </c>
      <c r="M41" s="123">
        <v>33.7</v>
      </c>
      <c r="N41" s="122">
        <v>38.8</v>
      </c>
    </row>
    <row r="42" spans="2:14" ht="15" customHeight="1">
      <c r="B42" s="125" t="s">
        <v>83</v>
      </c>
      <c r="C42" s="124">
        <v>21.2</v>
      </c>
      <c r="D42" s="123">
        <v>24.1</v>
      </c>
      <c r="E42" s="123">
        <v>27.2</v>
      </c>
      <c r="F42" s="123">
        <v>30.4</v>
      </c>
      <c r="G42" s="123">
        <v>34.2</v>
      </c>
      <c r="H42" s="122">
        <v>37.6</v>
      </c>
      <c r="I42" s="124">
        <v>20.9</v>
      </c>
      <c r="J42" s="123">
        <v>23.5</v>
      </c>
      <c r="K42" s="123">
        <v>26</v>
      </c>
      <c r="L42" s="123">
        <v>29.4</v>
      </c>
      <c r="M42" s="123">
        <v>33.8</v>
      </c>
      <c r="N42" s="122">
        <v>38.8</v>
      </c>
    </row>
    <row r="43" spans="2:14" ht="15" customHeight="1">
      <c r="B43" s="125" t="s">
        <v>129</v>
      </c>
      <c r="C43" s="124">
        <v>21.3</v>
      </c>
      <c r="D43" s="123">
        <v>24</v>
      </c>
      <c r="E43" s="123">
        <v>27</v>
      </c>
      <c r="F43" s="123">
        <v>30.1</v>
      </c>
      <c r="G43" s="123">
        <v>33.2</v>
      </c>
      <c r="H43" s="122">
        <v>38.2</v>
      </c>
      <c r="I43" s="124">
        <v>20.9</v>
      </c>
      <c r="J43" s="123">
        <v>23.5</v>
      </c>
      <c r="K43" s="123">
        <v>26.5</v>
      </c>
      <c r="L43" s="123">
        <v>29.7</v>
      </c>
      <c r="M43" s="123">
        <v>33.8</v>
      </c>
      <c r="N43" s="122">
        <v>38.2</v>
      </c>
    </row>
    <row r="44" spans="2:14" ht="15" customHeight="1">
      <c r="B44" s="125" t="s">
        <v>112</v>
      </c>
      <c r="C44" s="124">
        <v>21.4</v>
      </c>
      <c r="D44" s="123">
        <v>23.9</v>
      </c>
      <c r="E44" s="123">
        <v>27.3</v>
      </c>
      <c r="F44" s="123">
        <v>31.1</v>
      </c>
      <c r="G44" s="123">
        <v>33.5</v>
      </c>
      <c r="H44" s="122">
        <v>38.3</v>
      </c>
      <c r="I44" s="124">
        <v>20.6</v>
      </c>
      <c r="J44" s="123">
        <v>23.3</v>
      </c>
      <c r="K44" s="123">
        <v>26.4</v>
      </c>
      <c r="L44" s="123">
        <v>29.4</v>
      </c>
      <c r="M44" s="123">
        <v>34.1</v>
      </c>
      <c r="N44" s="122">
        <v>38.6</v>
      </c>
    </row>
    <row r="45" spans="2:14" ht="15" customHeight="1">
      <c r="B45" s="131" t="s">
        <v>128</v>
      </c>
      <c r="C45" s="130">
        <v>21.7</v>
      </c>
      <c r="D45" s="128">
        <v>24</v>
      </c>
      <c r="E45" s="128">
        <v>27.1</v>
      </c>
      <c r="F45" s="128">
        <v>30.8</v>
      </c>
      <c r="G45" s="128">
        <v>34.5</v>
      </c>
      <c r="H45" s="127">
        <v>38</v>
      </c>
      <c r="I45" s="130">
        <v>20.9</v>
      </c>
      <c r="J45" s="128">
        <v>23.7</v>
      </c>
      <c r="K45" s="128">
        <v>26.8</v>
      </c>
      <c r="L45" s="128">
        <v>29.7</v>
      </c>
      <c r="M45" s="128">
        <v>34.1</v>
      </c>
      <c r="N45" s="127">
        <v>39.1</v>
      </c>
    </row>
    <row r="46" spans="2:14" ht="15" customHeight="1">
      <c r="B46" s="158" t="s">
        <v>127</v>
      </c>
      <c r="C46" s="157">
        <v>21.6</v>
      </c>
      <c r="D46" s="155">
        <v>24.3</v>
      </c>
      <c r="E46" s="155">
        <v>27.4</v>
      </c>
      <c r="F46" s="155">
        <v>30.3</v>
      </c>
      <c r="G46" s="155">
        <v>34.2</v>
      </c>
      <c r="H46" s="154">
        <v>38.5</v>
      </c>
      <c r="I46" s="157">
        <v>20.9</v>
      </c>
      <c r="J46" s="155">
        <v>23.9</v>
      </c>
      <c r="K46" s="155">
        <v>26.8</v>
      </c>
      <c r="L46" s="155">
        <v>30.1</v>
      </c>
      <c r="M46" s="155">
        <v>33.8</v>
      </c>
      <c r="N46" s="154">
        <v>38.4</v>
      </c>
    </row>
    <row r="47" spans="2:14" ht="15" customHeight="1">
      <c r="B47" s="121" t="s">
        <v>81</v>
      </c>
      <c r="C47" s="120">
        <v>21.4</v>
      </c>
      <c r="D47" s="118">
        <v>24.1</v>
      </c>
      <c r="E47" s="118">
        <v>27.2</v>
      </c>
      <c r="F47" s="118">
        <v>30.7</v>
      </c>
      <c r="G47" s="118">
        <v>34.1</v>
      </c>
      <c r="H47" s="117">
        <v>38.4</v>
      </c>
      <c r="I47" s="120">
        <v>20.9</v>
      </c>
      <c r="J47" s="118">
        <v>23.5</v>
      </c>
      <c r="K47" s="118">
        <v>26.4</v>
      </c>
      <c r="L47" s="118">
        <v>30</v>
      </c>
      <c r="M47" s="118">
        <v>34.1</v>
      </c>
      <c r="N47" s="117">
        <v>39.1</v>
      </c>
    </row>
    <row r="48" ht="7.5" customHeight="1"/>
    <row r="49" spans="1:14" ht="22.5" customHeight="1">
      <c r="A49" s="151">
        <v>3</v>
      </c>
      <c r="B49" s="150" t="s">
        <v>109</v>
      </c>
      <c r="N49" s="149" t="s">
        <v>108</v>
      </c>
    </row>
    <row r="50" spans="1:14" ht="15" customHeight="1">
      <c r="A50" s="147"/>
      <c r="B50" s="626" t="s">
        <v>107</v>
      </c>
      <c r="C50" s="445" t="s">
        <v>126</v>
      </c>
      <c r="D50" s="445"/>
      <c r="E50" s="445"/>
      <c r="F50" s="445"/>
      <c r="G50" s="445"/>
      <c r="H50" s="445"/>
      <c r="I50" s="445" t="s">
        <v>125</v>
      </c>
      <c r="J50" s="445"/>
      <c r="K50" s="445"/>
      <c r="L50" s="445"/>
      <c r="M50" s="445"/>
      <c r="N50" s="445"/>
    </row>
    <row r="51" spans="2:14" ht="15" customHeight="1">
      <c r="B51" s="627"/>
      <c r="C51" s="146" t="s">
        <v>124</v>
      </c>
      <c r="D51" s="144" t="s">
        <v>123</v>
      </c>
      <c r="E51" s="144" t="s">
        <v>122</v>
      </c>
      <c r="F51" s="144" t="s">
        <v>121</v>
      </c>
      <c r="G51" s="144" t="s">
        <v>120</v>
      </c>
      <c r="H51" s="143" t="s">
        <v>119</v>
      </c>
      <c r="I51" s="146" t="s">
        <v>124</v>
      </c>
      <c r="J51" s="144" t="s">
        <v>123</v>
      </c>
      <c r="K51" s="144" t="s">
        <v>122</v>
      </c>
      <c r="L51" s="144" t="s">
        <v>121</v>
      </c>
      <c r="M51" s="144" t="s">
        <v>120</v>
      </c>
      <c r="N51" s="143" t="s">
        <v>119</v>
      </c>
    </row>
    <row r="52" spans="2:14" ht="13.5" customHeight="1" hidden="1">
      <c r="B52" s="142" t="s">
        <v>96</v>
      </c>
      <c r="C52" s="141">
        <v>65.2</v>
      </c>
      <c r="D52" s="139">
        <v>68.1</v>
      </c>
      <c r="E52" s="139">
        <v>70.9</v>
      </c>
      <c r="F52" s="139">
        <v>73.5</v>
      </c>
      <c r="G52" s="139">
        <v>75.6</v>
      </c>
      <c r="H52" s="138">
        <v>78.3</v>
      </c>
      <c r="I52" s="141">
        <v>65.2</v>
      </c>
      <c r="J52" s="139">
        <v>67.9</v>
      </c>
      <c r="K52" s="139">
        <v>70.6</v>
      </c>
      <c r="L52" s="139">
        <v>73.6</v>
      </c>
      <c r="M52" s="139">
        <v>76.6</v>
      </c>
      <c r="N52" s="138">
        <v>79.8</v>
      </c>
    </row>
    <row r="53" spans="2:14" ht="13.5" customHeight="1" hidden="1">
      <c r="B53" s="125" t="s">
        <v>95</v>
      </c>
      <c r="C53" s="124">
        <v>65.4</v>
      </c>
      <c r="D53" s="123">
        <v>68.2</v>
      </c>
      <c r="E53" s="123">
        <v>70.7</v>
      </c>
      <c r="F53" s="123">
        <v>73.4</v>
      </c>
      <c r="G53" s="123">
        <v>75.4</v>
      </c>
      <c r="H53" s="122">
        <v>78.3</v>
      </c>
      <c r="I53" s="124">
        <v>65</v>
      </c>
      <c r="J53" s="123">
        <v>67.8</v>
      </c>
      <c r="K53" s="123">
        <v>70.6</v>
      </c>
      <c r="L53" s="123">
        <v>73.4</v>
      </c>
      <c r="M53" s="123">
        <v>76.8</v>
      </c>
      <c r="N53" s="122">
        <v>79.7</v>
      </c>
    </row>
    <row r="54" spans="2:14" ht="13.5" customHeight="1" hidden="1">
      <c r="B54" s="125" t="s">
        <v>94</v>
      </c>
      <c r="C54" s="124">
        <v>65.5</v>
      </c>
      <c r="D54" s="123">
        <v>68</v>
      </c>
      <c r="E54" s="123">
        <v>70.9</v>
      </c>
      <c r="F54" s="123">
        <v>73.2</v>
      </c>
      <c r="G54" s="123">
        <v>75.7</v>
      </c>
      <c r="H54" s="122">
        <v>78</v>
      </c>
      <c r="I54" s="124">
        <v>64.8</v>
      </c>
      <c r="J54" s="123">
        <v>67.8</v>
      </c>
      <c r="K54" s="123">
        <v>70.4</v>
      </c>
      <c r="L54" s="123">
        <v>73.3</v>
      </c>
      <c r="M54" s="123">
        <v>76.4</v>
      </c>
      <c r="N54" s="122">
        <v>79.6</v>
      </c>
    </row>
    <row r="55" spans="2:14" ht="13.5" customHeight="1" hidden="1">
      <c r="B55" s="164" t="s">
        <v>93</v>
      </c>
      <c r="C55" s="137">
        <v>65.3</v>
      </c>
      <c r="D55" s="135">
        <v>67.9</v>
      </c>
      <c r="E55" s="135">
        <v>70.8</v>
      </c>
      <c r="F55" s="135">
        <v>72.7</v>
      </c>
      <c r="G55" s="135">
        <v>75.5</v>
      </c>
      <c r="H55" s="134">
        <v>78.4</v>
      </c>
      <c r="I55" s="137">
        <v>64.8</v>
      </c>
      <c r="J55" s="135">
        <v>67.7</v>
      </c>
      <c r="K55" s="135">
        <v>70.6</v>
      </c>
      <c r="L55" s="135">
        <v>73.2</v>
      </c>
      <c r="M55" s="135">
        <v>76.5</v>
      </c>
      <c r="N55" s="134">
        <v>79.7</v>
      </c>
    </row>
    <row r="56" spans="2:14" ht="13.5" customHeight="1" hidden="1">
      <c r="B56" s="125" t="s">
        <v>92</v>
      </c>
      <c r="C56" s="124">
        <v>65.1</v>
      </c>
      <c r="D56" s="123">
        <v>67.6</v>
      </c>
      <c r="E56" s="123">
        <v>70.7</v>
      </c>
      <c r="F56" s="123">
        <v>72.9</v>
      </c>
      <c r="G56" s="123">
        <v>75.3</v>
      </c>
      <c r="H56" s="122">
        <v>77.7</v>
      </c>
      <c r="I56" s="124">
        <v>64.8</v>
      </c>
      <c r="J56" s="123">
        <v>67.4</v>
      </c>
      <c r="K56" s="123">
        <v>70.4</v>
      </c>
      <c r="L56" s="123">
        <v>73.2</v>
      </c>
      <c r="M56" s="123">
        <v>76.3</v>
      </c>
      <c r="N56" s="122">
        <v>79.6</v>
      </c>
    </row>
    <row r="57" spans="2:14" ht="15" customHeight="1" hidden="1">
      <c r="B57" s="125" t="s">
        <v>91</v>
      </c>
      <c r="C57" s="124">
        <v>65.2</v>
      </c>
      <c r="D57" s="123">
        <v>68.1</v>
      </c>
      <c r="E57" s="123">
        <v>70.7</v>
      </c>
      <c r="F57" s="123">
        <v>73.4</v>
      </c>
      <c r="G57" s="123">
        <v>75.5</v>
      </c>
      <c r="H57" s="122">
        <v>78.1</v>
      </c>
      <c r="I57" s="124">
        <v>64.8</v>
      </c>
      <c r="J57" s="123">
        <v>67.5</v>
      </c>
      <c r="K57" s="123">
        <v>70.3</v>
      </c>
      <c r="L57" s="123">
        <v>73.6</v>
      </c>
      <c r="M57" s="123">
        <v>76.3</v>
      </c>
      <c r="N57" s="122">
        <v>79.9</v>
      </c>
    </row>
    <row r="58" spans="2:14" ht="15" customHeight="1" hidden="1">
      <c r="B58" s="125" t="s">
        <v>90</v>
      </c>
      <c r="C58" s="137">
        <v>65.2</v>
      </c>
      <c r="D58" s="135">
        <v>67.7</v>
      </c>
      <c r="E58" s="135">
        <v>70.6</v>
      </c>
      <c r="F58" s="135">
        <v>73.2</v>
      </c>
      <c r="G58" s="135">
        <v>75.5</v>
      </c>
      <c r="H58" s="134">
        <v>78.4</v>
      </c>
      <c r="I58" s="137">
        <v>64.8</v>
      </c>
      <c r="J58" s="135">
        <v>67.2</v>
      </c>
      <c r="K58" s="135">
        <v>70.5</v>
      </c>
      <c r="L58" s="135">
        <v>72.9</v>
      </c>
      <c r="M58" s="135">
        <v>76.5</v>
      </c>
      <c r="N58" s="134">
        <v>79.6</v>
      </c>
    </row>
    <row r="59" spans="2:14" ht="15" customHeight="1">
      <c r="B59" s="125" t="s">
        <v>89</v>
      </c>
      <c r="C59" s="124">
        <v>65.3</v>
      </c>
      <c r="D59" s="123">
        <v>68.3</v>
      </c>
      <c r="E59" s="123">
        <v>71</v>
      </c>
      <c r="F59" s="123">
        <v>73.1</v>
      </c>
      <c r="G59" s="123">
        <v>75.5</v>
      </c>
      <c r="H59" s="122">
        <v>78.1</v>
      </c>
      <c r="I59" s="124">
        <v>64.7</v>
      </c>
      <c r="J59" s="123">
        <v>67.7</v>
      </c>
      <c r="K59" s="123">
        <v>70.2</v>
      </c>
      <c r="L59" s="123">
        <v>73.1</v>
      </c>
      <c r="M59" s="123">
        <v>76.4</v>
      </c>
      <c r="N59" s="122">
        <v>79.6</v>
      </c>
    </row>
    <row r="60" spans="2:14" ht="15" customHeight="1">
      <c r="B60" s="125" t="s">
        <v>88</v>
      </c>
      <c r="C60" s="124">
        <v>65.2</v>
      </c>
      <c r="D60" s="123">
        <v>68.2</v>
      </c>
      <c r="E60" s="123">
        <v>70.6</v>
      </c>
      <c r="F60" s="123">
        <v>73.2</v>
      </c>
      <c r="G60" s="123">
        <v>75.2</v>
      </c>
      <c r="H60" s="122">
        <v>77.9</v>
      </c>
      <c r="I60" s="124">
        <v>64.8</v>
      </c>
      <c r="J60" s="123">
        <v>67.5</v>
      </c>
      <c r="K60" s="123">
        <v>70.2</v>
      </c>
      <c r="L60" s="123">
        <v>73.2</v>
      </c>
      <c r="M60" s="123">
        <v>76.1</v>
      </c>
      <c r="N60" s="122">
        <v>79.5</v>
      </c>
    </row>
    <row r="61" spans="2:14" ht="15" customHeight="1">
      <c r="B61" s="125" t="s">
        <v>87</v>
      </c>
      <c r="C61" s="124">
        <v>65.3</v>
      </c>
      <c r="D61" s="123">
        <v>67.6</v>
      </c>
      <c r="E61" s="123">
        <v>70.8</v>
      </c>
      <c r="F61" s="123">
        <v>73</v>
      </c>
      <c r="G61" s="123">
        <v>75.2</v>
      </c>
      <c r="H61" s="122">
        <v>78.4</v>
      </c>
      <c r="I61" s="124">
        <v>65.1</v>
      </c>
      <c r="J61" s="123">
        <v>67.9</v>
      </c>
      <c r="K61" s="123">
        <v>70.2</v>
      </c>
      <c r="L61" s="123">
        <v>73</v>
      </c>
      <c r="M61" s="123">
        <v>76.1</v>
      </c>
      <c r="N61" s="122">
        <v>79.3</v>
      </c>
    </row>
    <row r="62" spans="2:14" ht="15" customHeight="1">
      <c r="B62" s="131" t="s">
        <v>86</v>
      </c>
      <c r="C62" s="130">
        <v>65</v>
      </c>
      <c r="D62" s="128">
        <v>68</v>
      </c>
      <c r="E62" s="128">
        <v>70.7</v>
      </c>
      <c r="F62" s="128">
        <v>72.7</v>
      </c>
      <c r="G62" s="128">
        <v>75.2</v>
      </c>
      <c r="H62" s="127">
        <v>78</v>
      </c>
      <c r="I62" s="130">
        <v>64.7</v>
      </c>
      <c r="J62" s="128">
        <v>67.4</v>
      </c>
      <c r="K62" s="128">
        <v>70.2</v>
      </c>
      <c r="L62" s="128">
        <v>73.2</v>
      </c>
      <c r="M62" s="128">
        <v>76.4</v>
      </c>
      <c r="N62" s="127">
        <v>79.2</v>
      </c>
    </row>
    <row r="63" spans="2:14" ht="15" customHeight="1">
      <c r="B63" s="125" t="s">
        <v>85</v>
      </c>
      <c r="C63" s="124">
        <v>65.1</v>
      </c>
      <c r="D63" s="123">
        <v>67.8</v>
      </c>
      <c r="E63" s="123">
        <v>70.4</v>
      </c>
      <c r="F63" s="123">
        <v>73</v>
      </c>
      <c r="G63" s="123">
        <v>74.9</v>
      </c>
      <c r="H63" s="122">
        <v>77.5</v>
      </c>
      <c r="I63" s="124">
        <v>64.8</v>
      </c>
      <c r="J63" s="123">
        <v>67.5</v>
      </c>
      <c r="K63" s="123">
        <v>70.1</v>
      </c>
      <c r="L63" s="123">
        <v>73.1</v>
      </c>
      <c r="M63" s="123">
        <v>76</v>
      </c>
      <c r="N63" s="122">
        <v>79.5</v>
      </c>
    </row>
    <row r="64" spans="2:14" ht="15" customHeight="1">
      <c r="B64" s="125" t="s">
        <v>84</v>
      </c>
      <c r="C64" s="124">
        <v>64.9</v>
      </c>
      <c r="D64" s="123">
        <v>67.8</v>
      </c>
      <c r="E64" s="123">
        <v>70.6</v>
      </c>
      <c r="F64" s="123">
        <v>73.2</v>
      </c>
      <c r="G64" s="123">
        <v>75.1</v>
      </c>
      <c r="H64" s="122">
        <v>78</v>
      </c>
      <c r="I64" s="124">
        <v>64.7</v>
      </c>
      <c r="J64" s="123">
        <v>67.6</v>
      </c>
      <c r="K64" s="123">
        <v>70.1</v>
      </c>
      <c r="L64" s="123">
        <v>73.2</v>
      </c>
      <c r="M64" s="123">
        <v>76</v>
      </c>
      <c r="N64" s="122">
        <v>79.6</v>
      </c>
    </row>
    <row r="65" spans="2:14" ht="15" customHeight="1">
      <c r="B65" s="125" t="s">
        <v>83</v>
      </c>
      <c r="C65" s="124">
        <v>64.9</v>
      </c>
      <c r="D65" s="123">
        <v>67.9</v>
      </c>
      <c r="E65" s="123">
        <v>70.6</v>
      </c>
      <c r="F65" s="123">
        <v>73</v>
      </c>
      <c r="G65" s="123">
        <v>75.5</v>
      </c>
      <c r="H65" s="122">
        <v>77.8</v>
      </c>
      <c r="I65" s="124">
        <v>64.8</v>
      </c>
      <c r="J65" s="123">
        <v>67.5</v>
      </c>
      <c r="K65" s="123">
        <v>69.9</v>
      </c>
      <c r="L65" s="123">
        <v>72.5</v>
      </c>
      <c r="M65" s="123">
        <v>75.8</v>
      </c>
      <c r="N65" s="122">
        <v>79.6</v>
      </c>
    </row>
    <row r="66" spans="2:14" ht="15" customHeight="1">
      <c r="B66" s="125" t="s">
        <v>82</v>
      </c>
      <c r="C66" s="124">
        <v>65</v>
      </c>
      <c r="D66" s="123">
        <v>67.7</v>
      </c>
      <c r="E66" s="123">
        <v>70.6</v>
      </c>
      <c r="F66" s="123">
        <v>72.8</v>
      </c>
      <c r="G66" s="123">
        <v>75</v>
      </c>
      <c r="H66" s="122">
        <v>78.1</v>
      </c>
      <c r="I66" s="124">
        <v>64.8</v>
      </c>
      <c r="J66" s="123">
        <v>67.5</v>
      </c>
      <c r="K66" s="123">
        <v>70.2</v>
      </c>
      <c r="L66" s="123">
        <v>73</v>
      </c>
      <c r="M66" s="123">
        <v>75.8</v>
      </c>
      <c r="N66" s="122">
        <v>79.3</v>
      </c>
    </row>
    <row r="67" spans="2:14" ht="15" customHeight="1">
      <c r="B67" s="121" t="s">
        <v>81</v>
      </c>
      <c r="C67" s="120">
        <v>64.8</v>
      </c>
      <c r="D67" s="118">
        <v>67.6</v>
      </c>
      <c r="E67" s="118">
        <v>70.2</v>
      </c>
      <c r="F67" s="118">
        <v>72.6</v>
      </c>
      <c r="G67" s="118">
        <v>74.9</v>
      </c>
      <c r="H67" s="117">
        <v>77.7</v>
      </c>
      <c r="I67" s="120">
        <v>64.4</v>
      </c>
      <c r="J67" s="118">
        <v>67.2</v>
      </c>
      <c r="K67" s="118">
        <v>69.9</v>
      </c>
      <c r="L67" s="118">
        <v>72.7</v>
      </c>
      <c r="M67" s="118">
        <v>75.8</v>
      </c>
      <c r="N67" s="117">
        <v>79.2</v>
      </c>
    </row>
    <row r="68" spans="2:14" ht="15" customHeight="1">
      <c r="B68" s="115" t="s">
        <v>80</v>
      </c>
      <c r="N68" s="114"/>
    </row>
    <row r="69" ht="15" customHeight="1">
      <c r="B69" s="113" t="s">
        <v>78</v>
      </c>
    </row>
  </sheetData>
  <sheetProtection/>
  <mergeCells count="9">
    <mergeCell ref="B50:B51"/>
    <mergeCell ref="C50:H50"/>
    <mergeCell ref="I50:N50"/>
    <mergeCell ref="C4:H4"/>
    <mergeCell ref="I4:N4"/>
    <mergeCell ref="B4:B5"/>
    <mergeCell ref="B27:B28"/>
    <mergeCell ref="C27:H27"/>
    <mergeCell ref="I27:N27"/>
  </mergeCell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r:id="rId1"/>
  <headerFooter alignWithMargins="0">
    <oddHeader>&amp;R10.教      育</oddHeader>
    <oddFooter>&amp;C-64-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72"/>
  <sheetViews>
    <sheetView showGridLines="0" zoomScalePageLayoutView="0" workbookViewId="0" topLeftCell="A1">
      <selection activeCell="A13" activeCellId="2" sqref="A61:IV61 A37:IV37 A13:IV13"/>
    </sheetView>
  </sheetViews>
  <sheetFormatPr defaultColWidth="9.00390625" defaultRowHeight="12.75"/>
  <cols>
    <col min="1" max="1" width="4.125" style="111" customWidth="1"/>
    <col min="2" max="2" width="11.625" style="112" customWidth="1"/>
    <col min="3" max="14" width="7.00390625" style="111" customWidth="1"/>
    <col min="15" max="16384" width="9.125" style="111" customWidth="1"/>
  </cols>
  <sheetData>
    <row r="1" ht="30" customHeight="1">
      <c r="A1" s="147" t="s">
        <v>118</v>
      </c>
    </row>
    <row r="2" ht="7.5" customHeight="1">
      <c r="A2" s="147"/>
    </row>
    <row r="3" spans="1:14" ht="22.5" customHeight="1">
      <c r="A3" s="151">
        <v>1</v>
      </c>
      <c r="B3" s="150" t="s">
        <v>117</v>
      </c>
      <c r="N3" s="149" t="s">
        <v>108</v>
      </c>
    </row>
    <row r="4" spans="1:15" ht="15" customHeight="1">
      <c r="A4" s="147"/>
      <c r="B4" s="626" t="s">
        <v>107</v>
      </c>
      <c r="C4" s="445" t="s">
        <v>106</v>
      </c>
      <c r="D4" s="445"/>
      <c r="E4" s="445"/>
      <c r="F4" s="445"/>
      <c r="G4" s="445"/>
      <c r="H4" s="445"/>
      <c r="I4" s="445" t="s">
        <v>105</v>
      </c>
      <c r="J4" s="445"/>
      <c r="K4" s="445"/>
      <c r="L4" s="445"/>
      <c r="M4" s="445"/>
      <c r="N4" s="445"/>
      <c r="O4" s="116"/>
    </row>
    <row r="5" spans="1:15" ht="15" customHeight="1">
      <c r="A5" s="147"/>
      <c r="B5" s="684"/>
      <c r="C5" s="685" t="s">
        <v>104</v>
      </c>
      <c r="D5" s="686"/>
      <c r="E5" s="687"/>
      <c r="F5" s="686" t="s">
        <v>103</v>
      </c>
      <c r="G5" s="686"/>
      <c r="H5" s="687"/>
      <c r="I5" s="685" t="s">
        <v>104</v>
      </c>
      <c r="J5" s="686"/>
      <c r="K5" s="687"/>
      <c r="L5" s="686" t="s">
        <v>103</v>
      </c>
      <c r="M5" s="686"/>
      <c r="N5" s="687"/>
      <c r="O5" s="116"/>
    </row>
    <row r="6" spans="2:15" ht="15" customHeight="1">
      <c r="B6" s="627"/>
      <c r="C6" s="146" t="s">
        <v>102</v>
      </c>
      <c r="D6" s="144" t="s">
        <v>101</v>
      </c>
      <c r="E6" s="143" t="s">
        <v>100</v>
      </c>
      <c r="F6" s="145" t="s">
        <v>99</v>
      </c>
      <c r="G6" s="144" t="s">
        <v>98</v>
      </c>
      <c r="H6" s="143" t="s">
        <v>97</v>
      </c>
      <c r="I6" s="146" t="s">
        <v>102</v>
      </c>
      <c r="J6" s="144" t="s">
        <v>101</v>
      </c>
      <c r="K6" s="143" t="s">
        <v>100</v>
      </c>
      <c r="L6" s="145" t="s">
        <v>99</v>
      </c>
      <c r="M6" s="144" t="s">
        <v>98</v>
      </c>
      <c r="N6" s="143" t="s">
        <v>97</v>
      </c>
      <c r="O6" s="116"/>
    </row>
    <row r="7" spans="2:15" ht="13.5" customHeight="1" hidden="1">
      <c r="B7" s="142" t="s">
        <v>96</v>
      </c>
      <c r="C7" s="141">
        <v>153</v>
      </c>
      <c r="D7" s="139">
        <v>160.9</v>
      </c>
      <c r="E7" s="138">
        <v>165.9</v>
      </c>
      <c r="F7" s="140">
        <v>169</v>
      </c>
      <c r="G7" s="139">
        <v>170.4</v>
      </c>
      <c r="H7" s="138">
        <v>171.1</v>
      </c>
      <c r="I7" s="141">
        <v>152.4</v>
      </c>
      <c r="J7" s="139">
        <v>155.8</v>
      </c>
      <c r="K7" s="138">
        <v>157.5</v>
      </c>
      <c r="L7" s="140">
        <v>158.3</v>
      </c>
      <c r="M7" s="139">
        <v>158.1</v>
      </c>
      <c r="N7" s="138">
        <v>158.8</v>
      </c>
      <c r="O7" s="116"/>
    </row>
    <row r="8" spans="2:15" ht="13.5" customHeight="1" hidden="1">
      <c r="B8" s="125" t="s">
        <v>95</v>
      </c>
      <c r="C8" s="124">
        <v>153</v>
      </c>
      <c r="D8" s="123">
        <v>160.9</v>
      </c>
      <c r="E8" s="122">
        <v>166.1</v>
      </c>
      <c r="F8" s="126">
        <v>168.5</v>
      </c>
      <c r="G8" s="123">
        <v>170.7</v>
      </c>
      <c r="H8" s="122">
        <v>171.5</v>
      </c>
      <c r="I8" s="124">
        <v>152.6</v>
      </c>
      <c r="J8" s="123">
        <v>155.7</v>
      </c>
      <c r="K8" s="122">
        <v>157.3</v>
      </c>
      <c r="L8" s="126">
        <v>157.7</v>
      </c>
      <c r="M8" s="123">
        <v>158.1</v>
      </c>
      <c r="N8" s="122">
        <v>158.8</v>
      </c>
      <c r="O8" s="116"/>
    </row>
    <row r="9" spans="2:15" ht="13.5" customHeight="1" hidden="1">
      <c r="B9" s="125" t="s">
        <v>94</v>
      </c>
      <c r="C9" s="124">
        <v>152.4</v>
      </c>
      <c r="D9" s="123">
        <v>160.2</v>
      </c>
      <c r="E9" s="122">
        <v>166.2</v>
      </c>
      <c r="F9" s="126">
        <v>168.8</v>
      </c>
      <c r="G9" s="123">
        <v>170.6</v>
      </c>
      <c r="H9" s="122">
        <v>171.4</v>
      </c>
      <c r="I9" s="124">
        <v>152.5</v>
      </c>
      <c r="J9" s="123">
        <v>155.7</v>
      </c>
      <c r="K9" s="122">
        <v>157.7</v>
      </c>
      <c r="L9" s="126">
        <v>157.6</v>
      </c>
      <c r="M9" s="123">
        <v>158.1</v>
      </c>
      <c r="N9" s="122">
        <v>158.3</v>
      </c>
      <c r="O9" s="116"/>
    </row>
    <row r="10" spans="2:15" ht="13.5" customHeight="1" hidden="1">
      <c r="B10" s="125" t="s">
        <v>93</v>
      </c>
      <c r="C10" s="124">
        <v>152.5</v>
      </c>
      <c r="D10" s="123">
        <v>160.1</v>
      </c>
      <c r="E10" s="122">
        <v>166.5</v>
      </c>
      <c r="F10" s="126">
        <v>168.7</v>
      </c>
      <c r="G10" s="123">
        <v>170.3</v>
      </c>
      <c r="H10" s="122">
        <v>171.4</v>
      </c>
      <c r="I10" s="124">
        <v>152.6</v>
      </c>
      <c r="J10" s="123">
        <v>155.9</v>
      </c>
      <c r="K10" s="122">
        <v>157.1</v>
      </c>
      <c r="L10" s="126">
        <v>158</v>
      </c>
      <c r="M10" s="123">
        <v>158.3</v>
      </c>
      <c r="N10" s="122">
        <v>158.6</v>
      </c>
      <c r="O10" s="116"/>
    </row>
    <row r="11" spans="2:15" ht="13.5" customHeight="1" hidden="1">
      <c r="B11" s="125" t="s">
        <v>92</v>
      </c>
      <c r="C11" s="124">
        <v>152.7</v>
      </c>
      <c r="D11" s="123">
        <v>160.4</v>
      </c>
      <c r="E11" s="122">
        <v>166.1</v>
      </c>
      <c r="F11" s="126">
        <v>169.2</v>
      </c>
      <c r="G11" s="123">
        <v>170.1</v>
      </c>
      <c r="H11" s="122">
        <v>171.3</v>
      </c>
      <c r="I11" s="124">
        <v>152.1</v>
      </c>
      <c r="J11" s="123">
        <v>155.6</v>
      </c>
      <c r="K11" s="122">
        <v>157.6</v>
      </c>
      <c r="L11" s="126">
        <v>157.7</v>
      </c>
      <c r="M11" s="123">
        <v>158.1</v>
      </c>
      <c r="N11" s="122">
        <v>158.7</v>
      </c>
      <c r="O11" s="116"/>
    </row>
    <row r="12" spans="2:15" ht="15" customHeight="1" hidden="1">
      <c r="B12" s="125" t="s">
        <v>91</v>
      </c>
      <c r="C12" s="124">
        <v>153</v>
      </c>
      <c r="D12" s="123">
        <v>160.3</v>
      </c>
      <c r="E12" s="122">
        <v>165.8</v>
      </c>
      <c r="F12" s="126">
        <v>168.9</v>
      </c>
      <c r="G12" s="123">
        <v>170.4</v>
      </c>
      <c r="H12" s="122">
        <v>170.5</v>
      </c>
      <c r="I12" s="124">
        <v>152.6</v>
      </c>
      <c r="J12" s="123">
        <v>156.1</v>
      </c>
      <c r="K12" s="122">
        <v>157.5</v>
      </c>
      <c r="L12" s="126">
        <v>157.6</v>
      </c>
      <c r="M12" s="123">
        <v>158.4</v>
      </c>
      <c r="N12" s="122">
        <v>158.5</v>
      </c>
      <c r="O12" s="116"/>
    </row>
    <row r="13" spans="2:15" ht="15" customHeight="1" hidden="1">
      <c r="B13" s="125" t="s">
        <v>90</v>
      </c>
      <c r="C13" s="137">
        <v>152.6</v>
      </c>
      <c r="D13" s="135">
        <v>160.6</v>
      </c>
      <c r="E13" s="134">
        <v>165.4</v>
      </c>
      <c r="F13" s="136">
        <v>168.9</v>
      </c>
      <c r="G13" s="135">
        <v>169.8</v>
      </c>
      <c r="H13" s="134">
        <v>171</v>
      </c>
      <c r="I13" s="137">
        <v>152.6</v>
      </c>
      <c r="J13" s="135">
        <v>155.8</v>
      </c>
      <c r="K13" s="134">
        <v>157.4</v>
      </c>
      <c r="L13" s="136">
        <v>157.4</v>
      </c>
      <c r="M13" s="135">
        <v>158.7</v>
      </c>
      <c r="N13" s="134">
        <v>158.7</v>
      </c>
      <c r="O13" s="116"/>
    </row>
    <row r="14" spans="1:15" ht="15" customHeight="1">
      <c r="A14" s="133"/>
      <c r="B14" s="132" t="s">
        <v>89</v>
      </c>
      <c r="C14" s="124">
        <v>152.9</v>
      </c>
      <c r="D14" s="123">
        <v>160.6</v>
      </c>
      <c r="E14" s="122">
        <v>165.6</v>
      </c>
      <c r="F14" s="126">
        <v>168.4</v>
      </c>
      <c r="G14" s="123">
        <v>170.8</v>
      </c>
      <c r="H14" s="122">
        <v>171.7</v>
      </c>
      <c r="I14" s="124">
        <v>152.5</v>
      </c>
      <c r="J14" s="123">
        <v>155.9</v>
      </c>
      <c r="K14" s="122">
        <v>157.3</v>
      </c>
      <c r="L14" s="126">
        <v>158.1</v>
      </c>
      <c r="M14" s="123">
        <v>158</v>
      </c>
      <c r="N14" s="122">
        <v>158.3</v>
      </c>
      <c r="O14" s="116"/>
    </row>
    <row r="15" spans="2:15" ht="15" customHeight="1">
      <c r="B15" s="125" t="s">
        <v>88</v>
      </c>
      <c r="C15" s="124">
        <v>152.7</v>
      </c>
      <c r="D15" s="123">
        <v>159.9</v>
      </c>
      <c r="E15" s="122">
        <v>165.3</v>
      </c>
      <c r="F15" s="126">
        <v>169</v>
      </c>
      <c r="G15" s="123">
        <v>171</v>
      </c>
      <c r="H15" s="122">
        <v>171.4</v>
      </c>
      <c r="I15" s="124">
        <v>152.6</v>
      </c>
      <c r="J15" s="123">
        <v>155.9</v>
      </c>
      <c r="K15" s="122">
        <v>157.3</v>
      </c>
      <c r="L15" s="126">
        <v>157.6</v>
      </c>
      <c r="M15" s="123">
        <v>158.3</v>
      </c>
      <c r="N15" s="122">
        <v>158.9</v>
      </c>
      <c r="O15" s="116"/>
    </row>
    <row r="16" spans="2:15" ht="15" customHeight="1">
      <c r="B16" s="125" t="s">
        <v>87</v>
      </c>
      <c r="C16" s="124">
        <v>152.5</v>
      </c>
      <c r="D16" s="123">
        <v>160.5</v>
      </c>
      <c r="E16" s="122">
        <v>165.6</v>
      </c>
      <c r="F16" s="126">
        <v>168.4</v>
      </c>
      <c r="G16" s="123">
        <v>169.9</v>
      </c>
      <c r="H16" s="122">
        <v>171.2</v>
      </c>
      <c r="I16" s="124">
        <v>152.5</v>
      </c>
      <c r="J16" s="123">
        <v>155.6</v>
      </c>
      <c r="K16" s="122">
        <v>157.3</v>
      </c>
      <c r="L16" s="126">
        <v>157.4</v>
      </c>
      <c r="M16" s="123">
        <v>157.8</v>
      </c>
      <c r="N16" s="122">
        <v>158.6</v>
      </c>
      <c r="O16" s="116"/>
    </row>
    <row r="17" spans="2:15" ht="15" customHeight="1">
      <c r="B17" s="125" t="s">
        <v>86</v>
      </c>
      <c r="C17" s="124">
        <v>152.9</v>
      </c>
      <c r="D17" s="123">
        <v>159.9</v>
      </c>
      <c r="E17" s="122">
        <v>166</v>
      </c>
      <c r="F17" s="126">
        <v>168.4</v>
      </c>
      <c r="G17" s="123">
        <v>170.5</v>
      </c>
      <c r="H17" s="122">
        <v>171.3</v>
      </c>
      <c r="I17" s="124">
        <v>152.4</v>
      </c>
      <c r="J17" s="123">
        <v>155.6</v>
      </c>
      <c r="K17" s="122">
        <v>157.1</v>
      </c>
      <c r="L17" s="126">
        <v>156.8</v>
      </c>
      <c r="M17" s="123">
        <v>157.8</v>
      </c>
      <c r="N17" s="122">
        <v>158.2</v>
      </c>
      <c r="O17" s="116"/>
    </row>
    <row r="18" spans="2:15" ht="15" customHeight="1">
      <c r="B18" s="125" t="s">
        <v>85</v>
      </c>
      <c r="C18" s="124">
        <v>152.3</v>
      </c>
      <c r="D18" s="123">
        <v>159.6</v>
      </c>
      <c r="E18" s="122">
        <v>164.7</v>
      </c>
      <c r="F18" s="126">
        <v>168.8</v>
      </c>
      <c r="G18" s="123">
        <v>170.3</v>
      </c>
      <c r="H18" s="122">
        <v>170.7</v>
      </c>
      <c r="I18" s="124">
        <v>151.7</v>
      </c>
      <c r="J18" s="123">
        <v>155.9</v>
      </c>
      <c r="K18" s="122">
        <v>156.5</v>
      </c>
      <c r="L18" s="126">
        <v>158.1</v>
      </c>
      <c r="M18" s="123">
        <v>158.1</v>
      </c>
      <c r="N18" s="122">
        <v>158</v>
      </c>
      <c r="O18" s="116"/>
    </row>
    <row r="19" spans="2:15" ht="15" customHeight="1">
      <c r="B19" s="125" t="s">
        <v>84</v>
      </c>
      <c r="C19" s="124">
        <v>152.3</v>
      </c>
      <c r="D19" s="123">
        <v>159.9</v>
      </c>
      <c r="E19" s="122">
        <v>165.7</v>
      </c>
      <c r="F19" s="126">
        <v>168.6</v>
      </c>
      <c r="G19" s="123">
        <v>170</v>
      </c>
      <c r="H19" s="122">
        <v>170.8</v>
      </c>
      <c r="I19" s="124">
        <v>151.6</v>
      </c>
      <c r="J19" s="123">
        <v>155.3</v>
      </c>
      <c r="K19" s="122">
        <v>156.9</v>
      </c>
      <c r="L19" s="126">
        <v>157.6</v>
      </c>
      <c r="M19" s="123">
        <v>157.6</v>
      </c>
      <c r="N19" s="122">
        <v>157.9</v>
      </c>
      <c r="O19" s="116"/>
    </row>
    <row r="20" spans="2:15" ht="15" customHeight="1">
      <c r="B20" s="125" t="s">
        <v>83</v>
      </c>
      <c r="C20" s="124">
        <v>152.2</v>
      </c>
      <c r="D20" s="123">
        <v>160.3</v>
      </c>
      <c r="E20" s="122">
        <v>165.8</v>
      </c>
      <c r="F20" s="124">
        <v>169</v>
      </c>
      <c r="G20" s="123">
        <v>170.6</v>
      </c>
      <c r="H20" s="122">
        <v>171.3</v>
      </c>
      <c r="I20" s="124">
        <v>152.4</v>
      </c>
      <c r="J20" s="123">
        <v>155</v>
      </c>
      <c r="K20" s="122">
        <v>156.8</v>
      </c>
      <c r="L20" s="124">
        <v>157.3</v>
      </c>
      <c r="M20" s="123">
        <v>157.6</v>
      </c>
      <c r="N20" s="122">
        <v>158.3</v>
      </c>
      <c r="O20" s="116"/>
    </row>
    <row r="21" spans="2:15" ht="15" customHeight="1">
      <c r="B21" s="125" t="s">
        <v>116</v>
      </c>
      <c r="C21" s="124">
        <v>153.1</v>
      </c>
      <c r="D21" s="123">
        <v>159.7</v>
      </c>
      <c r="E21" s="122">
        <v>166.6</v>
      </c>
      <c r="F21" s="124">
        <v>169.2</v>
      </c>
      <c r="G21" s="123">
        <v>170.9</v>
      </c>
      <c r="H21" s="122">
        <v>170.9</v>
      </c>
      <c r="I21" s="124">
        <v>151.7</v>
      </c>
      <c r="J21" s="123">
        <v>155.2</v>
      </c>
      <c r="K21" s="122">
        <v>156.8</v>
      </c>
      <c r="L21" s="124">
        <v>157.9</v>
      </c>
      <c r="M21" s="123">
        <v>157.6</v>
      </c>
      <c r="N21" s="122">
        <v>157.9</v>
      </c>
      <c r="O21" s="116"/>
    </row>
    <row r="22" spans="2:15" ht="15" customHeight="1">
      <c r="B22" s="125" t="s">
        <v>112</v>
      </c>
      <c r="C22" s="124">
        <v>152.9</v>
      </c>
      <c r="D22" s="123">
        <v>160.3</v>
      </c>
      <c r="E22" s="122">
        <v>165.5</v>
      </c>
      <c r="F22" s="124">
        <v>168.8</v>
      </c>
      <c r="G22" s="123">
        <v>170.2</v>
      </c>
      <c r="H22" s="122">
        <v>171.7</v>
      </c>
      <c r="I22" s="124">
        <v>152.5</v>
      </c>
      <c r="J22" s="123">
        <v>155</v>
      </c>
      <c r="K22" s="122">
        <v>157.2</v>
      </c>
      <c r="L22" s="124">
        <v>157.2</v>
      </c>
      <c r="M22" s="123">
        <v>157.8</v>
      </c>
      <c r="N22" s="122">
        <v>158.1</v>
      </c>
      <c r="O22" s="116"/>
    </row>
    <row r="23" spans="2:15" ht="15" customHeight="1">
      <c r="B23" s="131" t="s">
        <v>111</v>
      </c>
      <c r="C23" s="130">
        <v>153.3</v>
      </c>
      <c r="D23" s="128">
        <v>160.6</v>
      </c>
      <c r="E23" s="127">
        <v>165.8</v>
      </c>
      <c r="F23" s="129">
        <v>169</v>
      </c>
      <c r="G23" s="128">
        <v>170.5</v>
      </c>
      <c r="H23" s="127">
        <v>170.9</v>
      </c>
      <c r="I23" s="130">
        <v>152.1</v>
      </c>
      <c r="J23" s="128">
        <v>155.5</v>
      </c>
      <c r="K23" s="127">
        <v>156.8</v>
      </c>
      <c r="L23" s="129">
        <v>157.7</v>
      </c>
      <c r="M23" s="128">
        <v>158.2</v>
      </c>
      <c r="N23" s="127">
        <v>157.7</v>
      </c>
      <c r="O23" s="116"/>
    </row>
    <row r="24" spans="2:15" ht="15" customHeight="1">
      <c r="B24" s="158" t="s">
        <v>110</v>
      </c>
      <c r="C24" s="157">
        <v>153</v>
      </c>
      <c r="D24" s="155">
        <v>160.6</v>
      </c>
      <c r="E24" s="154">
        <v>166</v>
      </c>
      <c r="F24" s="156">
        <v>168.5</v>
      </c>
      <c r="G24" s="155">
        <v>170.1</v>
      </c>
      <c r="H24" s="154">
        <v>171.1</v>
      </c>
      <c r="I24" s="157">
        <v>152.6</v>
      </c>
      <c r="J24" s="155">
        <v>155.6</v>
      </c>
      <c r="K24" s="154">
        <v>157.3</v>
      </c>
      <c r="L24" s="156">
        <v>156.7</v>
      </c>
      <c r="M24" s="155">
        <v>158.3</v>
      </c>
      <c r="N24" s="154">
        <v>158.2</v>
      </c>
      <c r="O24" s="116"/>
    </row>
    <row r="25" spans="2:15" ht="15" customHeight="1">
      <c r="B25" s="121" t="s">
        <v>81</v>
      </c>
      <c r="C25" s="120">
        <v>152.7</v>
      </c>
      <c r="D25" s="118">
        <v>159.8</v>
      </c>
      <c r="E25" s="117">
        <v>165.3</v>
      </c>
      <c r="F25" s="119">
        <v>168.4</v>
      </c>
      <c r="G25" s="118">
        <v>169.9</v>
      </c>
      <c r="H25" s="117">
        <v>170.6</v>
      </c>
      <c r="I25" s="120">
        <v>151.9</v>
      </c>
      <c r="J25" s="118">
        <v>154.9</v>
      </c>
      <c r="K25" s="117">
        <v>156.6</v>
      </c>
      <c r="L25" s="119">
        <v>157.1</v>
      </c>
      <c r="M25" s="118">
        <v>157.6</v>
      </c>
      <c r="N25" s="117">
        <v>157.8</v>
      </c>
      <c r="O25" s="116"/>
    </row>
    <row r="26" ht="7.5" customHeight="1">
      <c r="O26" s="116"/>
    </row>
    <row r="27" spans="1:15" ht="22.5" customHeight="1">
      <c r="A27" s="151">
        <v>2</v>
      </c>
      <c r="B27" s="150" t="s">
        <v>115</v>
      </c>
      <c r="N27" s="149" t="s">
        <v>114</v>
      </c>
      <c r="O27" s="116"/>
    </row>
    <row r="28" spans="1:15" ht="15" customHeight="1">
      <c r="A28" s="147"/>
      <c r="B28" s="626" t="s">
        <v>107</v>
      </c>
      <c r="C28" s="445" t="s">
        <v>106</v>
      </c>
      <c r="D28" s="445"/>
      <c r="E28" s="445"/>
      <c r="F28" s="445"/>
      <c r="G28" s="445"/>
      <c r="H28" s="445"/>
      <c r="I28" s="445" t="s">
        <v>105</v>
      </c>
      <c r="J28" s="445"/>
      <c r="K28" s="445"/>
      <c r="L28" s="445"/>
      <c r="M28" s="445"/>
      <c r="N28" s="445"/>
      <c r="O28" s="116"/>
    </row>
    <row r="29" spans="1:15" ht="15" customHeight="1">
      <c r="A29" s="147"/>
      <c r="B29" s="684"/>
      <c r="C29" s="685" t="s">
        <v>104</v>
      </c>
      <c r="D29" s="686"/>
      <c r="E29" s="687"/>
      <c r="F29" s="686" t="s">
        <v>103</v>
      </c>
      <c r="G29" s="686"/>
      <c r="H29" s="687"/>
      <c r="I29" s="685" t="s">
        <v>104</v>
      </c>
      <c r="J29" s="686"/>
      <c r="K29" s="687"/>
      <c r="L29" s="686" t="s">
        <v>103</v>
      </c>
      <c r="M29" s="686"/>
      <c r="N29" s="687"/>
      <c r="O29" s="116"/>
    </row>
    <row r="30" spans="2:15" ht="15" customHeight="1">
      <c r="B30" s="627"/>
      <c r="C30" s="146" t="s">
        <v>102</v>
      </c>
      <c r="D30" s="144" t="s">
        <v>101</v>
      </c>
      <c r="E30" s="143" t="s">
        <v>100</v>
      </c>
      <c r="F30" s="145" t="s">
        <v>99</v>
      </c>
      <c r="G30" s="144" t="s">
        <v>98</v>
      </c>
      <c r="H30" s="143" t="s">
        <v>97</v>
      </c>
      <c r="I30" s="146" t="s">
        <v>102</v>
      </c>
      <c r="J30" s="144" t="s">
        <v>101</v>
      </c>
      <c r="K30" s="143" t="s">
        <v>100</v>
      </c>
      <c r="L30" s="145" t="s">
        <v>99</v>
      </c>
      <c r="M30" s="144" t="s">
        <v>98</v>
      </c>
      <c r="N30" s="143" t="s">
        <v>97</v>
      </c>
      <c r="O30" s="116"/>
    </row>
    <row r="31" spans="2:15" ht="14.25" customHeight="1" hidden="1">
      <c r="B31" s="163" t="s">
        <v>96</v>
      </c>
      <c r="C31" s="162">
        <v>45.5</v>
      </c>
      <c r="D31" s="160">
        <v>50.4</v>
      </c>
      <c r="E31" s="159">
        <v>55.7</v>
      </c>
      <c r="F31" s="161">
        <v>59.8</v>
      </c>
      <c r="G31" s="160">
        <v>62.3</v>
      </c>
      <c r="H31" s="159">
        <v>63</v>
      </c>
      <c r="I31" s="162">
        <v>44.5</v>
      </c>
      <c r="J31" s="160">
        <v>48.7</v>
      </c>
      <c r="K31" s="159">
        <v>51.3</v>
      </c>
      <c r="L31" s="161">
        <v>52.7</v>
      </c>
      <c r="M31" s="160">
        <v>53.5</v>
      </c>
      <c r="N31" s="159">
        <v>54</v>
      </c>
      <c r="O31" s="116"/>
    </row>
    <row r="32" spans="2:15" ht="14.25" customHeight="1" hidden="1">
      <c r="B32" s="125" t="s">
        <v>95</v>
      </c>
      <c r="C32" s="124">
        <v>44.7</v>
      </c>
      <c r="D32" s="123">
        <v>50.8</v>
      </c>
      <c r="E32" s="122">
        <v>55.2</v>
      </c>
      <c r="F32" s="126">
        <v>60.5</v>
      </c>
      <c r="G32" s="123">
        <v>61.8</v>
      </c>
      <c r="H32" s="122">
        <v>63.9</v>
      </c>
      <c r="I32" s="124">
        <v>45.5</v>
      </c>
      <c r="J32" s="123">
        <v>48.3</v>
      </c>
      <c r="K32" s="122">
        <v>51.4</v>
      </c>
      <c r="L32" s="126">
        <v>52.6</v>
      </c>
      <c r="M32" s="123">
        <v>53.1</v>
      </c>
      <c r="N32" s="122">
        <v>54</v>
      </c>
      <c r="O32" s="116"/>
    </row>
    <row r="33" spans="2:15" ht="14.25" customHeight="1" hidden="1">
      <c r="B33" s="125" t="s">
        <v>94</v>
      </c>
      <c r="C33" s="124">
        <v>44.6</v>
      </c>
      <c r="D33" s="123">
        <v>49.2</v>
      </c>
      <c r="E33" s="122">
        <v>55.7</v>
      </c>
      <c r="F33" s="126">
        <v>60.8</v>
      </c>
      <c r="G33" s="123">
        <v>62.9</v>
      </c>
      <c r="H33" s="122">
        <v>63.9</v>
      </c>
      <c r="I33" s="124">
        <v>44.5</v>
      </c>
      <c r="J33" s="123">
        <v>48.5</v>
      </c>
      <c r="K33" s="122">
        <v>51.4</v>
      </c>
      <c r="L33" s="126">
        <v>52.8</v>
      </c>
      <c r="M33" s="123">
        <v>54.5</v>
      </c>
      <c r="N33" s="122">
        <v>53.9</v>
      </c>
      <c r="O33" s="116"/>
    </row>
    <row r="34" spans="2:15" ht="14.25" customHeight="1" hidden="1">
      <c r="B34" s="125" t="s">
        <v>93</v>
      </c>
      <c r="C34" s="124">
        <v>44</v>
      </c>
      <c r="D34" s="123">
        <v>49.3</v>
      </c>
      <c r="E34" s="122">
        <v>55.6</v>
      </c>
      <c r="F34" s="126">
        <v>60.8</v>
      </c>
      <c r="G34" s="123">
        <v>62.8</v>
      </c>
      <c r="H34" s="122">
        <v>64.1</v>
      </c>
      <c r="I34" s="124">
        <v>44.8</v>
      </c>
      <c r="J34" s="123">
        <v>48</v>
      </c>
      <c r="K34" s="122">
        <v>50.8</v>
      </c>
      <c r="L34" s="126">
        <v>52.5</v>
      </c>
      <c r="M34" s="123">
        <v>53.5</v>
      </c>
      <c r="N34" s="122">
        <v>54</v>
      </c>
      <c r="O34" s="116"/>
    </row>
    <row r="35" spans="2:15" ht="14.25" customHeight="1" hidden="1">
      <c r="B35" s="125" t="s">
        <v>92</v>
      </c>
      <c r="C35" s="124">
        <v>44.5</v>
      </c>
      <c r="D35" s="123">
        <v>49.7</v>
      </c>
      <c r="E35" s="122">
        <v>55.2</v>
      </c>
      <c r="F35" s="126">
        <v>61.5</v>
      </c>
      <c r="G35" s="123">
        <v>62.5</v>
      </c>
      <c r="H35" s="122">
        <v>64.4</v>
      </c>
      <c r="I35" s="124">
        <v>44.4</v>
      </c>
      <c r="J35" s="123">
        <v>47.9</v>
      </c>
      <c r="K35" s="122">
        <v>51</v>
      </c>
      <c r="L35" s="126">
        <v>52.8</v>
      </c>
      <c r="M35" s="123">
        <v>53.6</v>
      </c>
      <c r="N35" s="122">
        <v>54.4</v>
      </c>
      <c r="O35" s="116"/>
    </row>
    <row r="36" spans="2:15" ht="15" customHeight="1" hidden="1">
      <c r="B36" s="125" t="s">
        <v>91</v>
      </c>
      <c r="C36" s="124">
        <v>45</v>
      </c>
      <c r="D36" s="123">
        <v>50.2</v>
      </c>
      <c r="E36" s="122">
        <v>55.1</v>
      </c>
      <c r="F36" s="126">
        <v>61.2</v>
      </c>
      <c r="G36" s="123">
        <v>62.5</v>
      </c>
      <c r="H36" s="122">
        <v>64.5</v>
      </c>
      <c r="I36" s="124">
        <v>44.5</v>
      </c>
      <c r="J36" s="123">
        <v>48.5</v>
      </c>
      <c r="K36" s="122">
        <v>50.7</v>
      </c>
      <c r="L36" s="126">
        <v>52.1</v>
      </c>
      <c r="M36" s="123">
        <v>54.1</v>
      </c>
      <c r="N36" s="122">
        <v>53.6</v>
      </c>
      <c r="O36" s="116"/>
    </row>
    <row r="37" spans="2:15" ht="15" customHeight="1" hidden="1">
      <c r="B37" s="125" t="s">
        <v>90</v>
      </c>
      <c r="C37" s="137">
        <v>44.2</v>
      </c>
      <c r="D37" s="135">
        <v>49.4</v>
      </c>
      <c r="E37" s="134">
        <v>54.1</v>
      </c>
      <c r="F37" s="136">
        <v>59.6</v>
      </c>
      <c r="G37" s="135">
        <v>62.2</v>
      </c>
      <c r="H37" s="134">
        <v>63.2</v>
      </c>
      <c r="I37" s="137">
        <v>44</v>
      </c>
      <c r="J37" s="135">
        <v>47.9</v>
      </c>
      <c r="K37" s="134">
        <v>50.5</v>
      </c>
      <c r="L37" s="136">
        <v>51.3</v>
      </c>
      <c r="M37" s="135">
        <v>53.5</v>
      </c>
      <c r="N37" s="134">
        <v>53.5</v>
      </c>
      <c r="O37" s="116"/>
    </row>
    <row r="38" spans="2:15" ht="15" customHeight="1">
      <c r="B38" s="125" t="s">
        <v>89</v>
      </c>
      <c r="C38" s="124">
        <v>44.8</v>
      </c>
      <c r="D38" s="123">
        <v>49.5</v>
      </c>
      <c r="E38" s="122">
        <v>55</v>
      </c>
      <c r="F38" s="126">
        <v>59.4</v>
      </c>
      <c r="G38" s="123">
        <v>63</v>
      </c>
      <c r="H38" s="122">
        <v>63.3</v>
      </c>
      <c r="I38" s="124">
        <v>44.5</v>
      </c>
      <c r="J38" s="123">
        <v>47.8</v>
      </c>
      <c r="K38" s="122">
        <v>50.9</v>
      </c>
      <c r="L38" s="126">
        <v>52.6</v>
      </c>
      <c r="M38" s="123">
        <v>53.4</v>
      </c>
      <c r="N38" s="122">
        <v>53.6</v>
      </c>
      <c r="O38" s="116"/>
    </row>
    <row r="39" spans="2:15" ht="15" customHeight="1">
      <c r="B39" s="125" t="s">
        <v>88</v>
      </c>
      <c r="C39" s="124">
        <v>44.1</v>
      </c>
      <c r="D39" s="123">
        <v>49.1</v>
      </c>
      <c r="E39" s="122">
        <v>54</v>
      </c>
      <c r="F39" s="126">
        <v>59.4</v>
      </c>
      <c r="G39" s="123">
        <v>62.2</v>
      </c>
      <c r="H39" s="122">
        <v>63.2</v>
      </c>
      <c r="I39" s="124">
        <v>44</v>
      </c>
      <c r="J39" s="123">
        <v>47.8</v>
      </c>
      <c r="K39" s="122">
        <v>50.5</v>
      </c>
      <c r="L39" s="126">
        <v>52</v>
      </c>
      <c r="M39" s="123">
        <v>52.8</v>
      </c>
      <c r="N39" s="122">
        <v>53.5</v>
      </c>
      <c r="O39" s="116"/>
    </row>
    <row r="40" spans="2:15" ht="15" customHeight="1">
      <c r="B40" s="125" t="s">
        <v>87</v>
      </c>
      <c r="C40" s="124">
        <v>44.5</v>
      </c>
      <c r="D40" s="123">
        <v>49.6</v>
      </c>
      <c r="E40" s="122">
        <v>54.5</v>
      </c>
      <c r="F40" s="126">
        <v>59.5</v>
      </c>
      <c r="G40" s="123">
        <v>62.8</v>
      </c>
      <c r="H40" s="122">
        <v>63</v>
      </c>
      <c r="I40" s="124">
        <v>44</v>
      </c>
      <c r="J40" s="123">
        <v>48.5</v>
      </c>
      <c r="K40" s="122">
        <v>50.4</v>
      </c>
      <c r="L40" s="126">
        <v>52.1</v>
      </c>
      <c r="M40" s="123">
        <v>53.2</v>
      </c>
      <c r="N40" s="122">
        <v>53.7</v>
      </c>
      <c r="O40" s="116"/>
    </row>
    <row r="41" spans="2:15" ht="15" customHeight="1">
      <c r="B41" s="131" t="s">
        <v>86</v>
      </c>
      <c r="C41" s="130">
        <v>44</v>
      </c>
      <c r="D41" s="128">
        <v>49.5</v>
      </c>
      <c r="E41" s="127">
        <v>55.1</v>
      </c>
      <c r="F41" s="129">
        <v>58.9</v>
      </c>
      <c r="G41" s="128">
        <v>61.8</v>
      </c>
      <c r="H41" s="127">
        <v>64.6</v>
      </c>
      <c r="I41" s="130">
        <v>44.1</v>
      </c>
      <c r="J41" s="128">
        <v>47.2</v>
      </c>
      <c r="K41" s="127">
        <v>50.4</v>
      </c>
      <c r="L41" s="129">
        <v>51.4</v>
      </c>
      <c r="M41" s="128">
        <v>53.4</v>
      </c>
      <c r="N41" s="127">
        <v>53.2</v>
      </c>
      <c r="O41" s="116"/>
    </row>
    <row r="42" spans="2:15" ht="15" customHeight="1">
      <c r="B42" s="125" t="s">
        <v>85</v>
      </c>
      <c r="C42" s="124">
        <v>43.7</v>
      </c>
      <c r="D42" s="123">
        <v>48.8</v>
      </c>
      <c r="E42" s="122">
        <v>53.3</v>
      </c>
      <c r="F42" s="126">
        <v>60.5</v>
      </c>
      <c r="G42" s="123">
        <v>62.3</v>
      </c>
      <c r="H42" s="122">
        <v>62.7</v>
      </c>
      <c r="I42" s="124">
        <v>43</v>
      </c>
      <c r="J42" s="123">
        <v>47.4</v>
      </c>
      <c r="K42" s="122">
        <v>49.7</v>
      </c>
      <c r="L42" s="126">
        <v>51.6</v>
      </c>
      <c r="M42" s="123">
        <v>53.3</v>
      </c>
      <c r="N42" s="122">
        <v>53.2</v>
      </c>
      <c r="O42" s="116"/>
    </row>
    <row r="43" spans="2:15" ht="15" customHeight="1">
      <c r="B43" s="125" t="s">
        <v>84</v>
      </c>
      <c r="C43" s="124">
        <v>43.4</v>
      </c>
      <c r="D43" s="123">
        <v>49.2</v>
      </c>
      <c r="E43" s="122">
        <v>54.1</v>
      </c>
      <c r="F43" s="126">
        <v>59.1</v>
      </c>
      <c r="G43" s="123">
        <v>61.2</v>
      </c>
      <c r="H43" s="122">
        <v>64.2</v>
      </c>
      <c r="I43" s="124">
        <v>43</v>
      </c>
      <c r="J43" s="123">
        <v>47.6</v>
      </c>
      <c r="K43" s="122">
        <v>50.3</v>
      </c>
      <c r="L43" s="126">
        <v>51.7</v>
      </c>
      <c r="M43" s="123">
        <v>52.8</v>
      </c>
      <c r="N43" s="122">
        <v>52.2</v>
      </c>
      <c r="O43" s="116"/>
    </row>
    <row r="44" spans="2:15" ht="15" customHeight="1">
      <c r="B44" s="125" t="s">
        <v>83</v>
      </c>
      <c r="C44" s="124">
        <v>43.6</v>
      </c>
      <c r="D44" s="123">
        <v>49.1</v>
      </c>
      <c r="E44" s="122">
        <v>54.3</v>
      </c>
      <c r="F44" s="126">
        <v>59.4</v>
      </c>
      <c r="G44" s="123">
        <v>62</v>
      </c>
      <c r="H44" s="122">
        <v>63.2</v>
      </c>
      <c r="I44" s="124">
        <v>43.8</v>
      </c>
      <c r="J44" s="123">
        <v>47.6</v>
      </c>
      <c r="K44" s="122">
        <v>50.1</v>
      </c>
      <c r="L44" s="124">
        <v>51.5</v>
      </c>
      <c r="M44" s="123">
        <v>52.9</v>
      </c>
      <c r="N44" s="122">
        <v>53.2</v>
      </c>
      <c r="O44" s="116"/>
    </row>
    <row r="45" spans="2:15" ht="15" customHeight="1">
      <c r="B45" s="125" t="s">
        <v>113</v>
      </c>
      <c r="C45" s="124">
        <v>43.8</v>
      </c>
      <c r="D45" s="123">
        <v>48.6</v>
      </c>
      <c r="E45" s="122">
        <v>55.8</v>
      </c>
      <c r="F45" s="126">
        <v>59.1</v>
      </c>
      <c r="G45" s="123">
        <v>60.6</v>
      </c>
      <c r="H45" s="122">
        <v>62.2</v>
      </c>
      <c r="I45" s="124">
        <v>42.7</v>
      </c>
      <c r="J45" s="123">
        <v>47.1</v>
      </c>
      <c r="K45" s="122">
        <v>50.1</v>
      </c>
      <c r="L45" s="124">
        <v>51.6</v>
      </c>
      <c r="M45" s="123">
        <v>52.4</v>
      </c>
      <c r="N45" s="122">
        <v>52.9</v>
      </c>
      <c r="O45" s="116"/>
    </row>
    <row r="46" spans="2:15" ht="15" customHeight="1">
      <c r="B46" s="125" t="s">
        <v>112</v>
      </c>
      <c r="C46" s="124">
        <v>44.1</v>
      </c>
      <c r="D46" s="123">
        <v>49.2</v>
      </c>
      <c r="E46" s="122">
        <v>54.4</v>
      </c>
      <c r="F46" s="126">
        <v>60.2</v>
      </c>
      <c r="G46" s="123">
        <v>61.6</v>
      </c>
      <c r="H46" s="122">
        <v>64.3</v>
      </c>
      <c r="I46" s="124">
        <v>44.4</v>
      </c>
      <c r="J46" s="123">
        <v>47</v>
      </c>
      <c r="K46" s="122">
        <v>50.2</v>
      </c>
      <c r="L46" s="124">
        <v>52.6</v>
      </c>
      <c r="M46" s="123">
        <v>53.1</v>
      </c>
      <c r="N46" s="122">
        <v>52.5</v>
      </c>
      <c r="O46" s="116"/>
    </row>
    <row r="47" spans="2:15" ht="15" customHeight="1">
      <c r="B47" s="131" t="s">
        <v>111</v>
      </c>
      <c r="C47" s="130">
        <v>43.7</v>
      </c>
      <c r="D47" s="128">
        <v>49.4</v>
      </c>
      <c r="E47" s="127">
        <v>54.2</v>
      </c>
      <c r="F47" s="129">
        <v>59</v>
      </c>
      <c r="G47" s="128">
        <v>61</v>
      </c>
      <c r="H47" s="127">
        <v>62.2</v>
      </c>
      <c r="I47" s="130">
        <v>43.9</v>
      </c>
      <c r="J47" s="128">
        <v>47.8</v>
      </c>
      <c r="K47" s="127">
        <v>49.5</v>
      </c>
      <c r="L47" s="129">
        <v>52</v>
      </c>
      <c r="M47" s="128">
        <v>52.9</v>
      </c>
      <c r="N47" s="127">
        <v>52.9</v>
      </c>
      <c r="O47" s="116"/>
    </row>
    <row r="48" spans="2:15" ht="15" customHeight="1">
      <c r="B48" s="158" t="s">
        <v>110</v>
      </c>
      <c r="C48" s="157">
        <v>44.2</v>
      </c>
      <c r="D48" s="155">
        <v>49.3</v>
      </c>
      <c r="E48" s="154">
        <v>54.5</v>
      </c>
      <c r="F48" s="156">
        <v>59.2</v>
      </c>
      <c r="G48" s="155">
        <v>60.9</v>
      </c>
      <c r="H48" s="154">
        <v>63.4</v>
      </c>
      <c r="I48" s="157">
        <v>44.4</v>
      </c>
      <c r="J48" s="155">
        <v>47.8</v>
      </c>
      <c r="K48" s="154">
        <v>50.8</v>
      </c>
      <c r="L48" s="156">
        <v>51.9</v>
      </c>
      <c r="M48" s="155">
        <v>53.7</v>
      </c>
      <c r="N48" s="154">
        <v>53.8</v>
      </c>
      <c r="O48" s="116"/>
    </row>
    <row r="49" spans="2:15" ht="15" customHeight="1">
      <c r="B49" s="121" t="s">
        <v>81</v>
      </c>
      <c r="C49" s="120">
        <v>44</v>
      </c>
      <c r="D49" s="118">
        <v>48.8</v>
      </c>
      <c r="E49" s="117">
        <v>54</v>
      </c>
      <c r="F49" s="119">
        <v>58.6</v>
      </c>
      <c r="G49" s="118">
        <v>60.6</v>
      </c>
      <c r="H49" s="117">
        <v>62.4</v>
      </c>
      <c r="I49" s="120">
        <v>43.7</v>
      </c>
      <c r="J49" s="118">
        <v>47.2</v>
      </c>
      <c r="K49" s="117">
        <v>49.9</v>
      </c>
      <c r="L49" s="119">
        <v>51.6</v>
      </c>
      <c r="M49" s="118">
        <v>52.5</v>
      </c>
      <c r="N49" s="117">
        <v>52.9</v>
      </c>
      <c r="O49" s="116"/>
    </row>
    <row r="50" spans="2:15" ht="7.5" customHeight="1">
      <c r="B50" s="153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16"/>
    </row>
    <row r="51" spans="1:15" ht="22.5" customHeight="1">
      <c r="A51" s="151">
        <v>3</v>
      </c>
      <c r="B51" s="150" t="s">
        <v>109</v>
      </c>
      <c r="N51" s="149" t="s">
        <v>108</v>
      </c>
      <c r="O51" s="116"/>
    </row>
    <row r="52" spans="1:15" ht="15" customHeight="1">
      <c r="A52" s="147"/>
      <c r="B52" s="626" t="s">
        <v>107</v>
      </c>
      <c r="C52" s="445" t="s">
        <v>106</v>
      </c>
      <c r="D52" s="445"/>
      <c r="E52" s="445"/>
      <c r="F52" s="445"/>
      <c r="G52" s="445"/>
      <c r="H52" s="445"/>
      <c r="I52" s="445" t="s">
        <v>105</v>
      </c>
      <c r="J52" s="445"/>
      <c r="K52" s="445"/>
      <c r="L52" s="445"/>
      <c r="M52" s="445"/>
      <c r="N52" s="445"/>
      <c r="O52" s="116"/>
    </row>
    <row r="53" spans="1:15" ht="15" customHeight="1">
      <c r="A53" s="147"/>
      <c r="B53" s="684"/>
      <c r="C53" s="685" t="s">
        <v>104</v>
      </c>
      <c r="D53" s="686"/>
      <c r="E53" s="687"/>
      <c r="F53" s="686" t="s">
        <v>103</v>
      </c>
      <c r="G53" s="686"/>
      <c r="H53" s="687"/>
      <c r="I53" s="685" t="s">
        <v>104</v>
      </c>
      <c r="J53" s="686"/>
      <c r="K53" s="687"/>
      <c r="L53" s="686" t="s">
        <v>103</v>
      </c>
      <c r="M53" s="686"/>
      <c r="N53" s="687"/>
      <c r="O53" s="116"/>
    </row>
    <row r="54" spans="2:15" ht="15" customHeight="1">
      <c r="B54" s="627"/>
      <c r="C54" s="146" t="s">
        <v>102</v>
      </c>
      <c r="D54" s="144" t="s">
        <v>101</v>
      </c>
      <c r="E54" s="143" t="s">
        <v>100</v>
      </c>
      <c r="F54" s="145" t="s">
        <v>99</v>
      </c>
      <c r="G54" s="144" t="s">
        <v>98</v>
      </c>
      <c r="H54" s="143" t="s">
        <v>97</v>
      </c>
      <c r="I54" s="146" t="s">
        <v>102</v>
      </c>
      <c r="J54" s="144" t="s">
        <v>101</v>
      </c>
      <c r="K54" s="143" t="s">
        <v>100</v>
      </c>
      <c r="L54" s="145" t="s">
        <v>99</v>
      </c>
      <c r="M54" s="144" t="s">
        <v>98</v>
      </c>
      <c r="N54" s="143" t="s">
        <v>97</v>
      </c>
      <c r="O54" s="116"/>
    </row>
    <row r="55" spans="2:15" ht="13.5" customHeight="1" hidden="1">
      <c r="B55" s="142" t="s">
        <v>96</v>
      </c>
      <c r="C55" s="141">
        <v>81.8</v>
      </c>
      <c r="D55" s="139">
        <v>85.6</v>
      </c>
      <c r="E55" s="138">
        <v>88.4</v>
      </c>
      <c r="F55" s="140">
        <v>90.3</v>
      </c>
      <c r="G55" s="139">
        <v>91.2</v>
      </c>
      <c r="H55" s="138">
        <v>91.6</v>
      </c>
      <c r="I55" s="141">
        <v>82.5</v>
      </c>
      <c r="J55" s="139">
        <v>84.2</v>
      </c>
      <c r="K55" s="138">
        <v>85.2</v>
      </c>
      <c r="L55" s="140">
        <v>85.8</v>
      </c>
      <c r="M55" s="139">
        <v>85.7</v>
      </c>
      <c r="N55" s="138">
        <v>85.9</v>
      </c>
      <c r="O55" s="116"/>
    </row>
    <row r="56" spans="2:15" ht="13.5" customHeight="1" hidden="1">
      <c r="B56" s="125" t="s">
        <v>95</v>
      </c>
      <c r="C56" s="124">
        <v>81.7</v>
      </c>
      <c r="D56" s="123">
        <v>85.6</v>
      </c>
      <c r="E56" s="122">
        <v>88.5</v>
      </c>
      <c r="F56" s="126">
        <v>90.5</v>
      </c>
      <c r="G56" s="123">
        <v>91.6</v>
      </c>
      <c r="H56" s="122">
        <v>91.9</v>
      </c>
      <c r="I56" s="124">
        <v>82.7</v>
      </c>
      <c r="J56" s="123">
        <v>84.2</v>
      </c>
      <c r="K56" s="122">
        <v>85.2</v>
      </c>
      <c r="L56" s="126">
        <v>85.6</v>
      </c>
      <c r="M56" s="123">
        <v>85.7</v>
      </c>
      <c r="N56" s="122">
        <v>86</v>
      </c>
      <c r="O56" s="116"/>
    </row>
    <row r="57" spans="2:15" ht="13.5" customHeight="1" hidden="1">
      <c r="B57" s="125" t="s">
        <v>94</v>
      </c>
      <c r="C57" s="124">
        <v>81.5</v>
      </c>
      <c r="D57" s="123">
        <v>85.2</v>
      </c>
      <c r="E57" s="122">
        <v>88.6</v>
      </c>
      <c r="F57" s="126">
        <v>90.5</v>
      </c>
      <c r="G57" s="123">
        <v>91.5</v>
      </c>
      <c r="H57" s="122">
        <v>92</v>
      </c>
      <c r="I57" s="124">
        <v>82.6</v>
      </c>
      <c r="J57" s="123">
        <v>84.2</v>
      </c>
      <c r="K57" s="122">
        <v>85.3</v>
      </c>
      <c r="L57" s="126">
        <v>85.8</v>
      </c>
      <c r="M57" s="123">
        <v>85.9</v>
      </c>
      <c r="N57" s="122">
        <v>86</v>
      </c>
      <c r="O57" s="116"/>
    </row>
    <row r="58" spans="2:15" ht="13.5" customHeight="1" hidden="1">
      <c r="B58" s="125" t="s">
        <v>93</v>
      </c>
      <c r="C58" s="124">
        <v>81.5</v>
      </c>
      <c r="D58" s="123">
        <v>85.1</v>
      </c>
      <c r="E58" s="122">
        <v>88.6</v>
      </c>
      <c r="F58" s="126">
        <v>90.3</v>
      </c>
      <c r="G58" s="123">
        <v>91.2</v>
      </c>
      <c r="H58" s="122">
        <v>92</v>
      </c>
      <c r="I58" s="124">
        <v>82.7</v>
      </c>
      <c r="J58" s="123">
        <v>84.2</v>
      </c>
      <c r="K58" s="122">
        <v>85.1</v>
      </c>
      <c r="L58" s="126">
        <v>85.9</v>
      </c>
      <c r="M58" s="123">
        <v>85.9</v>
      </c>
      <c r="N58" s="122">
        <v>86</v>
      </c>
      <c r="O58" s="116"/>
    </row>
    <row r="59" spans="2:15" ht="13.5" customHeight="1" hidden="1">
      <c r="B59" s="125" t="s">
        <v>92</v>
      </c>
      <c r="C59" s="124">
        <v>81.5</v>
      </c>
      <c r="D59" s="123">
        <v>85.4</v>
      </c>
      <c r="E59" s="122">
        <v>88.5</v>
      </c>
      <c r="F59" s="126">
        <v>90.8</v>
      </c>
      <c r="G59" s="123">
        <v>91.4</v>
      </c>
      <c r="H59" s="122">
        <v>92.3</v>
      </c>
      <c r="I59" s="124">
        <v>82.4</v>
      </c>
      <c r="J59" s="123">
        <v>84.2</v>
      </c>
      <c r="K59" s="122">
        <v>85.4</v>
      </c>
      <c r="L59" s="126">
        <v>85.8</v>
      </c>
      <c r="M59" s="123">
        <v>85.9</v>
      </c>
      <c r="N59" s="122">
        <v>86.3</v>
      </c>
      <c r="O59" s="116"/>
    </row>
    <row r="60" spans="2:15" ht="15" customHeight="1" hidden="1">
      <c r="B60" s="125" t="s">
        <v>91</v>
      </c>
      <c r="C60" s="124">
        <v>81.7</v>
      </c>
      <c r="D60" s="123">
        <v>85.4</v>
      </c>
      <c r="E60" s="122">
        <v>88.4</v>
      </c>
      <c r="F60" s="126">
        <v>90.5</v>
      </c>
      <c r="G60" s="123">
        <v>91.7</v>
      </c>
      <c r="H60" s="122">
        <v>91.7</v>
      </c>
      <c r="I60" s="124">
        <v>82.6</v>
      </c>
      <c r="J60" s="123">
        <v>84.5</v>
      </c>
      <c r="K60" s="122">
        <v>85.5</v>
      </c>
      <c r="L60" s="126">
        <v>85.8</v>
      </c>
      <c r="M60" s="123">
        <v>86.2</v>
      </c>
      <c r="N60" s="122">
        <v>86.1</v>
      </c>
      <c r="O60" s="116"/>
    </row>
    <row r="61" spans="2:15" ht="15" customHeight="1" hidden="1">
      <c r="B61" s="125" t="s">
        <v>90</v>
      </c>
      <c r="C61" s="137">
        <v>81.7</v>
      </c>
      <c r="D61" s="135">
        <v>85.6</v>
      </c>
      <c r="E61" s="134">
        <v>88.2</v>
      </c>
      <c r="F61" s="136">
        <v>90.6</v>
      </c>
      <c r="G61" s="135">
        <v>91.3</v>
      </c>
      <c r="H61" s="134">
        <v>92.1</v>
      </c>
      <c r="I61" s="137">
        <v>82.6</v>
      </c>
      <c r="J61" s="135">
        <v>84.5</v>
      </c>
      <c r="K61" s="134">
        <v>85.5</v>
      </c>
      <c r="L61" s="136">
        <v>85.6</v>
      </c>
      <c r="M61" s="135">
        <v>86.2</v>
      </c>
      <c r="N61" s="134">
        <v>86.1</v>
      </c>
      <c r="O61" s="116"/>
    </row>
    <row r="62" spans="1:15" ht="15" customHeight="1">
      <c r="A62" s="133"/>
      <c r="B62" s="132" t="s">
        <v>89</v>
      </c>
      <c r="C62" s="124">
        <v>81.7</v>
      </c>
      <c r="D62" s="123">
        <v>85.5</v>
      </c>
      <c r="E62" s="122">
        <v>88.5</v>
      </c>
      <c r="F62" s="126">
        <v>90.4</v>
      </c>
      <c r="G62" s="123">
        <v>92</v>
      </c>
      <c r="H62" s="122">
        <v>92.5</v>
      </c>
      <c r="I62" s="124">
        <v>82.6</v>
      </c>
      <c r="J62" s="123">
        <v>84.4</v>
      </c>
      <c r="K62" s="122">
        <v>85.3</v>
      </c>
      <c r="L62" s="126">
        <v>86.3</v>
      </c>
      <c r="M62" s="123">
        <v>86.1</v>
      </c>
      <c r="N62" s="122">
        <v>86.3</v>
      </c>
      <c r="O62" s="116"/>
    </row>
    <row r="63" spans="2:15" ht="15" customHeight="1">
      <c r="B63" s="125" t="s">
        <v>88</v>
      </c>
      <c r="C63" s="124">
        <v>81.5</v>
      </c>
      <c r="D63" s="123">
        <v>85.2</v>
      </c>
      <c r="E63" s="122">
        <v>88.3</v>
      </c>
      <c r="F63" s="126">
        <v>90.7</v>
      </c>
      <c r="G63" s="123">
        <v>91.8</v>
      </c>
      <c r="H63" s="122">
        <v>92.2</v>
      </c>
      <c r="I63" s="124">
        <v>82.6</v>
      </c>
      <c r="J63" s="123">
        <v>84.4</v>
      </c>
      <c r="K63" s="122">
        <v>85.2</v>
      </c>
      <c r="L63" s="126">
        <v>85.6</v>
      </c>
      <c r="M63" s="123">
        <v>86.1</v>
      </c>
      <c r="N63" s="122">
        <v>86.3</v>
      </c>
      <c r="O63" s="116"/>
    </row>
    <row r="64" spans="2:15" ht="15" customHeight="1">
      <c r="B64" s="125" t="s">
        <v>87</v>
      </c>
      <c r="C64" s="124">
        <v>81.5</v>
      </c>
      <c r="D64" s="123">
        <v>85.4</v>
      </c>
      <c r="E64" s="122">
        <v>88.2</v>
      </c>
      <c r="F64" s="126">
        <v>90.6</v>
      </c>
      <c r="G64" s="123">
        <v>91.8</v>
      </c>
      <c r="H64" s="122">
        <v>92.3</v>
      </c>
      <c r="I64" s="124">
        <v>82.4</v>
      </c>
      <c r="J64" s="123">
        <v>84.2</v>
      </c>
      <c r="K64" s="122">
        <v>85.4</v>
      </c>
      <c r="L64" s="126">
        <v>85.8</v>
      </c>
      <c r="M64" s="123">
        <v>86.1</v>
      </c>
      <c r="N64" s="122">
        <v>86.5</v>
      </c>
      <c r="O64" s="116"/>
    </row>
    <row r="65" spans="2:15" ht="15" customHeight="1">
      <c r="B65" s="131" t="s">
        <v>86</v>
      </c>
      <c r="C65" s="130">
        <v>81.7</v>
      </c>
      <c r="D65" s="128">
        <v>85.2</v>
      </c>
      <c r="E65" s="127">
        <v>88.5</v>
      </c>
      <c r="F65" s="129">
        <v>90.6</v>
      </c>
      <c r="G65" s="128">
        <v>91.6</v>
      </c>
      <c r="H65" s="127">
        <v>92.2</v>
      </c>
      <c r="I65" s="130">
        <v>82.4</v>
      </c>
      <c r="J65" s="128">
        <v>84.3</v>
      </c>
      <c r="K65" s="127">
        <v>85.1</v>
      </c>
      <c r="L65" s="129">
        <v>85.7</v>
      </c>
      <c r="M65" s="128">
        <v>85.7</v>
      </c>
      <c r="N65" s="127">
        <v>86.1</v>
      </c>
      <c r="O65" s="116"/>
    </row>
    <row r="66" spans="2:15" ht="15" customHeight="1">
      <c r="B66" s="125" t="s">
        <v>85</v>
      </c>
      <c r="C66" s="124">
        <v>81.6</v>
      </c>
      <c r="D66" s="123">
        <v>85.1</v>
      </c>
      <c r="E66" s="122">
        <v>87.9</v>
      </c>
      <c r="F66" s="126">
        <v>90.5</v>
      </c>
      <c r="G66" s="123">
        <v>91.6</v>
      </c>
      <c r="H66" s="122">
        <v>92.4</v>
      </c>
      <c r="I66" s="124">
        <v>82.1</v>
      </c>
      <c r="J66" s="123">
        <v>84.5</v>
      </c>
      <c r="K66" s="122">
        <v>85</v>
      </c>
      <c r="L66" s="126">
        <v>86</v>
      </c>
      <c r="M66" s="123">
        <v>85.9</v>
      </c>
      <c r="N66" s="122">
        <v>85.9</v>
      </c>
      <c r="O66" s="116"/>
    </row>
    <row r="67" spans="2:15" ht="15" customHeight="1">
      <c r="B67" s="125" t="s">
        <v>84</v>
      </c>
      <c r="C67" s="124">
        <v>81.3</v>
      </c>
      <c r="D67" s="123">
        <v>85.1</v>
      </c>
      <c r="E67" s="122">
        <v>88.5</v>
      </c>
      <c r="F67" s="126">
        <v>90.5</v>
      </c>
      <c r="G67" s="123">
        <v>91.8</v>
      </c>
      <c r="H67" s="122">
        <v>92.4</v>
      </c>
      <c r="I67" s="124">
        <v>81.9</v>
      </c>
      <c r="J67" s="123">
        <v>84.1</v>
      </c>
      <c r="K67" s="122">
        <v>84.9</v>
      </c>
      <c r="L67" s="126">
        <v>85.6</v>
      </c>
      <c r="M67" s="123">
        <v>85.7</v>
      </c>
      <c r="N67" s="122">
        <v>86.2</v>
      </c>
      <c r="O67" s="116"/>
    </row>
    <row r="68" spans="2:15" ht="15" customHeight="1">
      <c r="B68" s="125" t="s">
        <v>83</v>
      </c>
      <c r="C68" s="124">
        <v>81.2</v>
      </c>
      <c r="D68" s="123">
        <v>85.4</v>
      </c>
      <c r="E68" s="122">
        <v>88.8</v>
      </c>
      <c r="F68" s="124">
        <v>91</v>
      </c>
      <c r="G68" s="123">
        <v>91.9</v>
      </c>
      <c r="H68" s="122">
        <v>92.4</v>
      </c>
      <c r="I68" s="124">
        <v>82.7</v>
      </c>
      <c r="J68" s="123">
        <v>84.2</v>
      </c>
      <c r="K68" s="122">
        <v>85.2</v>
      </c>
      <c r="L68" s="124">
        <v>85.6</v>
      </c>
      <c r="M68" s="123">
        <v>86</v>
      </c>
      <c r="N68" s="122">
        <v>86</v>
      </c>
      <c r="O68" s="116"/>
    </row>
    <row r="69" spans="2:15" ht="15" customHeight="1">
      <c r="B69" s="125" t="s">
        <v>82</v>
      </c>
      <c r="C69" s="124">
        <v>81.9</v>
      </c>
      <c r="D69" s="123">
        <v>85.1</v>
      </c>
      <c r="E69" s="122">
        <v>89.2</v>
      </c>
      <c r="F69" s="124">
        <v>91</v>
      </c>
      <c r="G69" s="123">
        <v>92.1</v>
      </c>
      <c r="H69" s="122">
        <v>92.3</v>
      </c>
      <c r="I69" s="124">
        <v>82.1</v>
      </c>
      <c r="J69" s="123">
        <v>84.2</v>
      </c>
      <c r="K69" s="122">
        <v>85.2</v>
      </c>
      <c r="L69" s="124">
        <v>86</v>
      </c>
      <c r="M69" s="123">
        <v>85.9</v>
      </c>
      <c r="N69" s="122">
        <v>86.1</v>
      </c>
      <c r="O69" s="116"/>
    </row>
    <row r="70" spans="2:15" ht="15" customHeight="1">
      <c r="B70" s="121" t="s">
        <v>81</v>
      </c>
      <c r="C70" s="120">
        <v>51.4</v>
      </c>
      <c r="D70" s="118">
        <v>85.1</v>
      </c>
      <c r="E70" s="117">
        <v>88.2</v>
      </c>
      <c r="F70" s="119">
        <v>90.4</v>
      </c>
      <c r="G70" s="118">
        <v>91.4</v>
      </c>
      <c r="H70" s="117">
        <v>92.1</v>
      </c>
      <c r="I70" s="120">
        <v>82.1</v>
      </c>
      <c r="J70" s="118">
        <v>83.9</v>
      </c>
      <c r="K70" s="117">
        <v>84.9</v>
      </c>
      <c r="L70" s="119">
        <v>85.5</v>
      </c>
      <c r="M70" s="118">
        <v>85.7</v>
      </c>
      <c r="N70" s="117">
        <v>85.9</v>
      </c>
      <c r="O70" s="116"/>
    </row>
    <row r="71" spans="2:14" ht="15" customHeight="1">
      <c r="B71" s="115" t="s">
        <v>80</v>
      </c>
      <c r="N71" s="114" t="s">
        <v>79</v>
      </c>
    </row>
    <row r="72" ht="15" customHeight="1">
      <c r="B72" s="113" t="s">
        <v>78</v>
      </c>
    </row>
  </sheetData>
  <sheetProtection/>
  <mergeCells count="21">
    <mergeCell ref="B52:B54"/>
    <mergeCell ref="C53:E53"/>
    <mergeCell ref="F53:H53"/>
    <mergeCell ref="C29:E29"/>
    <mergeCell ref="F29:H29"/>
    <mergeCell ref="C28:H28"/>
    <mergeCell ref="I53:K53"/>
    <mergeCell ref="C52:H52"/>
    <mergeCell ref="I52:N52"/>
    <mergeCell ref="C4:H4"/>
    <mergeCell ref="I4:N4"/>
    <mergeCell ref="I28:N28"/>
    <mergeCell ref="I29:K29"/>
    <mergeCell ref="L53:N53"/>
    <mergeCell ref="L5:N5"/>
    <mergeCell ref="B4:B6"/>
    <mergeCell ref="C5:E5"/>
    <mergeCell ref="F5:H5"/>
    <mergeCell ref="I5:K5"/>
    <mergeCell ref="L29:N29"/>
    <mergeCell ref="B28:B30"/>
  </mergeCells>
  <printOptions/>
  <pageMargins left="0.5905511811023623" right="0.5905511811023623" top="0.7874015748031497" bottom="0.4724409448818898" header="0.3937007874015748" footer="0.3937007874015748"/>
  <pageSetup fitToHeight="0" fitToWidth="0" horizontalDpi="600" verticalDpi="600" orientation="portrait" paperSize="9" r:id="rId1"/>
  <headerFooter alignWithMargins="0">
    <oddHeader>&amp;R10.教      育</oddHeader>
    <oddFooter>&amp;C-65-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平尾　優頼</cp:lastModifiedBy>
  <cp:lastPrinted>2019-04-11T07:08:02Z</cp:lastPrinted>
  <dcterms:created xsi:type="dcterms:W3CDTF">2005-08-30T07:16:24Z</dcterms:created>
  <dcterms:modified xsi:type="dcterms:W3CDTF">2019-06-04T02:37:06Z</dcterms:modified>
  <cp:category/>
  <cp:version/>
  <cp:contentType/>
  <cp:contentStatus/>
</cp:coreProperties>
</file>