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A-1" sheetId="1" r:id="rId1"/>
    <sheet name="A-2" sheetId="2" r:id="rId2"/>
    <sheet name="A-3" sheetId="3" r:id="rId3"/>
    <sheet name="A-4" sheetId="4" r:id="rId4"/>
    <sheet name="A-5.6" sheetId="5" r:id="rId5"/>
    <sheet name="A-7.8" sheetId="6" r:id="rId6"/>
    <sheet name="A-9-1" sheetId="7" r:id="rId7"/>
    <sheet name="A-9-2" sheetId="8" r:id="rId8"/>
    <sheet name="A-10" sheetId="9" r:id="rId9"/>
  </sheets>
  <definedNames>
    <definedName name="_xlnm.Print_Area" localSheetId="0">'A-1'!$A$1:$J$35</definedName>
    <definedName name="_xlnm.Print_Area" localSheetId="8">'A-10'!$A$1:$W$36</definedName>
    <definedName name="_xlnm.Print_Area" localSheetId="2">'A-3'!$A$1:$I$82</definedName>
    <definedName name="_xlnm.Print_Area" localSheetId="3">'A-4'!$A$1:$R$60</definedName>
    <definedName name="_xlnm.Print_Area" localSheetId="6">'A-9-1'!$A$1:$T$66</definedName>
    <definedName name="_xlnm.Print_Area" localSheetId="7">'A-9-2'!$A$1:$R$64</definedName>
  </definedNames>
  <calcPr calcId="145621"/>
</workbook>
</file>

<file path=xl/calcChain.xml><?xml version="1.0" encoding="utf-8"?>
<calcChain xmlns="http://schemas.openxmlformats.org/spreadsheetml/2006/main">
  <c r="W35" i="9" l="1"/>
  <c r="W34" i="9"/>
  <c r="W32" i="9"/>
  <c r="W31" i="9"/>
  <c r="W30" i="9"/>
  <c r="W29" i="9"/>
  <c r="W28" i="9"/>
  <c r="W27" i="9"/>
  <c r="W26" i="9"/>
  <c r="W25" i="9"/>
  <c r="W24" i="9"/>
  <c r="Q62" i="8"/>
  <c r="O62" i="8"/>
  <c r="M62" i="8"/>
  <c r="K62" i="8"/>
  <c r="I62" i="8"/>
  <c r="G62" i="8"/>
  <c r="E62" i="8"/>
  <c r="C62" i="8"/>
  <c r="S64" i="7"/>
  <c r="K64" i="7"/>
  <c r="C64" i="7"/>
  <c r="R33" i="4"/>
  <c r="Q33" i="4"/>
  <c r="P33" i="4"/>
  <c r="O33" i="4"/>
  <c r="N33" i="4"/>
  <c r="M33" i="4"/>
  <c r="L33" i="4"/>
  <c r="K33" i="4"/>
  <c r="I33" i="4"/>
  <c r="H33" i="4"/>
  <c r="G33" i="4"/>
  <c r="F33" i="4"/>
  <c r="E33" i="4"/>
  <c r="J32" i="4"/>
  <c r="J33" i="4" s="1"/>
  <c r="E32" i="4"/>
  <c r="R31" i="4"/>
  <c r="Q31" i="4"/>
  <c r="P31" i="4"/>
  <c r="O31" i="4"/>
  <c r="N31" i="4"/>
  <c r="M31" i="4"/>
  <c r="L31" i="4"/>
  <c r="K31" i="4"/>
  <c r="I31" i="4"/>
  <c r="H31" i="4"/>
  <c r="G31" i="4"/>
  <c r="F31" i="4"/>
  <c r="E31" i="4"/>
  <c r="J30" i="4"/>
  <c r="J31" i="4" s="1"/>
  <c r="E30" i="4"/>
  <c r="R29" i="4"/>
  <c r="Q29" i="4"/>
  <c r="P29" i="4"/>
  <c r="O29" i="4"/>
  <c r="N29" i="4"/>
  <c r="M29" i="4"/>
  <c r="L29" i="4"/>
  <c r="K29" i="4"/>
  <c r="I29" i="4"/>
  <c r="H29" i="4"/>
  <c r="G29" i="4"/>
  <c r="F29" i="4"/>
  <c r="E29" i="4"/>
  <c r="J28" i="4"/>
  <c r="J29" i="4" s="1"/>
  <c r="E28" i="4"/>
  <c r="R27" i="4"/>
  <c r="Q27" i="4"/>
  <c r="P27" i="4"/>
  <c r="O27" i="4"/>
  <c r="N27" i="4"/>
  <c r="M27" i="4"/>
  <c r="L27" i="4"/>
  <c r="K27" i="4"/>
  <c r="I27" i="4"/>
  <c r="H27" i="4"/>
  <c r="G27" i="4"/>
  <c r="F27" i="4"/>
  <c r="E27" i="4"/>
  <c r="J26" i="4"/>
  <c r="J27" i="4" s="1"/>
  <c r="E26" i="4"/>
  <c r="R25" i="4"/>
  <c r="Q25" i="4"/>
  <c r="P25" i="4"/>
  <c r="O25" i="4"/>
  <c r="N25" i="4"/>
  <c r="M25" i="4"/>
  <c r="L25" i="4"/>
  <c r="K25" i="4"/>
  <c r="I25" i="4"/>
  <c r="H25" i="4"/>
  <c r="G25" i="4"/>
  <c r="F25" i="4"/>
  <c r="E25" i="4"/>
  <c r="J24" i="4"/>
  <c r="J25" i="4" s="1"/>
  <c r="E24" i="4"/>
  <c r="R23" i="4"/>
  <c r="Q23" i="4"/>
  <c r="P23" i="4"/>
  <c r="O23" i="4"/>
  <c r="N23" i="4"/>
  <c r="M23" i="4"/>
  <c r="L23" i="4"/>
  <c r="K23" i="4"/>
  <c r="I23" i="4"/>
  <c r="H23" i="4"/>
  <c r="G23" i="4"/>
  <c r="F23" i="4"/>
  <c r="E23" i="4"/>
  <c r="J22" i="4"/>
  <c r="J23" i="4" s="1"/>
  <c r="E22" i="4"/>
  <c r="R21" i="4"/>
  <c r="Q21" i="4"/>
  <c r="P21" i="4"/>
  <c r="O21" i="4"/>
  <c r="N21" i="4"/>
  <c r="M21" i="4"/>
  <c r="L21" i="4"/>
  <c r="J21" i="4"/>
  <c r="I21" i="4"/>
  <c r="H21" i="4"/>
  <c r="G21" i="4"/>
  <c r="F21" i="4"/>
  <c r="E21" i="4"/>
  <c r="K20" i="4"/>
  <c r="K21" i="4" s="1"/>
  <c r="J20" i="4"/>
  <c r="E20" i="4"/>
  <c r="R19" i="4"/>
  <c r="Q19" i="4"/>
  <c r="P19" i="4"/>
  <c r="O19" i="4"/>
  <c r="N19" i="4"/>
  <c r="M19" i="4"/>
  <c r="L19" i="4"/>
  <c r="K19" i="4"/>
  <c r="J19" i="4"/>
  <c r="I19" i="4"/>
  <c r="H19" i="4"/>
  <c r="G19" i="4"/>
  <c r="F19" i="4"/>
  <c r="K18" i="4"/>
  <c r="J18" i="4"/>
  <c r="E18" i="4"/>
  <c r="E19" i="4" s="1"/>
  <c r="R17" i="4"/>
  <c r="Q17" i="4"/>
  <c r="P17" i="4"/>
  <c r="O17" i="4"/>
  <c r="N17" i="4"/>
  <c r="M17" i="4"/>
  <c r="L17" i="4"/>
  <c r="K17" i="4"/>
  <c r="I17" i="4"/>
  <c r="H17" i="4"/>
  <c r="G17" i="4"/>
  <c r="F17" i="4"/>
  <c r="K16" i="4"/>
  <c r="J16" i="4"/>
  <c r="J17" i="4" s="1"/>
  <c r="E16" i="4"/>
  <c r="E17" i="4" s="1"/>
  <c r="O15" i="4"/>
  <c r="L15" i="4"/>
  <c r="H15" i="4"/>
  <c r="G15" i="4"/>
  <c r="P14" i="4"/>
  <c r="P15" i="4" s="1"/>
  <c r="K14" i="4"/>
  <c r="K15" i="4" s="1"/>
  <c r="E14" i="4"/>
  <c r="D14" i="4"/>
  <c r="M15" i="4" s="1"/>
  <c r="K12" i="4"/>
  <c r="P12" i="4" s="1"/>
  <c r="E12" i="4"/>
  <c r="O11" i="4"/>
  <c r="L11" i="4"/>
  <c r="H11" i="4"/>
  <c r="G11" i="4"/>
  <c r="P10" i="4"/>
  <c r="P11" i="4" s="1"/>
  <c r="K10" i="4"/>
  <c r="K6" i="4" s="1"/>
  <c r="E10" i="4"/>
  <c r="D10" i="4"/>
  <c r="M11" i="4" s="1"/>
  <c r="R9" i="4"/>
  <c r="N9" i="4"/>
  <c r="J9" i="4"/>
  <c r="F9" i="4"/>
  <c r="K8" i="4"/>
  <c r="P8" i="4" s="1"/>
  <c r="E8" i="4"/>
  <c r="E9" i="4" s="1"/>
  <c r="D8" i="4"/>
  <c r="Q9" i="4" s="1"/>
  <c r="R6" i="4"/>
  <c r="Q6" i="4"/>
  <c r="O6" i="4"/>
  <c r="N6" i="4"/>
  <c r="M6" i="4"/>
  <c r="L6" i="4"/>
  <c r="I6" i="4"/>
  <c r="H6" i="4"/>
  <c r="G6" i="4"/>
  <c r="F6" i="4"/>
  <c r="E6" i="4" s="1"/>
  <c r="I76" i="3"/>
  <c r="I75" i="3"/>
  <c r="C74" i="3"/>
  <c r="C73" i="3"/>
  <c r="C70" i="3" s="1"/>
  <c r="C72" i="3"/>
  <c r="C71" i="3"/>
  <c r="I70" i="3"/>
  <c r="H70" i="3"/>
  <c r="G70" i="3"/>
  <c r="F70" i="3"/>
  <c r="E70" i="3"/>
  <c r="D70" i="3"/>
  <c r="C69" i="3"/>
  <c r="C68" i="3"/>
  <c r="C65" i="3" s="1"/>
  <c r="C67" i="3"/>
  <c r="C66" i="3"/>
  <c r="I65" i="3"/>
  <c r="H65" i="3"/>
  <c r="G65" i="3"/>
  <c r="F65" i="3"/>
  <c r="E65" i="3"/>
  <c r="D65" i="3"/>
  <c r="C64" i="3"/>
  <c r="C63" i="3"/>
  <c r="C62" i="3"/>
  <c r="C61" i="3"/>
  <c r="I60" i="3"/>
  <c r="H60" i="3"/>
  <c r="G60" i="3"/>
  <c r="F60" i="3"/>
  <c r="E60" i="3"/>
  <c r="D60" i="3"/>
  <c r="C60" i="3"/>
  <c r="C59" i="3"/>
  <c r="C58" i="3"/>
  <c r="C57" i="3"/>
  <c r="C56" i="3"/>
  <c r="C55" i="3" s="1"/>
  <c r="I55" i="3"/>
  <c r="H55" i="3"/>
  <c r="G55" i="3"/>
  <c r="F55" i="3"/>
  <c r="E55" i="3"/>
  <c r="D55" i="3"/>
  <c r="C54" i="3"/>
  <c r="C53" i="3"/>
  <c r="C52" i="3"/>
  <c r="C51" i="3"/>
  <c r="C50" i="3"/>
  <c r="C49" i="3"/>
  <c r="C48" i="3"/>
  <c r="C47" i="3"/>
  <c r="C46" i="3"/>
  <c r="C45" i="3" s="1"/>
  <c r="I45" i="3"/>
  <c r="H45" i="3"/>
  <c r="G45" i="3"/>
  <c r="F45" i="3"/>
  <c r="E45" i="3"/>
  <c r="D45" i="3"/>
  <c r="C44" i="3"/>
  <c r="C43" i="3"/>
  <c r="C42" i="3"/>
  <c r="K41" i="3"/>
  <c r="C41" i="3"/>
  <c r="C40" i="3" s="1"/>
  <c r="I40" i="3"/>
  <c r="H40" i="3"/>
  <c r="G40" i="3"/>
  <c r="F40" i="3"/>
  <c r="E40" i="3"/>
  <c r="D40" i="3"/>
  <c r="C39" i="3"/>
  <c r="C38" i="3"/>
  <c r="C37" i="3"/>
  <c r="K36" i="3"/>
  <c r="C36" i="3"/>
  <c r="C35" i="3" s="1"/>
  <c r="I35" i="3"/>
  <c r="H35" i="3"/>
  <c r="G35" i="3"/>
  <c r="F35" i="3"/>
  <c r="E35" i="3"/>
  <c r="D35" i="3"/>
  <c r="C34" i="3"/>
  <c r="C33" i="3"/>
  <c r="C32" i="3"/>
  <c r="C31" i="3"/>
  <c r="C30" i="3" s="1"/>
  <c r="I30" i="3"/>
  <c r="H30" i="3"/>
  <c r="G30" i="3"/>
  <c r="F30" i="3"/>
  <c r="E30" i="3"/>
  <c r="D30" i="3"/>
  <c r="C29" i="3"/>
  <c r="C28" i="3"/>
  <c r="C25" i="3" s="1"/>
  <c r="C27" i="3"/>
  <c r="C26" i="3"/>
  <c r="I25" i="3"/>
  <c r="H25" i="3"/>
  <c r="G25" i="3"/>
  <c r="F25" i="3"/>
  <c r="E25" i="3"/>
  <c r="D25" i="3"/>
  <c r="C24" i="3"/>
  <c r="C23" i="3"/>
  <c r="C22" i="3"/>
  <c r="C21" i="3"/>
  <c r="I20" i="3"/>
  <c r="H20" i="3"/>
  <c r="G20" i="3"/>
  <c r="F20" i="3"/>
  <c r="E20" i="3"/>
  <c r="D20" i="3"/>
  <c r="C20" i="3"/>
  <c r="C19" i="3"/>
  <c r="C18" i="3"/>
  <c r="C17" i="3"/>
  <c r="C16" i="3"/>
  <c r="C15" i="3" s="1"/>
  <c r="I15" i="3"/>
  <c r="H15" i="3"/>
  <c r="G15" i="3"/>
  <c r="F15" i="3"/>
  <c r="E15" i="3"/>
  <c r="D15" i="3"/>
  <c r="C14" i="3"/>
  <c r="C13" i="3"/>
  <c r="C12" i="3"/>
  <c r="C11" i="3"/>
  <c r="C10" i="3" s="1"/>
  <c r="I10" i="3"/>
  <c r="H10" i="3"/>
  <c r="G10" i="3"/>
  <c r="F10" i="3"/>
  <c r="E10" i="3"/>
  <c r="D10" i="3"/>
  <c r="C9" i="3"/>
  <c r="C8" i="3"/>
  <c r="C5" i="3" s="1"/>
  <c r="C7" i="3"/>
  <c r="C6" i="3"/>
  <c r="I5" i="3"/>
  <c r="H5" i="3"/>
  <c r="G5" i="3"/>
  <c r="F5" i="3"/>
  <c r="E5" i="3"/>
  <c r="D5" i="3"/>
  <c r="K7" i="4" l="1"/>
  <c r="P9" i="4"/>
  <c r="P6" i="4"/>
  <c r="P7" i="4" s="1"/>
  <c r="E13" i="4"/>
  <c r="N7" i="4"/>
  <c r="G9" i="4"/>
  <c r="K9" i="4"/>
  <c r="O9" i="4"/>
  <c r="E11" i="4"/>
  <c r="I11" i="4"/>
  <c r="Q11" i="4"/>
  <c r="K13" i="4"/>
  <c r="I15" i="4"/>
  <c r="Q15" i="4"/>
  <c r="D6" i="4"/>
  <c r="F7" i="4"/>
  <c r="H9" i="4"/>
  <c r="L9" i="4"/>
  <c r="F11" i="4"/>
  <c r="J11" i="4"/>
  <c r="N11" i="4"/>
  <c r="R11" i="4"/>
  <c r="F15" i="4"/>
  <c r="J15" i="4"/>
  <c r="N15" i="4"/>
  <c r="R15" i="4"/>
  <c r="I9" i="4"/>
  <c r="M9" i="4"/>
  <c r="K11" i="4"/>
  <c r="D12" i="4"/>
  <c r="E15" i="4"/>
  <c r="L7" i="4" l="1"/>
  <c r="O7" i="4"/>
  <c r="G7" i="4"/>
  <c r="H7" i="4"/>
  <c r="I7" i="4"/>
  <c r="O13" i="4"/>
  <c r="R13" i="4"/>
  <c r="J13" i="4"/>
  <c r="F13" i="4"/>
  <c r="Q13" i="4"/>
  <c r="M13" i="4"/>
  <c r="I13" i="4"/>
  <c r="L13" i="4"/>
  <c r="H13" i="4"/>
  <c r="G13" i="4"/>
  <c r="N13" i="4"/>
  <c r="R7" i="4"/>
  <c r="Q7" i="4"/>
  <c r="P13" i="4"/>
  <c r="J6" i="4"/>
  <c r="J7" i="4" s="1"/>
  <c r="M7" i="4"/>
  <c r="E7" i="4"/>
</calcChain>
</file>

<file path=xl/sharedStrings.xml><?xml version="1.0" encoding="utf-8"?>
<sst xmlns="http://schemas.openxmlformats.org/spreadsheetml/2006/main" count="1496" uniqueCount="597">
  <si>
    <t>A-1．市の位置 ・面積</t>
    <phoneticPr fontId="4"/>
  </si>
  <si>
    <t>坂井市の位置</t>
    <rPh sb="2" eb="3">
      <t>シ</t>
    </rPh>
    <phoneticPr fontId="4"/>
  </si>
  <si>
    <t>　坂井市は、福井県の北部に位置し、南北約17km、東西約31kmにおよぶ東西に長い行政区域で、</t>
    <rPh sb="1" eb="3">
      <t>サカイ</t>
    </rPh>
    <phoneticPr fontId="4"/>
  </si>
  <si>
    <t>面積は約210ｋ㎡です。西は日本海に面し、東は勝山市、北はあわら市および石川県加賀市、</t>
    <phoneticPr fontId="4"/>
  </si>
  <si>
    <t>南は福井市および永平寺町に接しています。</t>
    <phoneticPr fontId="4"/>
  </si>
  <si>
    <t xml:space="preserve">東  経 </t>
    <phoneticPr fontId="4"/>
  </si>
  <si>
    <t>136度13分54秒</t>
    <phoneticPr fontId="4"/>
  </si>
  <si>
    <t>北  緯</t>
    <phoneticPr fontId="4"/>
  </si>
  <si>
    <t xml:space="preserve">  36度10分 1秒</t>
    <phoneticPr fontId="4"/>
  </si>
  <si>
    <t>※坂井市役所本庁の位置</t>
    <rPh sb="1" eb="3">
      <t>サカイ</t>
    </rPh>
    <rPh sb="3" eb="4">
      <t>シ</t>
    </rPh>
    <rPh sb="4" eb="6">
      <t>ヤクショ</t>
    </rPh>
    <rPh sb="6" eb="8">
      <t>ホンチョウ</t>
    </rPh>
    <rPh sb="9" eb="11">
      <t>イチ</t>
    </rPh>
    <phoneticPr fontId="4"/>
  </si>
  <si>
    <t>資料：国土地理院北陸地方測量部</t>
    <rPh sb="0" eb="2">
      <t>シリョウ</t>
    </rPh>
    <rPh sb="3" eb="5">
      <t>コクド</t>
    </rPh>
    <rPh sb="5" eb="7">
      <t>チリ</t>
    </rPh>
    <rPh sb="7" eb="8">
      <t>イン</t>
    </rPh>
    <rPh sb="8" eb="10">
      <t>ホクリク</t>
    </rPh>
    <rPh sb="10" eb="12">
      <t>チホウ</t>
    </rPh>
    <rPh sb="12" eb="14">
      <t>ソクリョウ</t>
    </rPh>
    <rPh sb="14" eb="15">
      <t>ブ</t>
    </rPh>
    <phoneticPr fontId="4"/>
  </si>
  <si>
    <t>方位</t>
    <phoneticPr fontId="4"/>
  </si>
  <si>
    <t>経度</t>
    <phoneticPr fontId="4"/>
  </si>
  <si>
    <t>地名</t>
    <phoneticPr fontId="4"/>
  </si>
  <si>
    <t>緯度</t>
    <rPh sb="0" eb="2">
      <t>イド</t>
    </rPh>
    <phoneticPr fontId="4"/>
  </si>
  <si>
    <t>地名</t>
    <phoneticPr fontId="4"/>
  </si>
  <si>
    <t>極　　東</t>
  </si>
  <si>
    <t>136゜26′25</t>
    <phoneticPr fontId="4"/>
  </si>
  <si>
    <t>丸岡町上竹田</t>
    <rPh sb="0" eb="3">
      <t>マルオカチョウ</t>
    </rPh>
    <rPh sb="3" eb="6">
      <t>カミタケダ</t>
    </rPh>
    <phoneticPr fontId="4"/>
  </si>
  <si>
    <t>極　　北</t>
  </si>
  <si>
    <t>36゜15′28</t>
    <phoneticPr fontId="4"/>
  </si>
  <si>
    <t>三国町浜地</t>
    <rPh sb="0" eb="3">
      <t>ミクニチョウ</t>
    </rPh>
    <rPh sb="3" eb="4">
      <t>ハマ</t>
    </rPh>
    <rPh sb="4" eb="5">
      <t>チ</t>
    </rPh>
    <phoneticPr fontId="4"/>
  </si>
  <si>
    <t>極　　西</t>
  </si>
  <si>
    <t>136゜ 6′  1</t>
    <phoneticPr fontId="9"/>
  </si>
  <si>
    <t>三国町米納津</t>
    <rPh sb="0" eb="3">
      <t>ミクニチョウ</t>
    </rPh>
    <rPh sb="3" eb="4">
      <t>コメ</t>
    </rPh>
    <rPh sb="4" eb="5">
      <t>ノウ</t>
    </rPh>
    <rPh sb="5" eb="6">
      <t>ツ</t>
    </rPh>
    <phoneticPr fontId="4"/>
  </si>
  <si>
    <t>極　　南</t>
  </si>
  <si>
    <t>36゜  6′ 8</t>
    <phoneticPr fontId="4"/>
  </si>
  <si>
    <t>丸岡町東二ツ屋</t>
    <rPh sb="0" eb="3">
      <t>マルカチョウ</t>
    </rPh>
    <rPh sb="3" eb="4">
      <t>ヒガシ</t>
    </rPh>
    <rPh sb="4" eb="5">
      <t>フタ</t>
    </rPh>
    <rPh sb="6" eb="7">
      <t>ヤ</t>
    </rPh>
    <phoneticPr fontId="4"/>
  </si>
  <si>
    <t>坂井市の面積</t>
    <rPh sb="2" eb="3">
      <t>シ</t>
    </rPh>
    <phoneticPr fontId="4"/>
  </si>
  <si>
    <t>平成25年面積</t>
    <rPh sb="0" eb="2">
      <t>ヘイセイ</t>
    </rPh>
    <rPh sb="4" eb="5">
      <t>ネン</t>
    </rPh>
    <rPh sb="5" eb="7">
      <t>メンセキ</t>
    </rPh>
    <phoneticPr fontId="4"/>
  </si>
  <si>
    <t>平成28年面積</t>
    <rPh sb="0" eb="2">
      <t>ヘイセイ</t>
    </rPh>
    <rPh sb="4" eb="5">
      <t>ネン</t>
    </rPh>
    <rPh sb="5" eb="7">
      <t>メンセキ</t>
    </rPh>
    <phoneticPr fontId="4"/>
  </si>
  <si>
    <t>坂井市</t>
    <rPh sb="0" eb="3">
      <t>サカイシ</t>
    </rPh>
    <phoneticPr fontId="4"/>
  </si>
  <si>
    <t>209.91 k㎡</t>
    <phoneticPr fontId="4"/>
  </si>
  <si>
    <t>209.67 k㎡</t>
    <phoneticPr fontId="4"/>
  </si>
  <si>
    <t>（三国町）</t>
    <rPh sb="1" eb="4">
      <t>ミクニチョウ</t>
    </rPh>
    <phoneticPr fontId="4"/>
  </si>
  <si>
    <t xml:space="preserve"> 46.42 k㎡</t>
    <phoneticPr fontId="4"/>
  </si>
  <si>
    <t>（丸岡町）</t>
    <rPh sb="1" eb="4">
      <t>マルオカチョウ</t>
    </rPh>
    <phoneticPr fontId="4"/>
  </si>
  <si>
    <t>107.36 k㎡</t>
    <phoneticPr fontId="4"/>
  </si>
  <si>
    <t>（春江町）</t>
    <rPh sb="1" eb="3">
      <t>ハルエ</t>
    </rPh>
    <rPh sb="3" eb="4">
      <t>チョウ</t>
    </rPh>
    <phoneticPr fontId="4"/>
  </si>
  <si>
    <t xml:space="preserve"> 24.43 k㎡</t>
    <phoneticPr fontId="4"/>
  </si>
  <si>
    <t>（坂井町）</t>
    <rPh sb="1" eb="3">
      <t>サカイ</t>
    </rPh>
    <rPh sb="3" eb="4">
      <t>チョウ</t>
    </rPh>
    <phoneticPr fontId="4"/>
  </si>
  <si>
    <t xml:space="preserve"> 31.70 k㎡</t>
    <phoneticPr fontId="4"/>
  </si>
  <si>
    <t>※平成26年面積から国土地理院が測定方法を変更して面積測定を実施</t>
    <rPh sb="1" eb="3">
      <t>ヘイセイ</t>
    </rPh>
    <rPh sb="5" eb="6">
      <t>ネン</t>
    </rPh>
    <rPh sb="6" eb="8">
      <t>メンセキ</t>
    </rPh>
    <rPh sb="10" eb="12">
      <t>コクド</t>
    </rPh>
    <rPh sb="12" eb="14">
      <t>チリ</t>
    </rPh>
    <rPh sb="14" eb="15">
      <t>イン</t>
    </rPh>
    <rPh sb="16" eb="18">
      <t>ソクテイ</t>
    </rPh>
    <rPh sb="18" eb="20">
      <t>ホウホウ</t>
    </rPh>
    <rPh sb="21" eb="23">
      <t>ヘンコウ</t>
    </rPh>
    <rPh sb="25" eb="27">
      <t>メンセキ</t>
    </rPh>
    <rPh sb="27" eb="29">
      <t>ソクテイ</t>
    </rPh>
    <rPh sb="30" eb="32">
      <t>ジッシ</t>
    </rPh>
    <phoneticPr fontId="4"/>
  </si>
  <si>
    <t>出典：国土地理院全国都道府県市区町村別面積調</t>
    <rPh sb="0" eb="2">
      <t>シュッテン</t>
    </rPh>
    <rPh sb="3" eb="5">
      <t>コクド</t>
    </rPh>
    <rPh sb="5" eb="7">
      <t>チリ</t>
    </rPh>
    <rPh sb="7" eb="8">
      <t>イン</t>
    </rPh>
    <phoneticPr fontId="4"/>
  </si>
  <si>
    <t>坂井市の広ぼう</t>
    <rPh sb="2" eb="3">
      <t>シ</t>
    </rPh>
    <phoneticPr fontId="4"/>
  </si>
  <si>
    <t xml:space="preserve">南  北 </t>
    <phoneticPr fontId="4"/>
  </si>
  <si>
    <t>km</t>
  </si>
  <si>
    <t>東  西</t>
    <phoneticPr fontId="4"/>
  </si>
  <si>
    <t>A-2．市の廃置分合</t>
    <phoneticPr fontId="9"/>
  </si>
  <si>
    <t>年　月　日</t>
    <phoneticPr fontId="9"/>
  </si>
  <si>
    <t>合併した町村（集落）名等</t>
    <rPh sb="7" eb="9">
      <t>シュウラク</t>
    </rPh>
    <phoneticPr fontId="9"/>
  </si>
  <si>
    <t>三国町</t>
    <phoneticPr fontId="9"/>
  </si>
  <si>
    <t>丸岡町</t>
    <rPh sb="0" eb="2">
      <t>マルオカ</t>
    </rPh>
    <phoneticPr fontId="9"/>
  </si>
  <si>
    <t>春江町</t>
    <rPh sb="0" eb="3">
      <t>ハルエチョウ</t>
    </rPh>
    <phoneticPr fontId="9"/>
  </si>
  <si>
    <t>坂井町</t>
    <rPh sb="0" eb="2">
      <t>サカイ</t>
    </rPh>
    <phoneticPr fontId="9"/>
  </si>
  <si>
    <t>明治22.</t>
    <phoneticPr fontId="9"/>
  </si>
  <si>
    <t>町制施行</t>
    <rPh sb="0" eb="2">
      <t>チョウセイ</t>
    </rPh>
    <rPh sb="2" eb="4">
      <t>セコウ</t>
    </rPh>
    <phoneticPr fontId="9"/>
  </si>
  <si>
    <t>春江村制施行</t>
    <rPh sb="0" eb="2">
      <t>ハルエ</t>
    </rPh>
    <rPh sb="2" eb="3">
      <t>ムラ</t>
    </rPh>
    <rPh sb="3" eb="4">
      <t>セイ</t>
    </rPh>
    <rPh sb="4" eb="6">
      <t>セコウ</t>
    </rPh>
    <phoneticPr fontId="9"/>
  </si>
  <si>
    <t>昭和17.</t>
    <rPh sb="0" eb="2">
      <t>ショウワ</t>
    </rPh>
    <phoneticPr fontId="9"/>
  </si>
  <si>
    <t>春江町に改称</t>
    <rPh sb="0" eb="3">
      <t>ハルエチョウ</t>
    </rPh>
    <rPh sb="4" eb="6">
      <t>カイショウ</t>
    </rPh>
    <phoneticPr fontId="9"/>
  </si>
  <si>
    <t>昭和29.</t>
    <rPh sb="0" eb="2">
      <t>ショウワ</t>
    </rPh>
    <phoneticPr fontId="9"/>
  </si>
  <si>
    <t xml:space="preserve"> 三国町、雄島村、</t>
    <rPh sb="5" eb="6">
      <t>オ</t>
    </rPh>
    <rPh sb="6" eb="7">
      <t>シマ</t>
    </rPh>
    <rPh sb="7" eb="8">
      <t>ムラ</t>
    </rPh>
    <phoneticPr fontId="9"/>
  </si>
  <si>
    <t>加戸村、新保村合体</t>
  </si>
  <si>
    <t>昭和30.</t>
    <rPh sb="0" eb="2">
      <t>ショウワ</t>
    </rPh>
    <phoneticPr fontId="9"/>
  </si>
  <si>
    <t>磯部村境界変更</t>
    <rPh sb="0" eb="2">
      <t>イソベ</t>
    </rPh>
    <rPh sb="2" eb="3">
      <t>ムラ</t>
    </rPh>
    <rPh sb="3" eb="5">
      <t>キョウカイ</t>
    </rPh>
    <rPh sb="5" eb="7">
      <t>ヘンコウ</t>
    </rPh>
    <phoneticPr fontId="9"/>
  </si>
  <si>
    <t xml:space="preserve"> 丸岡町、長畝村、竹田村、</t>
    <rPh sb="1" eb="4">
      <t>マルオカチョウ</t>
    </rPh>
    <rPh sb="5" eb="7">
      <t>ノウネ</t>
    </rPh>
    <rPh sb="7" eb="8">
      <t>ムラ</t>
    </rPh>
    <phoneticPr fontId="9"/>
  </si>
  <si>
    <t>春江町、大石村合体</t>
    <rPh sb="0" eb="3">
      <t>ハルエチョウ</t>
    </rPh>
    <rPh sb="4" eb="6">
      <t>オオイシ</t>
    </rPh>
    <rPh sb="6" eb="7">
      <t>ムラ</t>
    </rPh>
    <rPh sb="7" eb="9">
      <t>ガッタイ</t>
    </rPh>
    <phoneticPr fontId="9"/>
  </si>
  <si>
    <t>東十郷村、兵庫村、大関村</t>
    <rPh sb="0" eb="1">
      <t>ヒガシ</t>
    </rPh>
    <rPh sb="1" eb="3">
      <t>ソゴウ</t>
    </rPh>
    <rPh sb="3" eb="4">
      <t>ムラ</t>
    </rPh>
    <rPh sb="5" eb="7">
      <t>ヒョウゴ</t>
    </rPh>
    <rPh sb="7" eb="8">
      <t>ムラ</t>
    </rPh>
    <rPh sb="9" eb="11">
      <t>オオゼキ</t>
    </rPh>
    <rPh sb="11" eb="12">
      <t>ムラ</t>
    </rPh>
    <phoneticPr fontId="9"/>
  </si>
  <si>
    <t>高椋村、鳴鹿村、磯部村</t>
    <rPh sb="0" eb="1">
      <t>タカ</t>
    </rPh>
    <rPh sb="1" eb="2">
      <t>ムク</t>
    </rPh>
    <rPh sb="2" eb="3">
      <t>ムラ</t>
    </rPh>
    <rPh sb="4" eb="6">
      <t>ナルカ</t>
    </rPh>
    <rPh sb="6" eb="7">
      <t>ムラ</t>
    </rPh>
    <rPh sb="8" eb="10">
      <t>イソベ</t>
    </rPh>
    <rPh sb="10" eb="11">
      <t>ムラ</t>
    </rPh>
    <phoneticPr fontId="9"/>
  </si>
  <si>
    <t>合体により坂井村制施行</t>
    <rPh sb="0" eb="2">
      <t>ガッタイ</t>
    </rPh>
    <rPh sb="5" eb="7">
      <t>サカイ</t>
    </rPh>
    <rPh sb="7" eb="8">
      <t>ムラ</t>
    </rPh>
    <rPh sb="8" eb="9">
      <t>セイ</t>
    </rPh>
    <rPh sb="9" eb="11">
      <t>セコウ</t>
    </rPh>
    <phoneticPr fontId="9"/>
  </si>
  <si>
    <t>合体</t>
  </si>
  <si>
    <t>大字竹松、西今市、藤沢</t>
    <rPh sb="0" eb="2">
      <t>オオアザ</t>
    </rPh>
    <rPh sb="2" eb="4">
      <t>タケマツ</t>
    </rPh>
    <rPh sb="5" eb="6">
      <t>ニシ</t>
    </rPh>
    <rPh sb="6" eb="8">
      <t>イマイチ</t>
    </rPh>
    <rPh sb="9" eb="11">
      <t>フジサワ</t>
    </rPh>
    <phoneticPr fontId="9"/>
  </si>
  <si>
    <t>玉ノ江境界変更</t>
    <rPh sb="0" eb="1">
      <t>トウ</t>
    </rPh>
    <rPh sb="2" eb="3">
      <t>エ</t>
    </rPh>
    <rPh sb="3" eb="5">
      <t>キョウカイ</t>
    </rPh>
    <rPh sb="5" eb="7">
      <t>ヘンコウ</t>
    </rPh>
    <phoneticPr fontId="9"/>
  </si>
  <si>
    <t>昭和31.</t>
    <rPh sb="0" eb="2">
      <t>ショウワ</t>
    </rPh>
    <phoneticPr fontId="9"/>
  </si>
  <si>
    <t>木部村編入</t>
    <rPh sb="0" eb="2">
      <t>キベ</t>
    </rPh>
    <rPh sb="2" eb="3">
      <t>ムラ</t>
    </rPh>
    <rPh sb="3" eb="5">
      <t>ヘンニュウ</t>
    </rPh>
    <phoneticPr fontId="9"/>
  </si>
  <si>
    <t>昭和32.</t>
    <rPh sb="0" eb="2">
      <t>ショウワ</t>
    </rPh>
    <phoneticPr fontId="9"/>
  </si>
  <si>
    <t xml:space="preserve"> 坂井村大字石丸、野中、</t>
    <rPh sb="1" eb="4">
      <t>サカイムラ</t>
    </rPh>
    <rPh sb="4" eb="6">
      <t>オオアザ</t>
    </rPh>
    <rPh sb="6" eb="8">
      <t>イシマル</t>
    </rPh>
    <rPh sb="9" eb="10">
      <t>ノ</t>
    </rPh>
    <rPh sb="10" eb="11">
      <t>ナカ</t>
    </rPh>
    <phoneticPr fontId="9"/>
  </si>
  <si>
    <t xml:space="preserve"> 境界変更により木部村一部</t>
    <phoneticPr fontId="9"/>
  </si>
  <si>
    <t>油屋、川崎、池見、楽円</t>
    <rPh sb="6" eb="8">
      <t>イケミ</t>
    </rPh>
    <rPh sb="9" eb="10">
      <t>ラク</t>
    </rPh>
    <rPh sb="10" eb="11">
      <t>エン</t>
    </rPh>
    <phoneticPr fontId="9"/>
  </si>
  <si>
    <t>三国町編入</t>
    <phoneticPr fontId="9"/>
  </si>
  <si>
    <t>境界変更により編入</t>
    <rPh sb="7" eb="9">
      <t>ヘンニュウ</t>
    </rPh>
    <phoneticPr fontId="9"/>
  </si>
  <si>
    <t>浜四郷村大字横越、下野、</t>
    <rPh sb="0" eb="1">
      <t>ハマ</t>
    </rPh>
    <rPh sb="1" eb="3">
      <t>ヨゴウ</t>
    </rPh>
    <rPh sb="3" eb="4">
      <t>ムラ</t>
    </rPh>
    <rPh sb="4" eb="6">
      <t>オオアザ</t>
    </rPh>
    <rPh sb="6" eb="8">
      <t>ヨコゴシ</t>
    </rPh>
    <rPh sb="9" eb="11">
      <t>シモノ</t>
    </rPh>
    <phoneticPr fontId="9"/>
  </si>
  <si>
    <t>西野中、山岸、黒目、</t>
    <rPh sb="4" eb="6">
      <t>ヤマギシ</t>
    </rPh>
    <rPh sb="7" eb="9">
      <t>クロメ</t>
    </rPh>
    <phoneticPr fontId="9"/>
  </si>
  <si>
    <t>米納津、沖野々編入</t>
    <rPh sb="7" eb="9">
      <t>ヘンニュウ</t>
    </rPh>
    <phoneticPr fontId="9"/>
  </si>
  <si>
    <t>昭和35.</t>
    <rPh sb="0" eb="2">
      <t>ショウワ</t>
    </rPh>
    <phoneticPr fontId="9"/>
  </si>
  <si>
    <t>大字鳴鹿山鹿境界変更</t>
    <rPh sb="0" eb="2">
      <t>オオアザ</t>
    </rPh>
    <rPh sb="2" eb="4">
      <t>ナルカ</t>
    </rPh>
    <rPh sb="4" eb="6">
      <t>ヤマガ</t>
    </rPh>
    <rPh sb="6" eb="8">
      <t>キョウカイ</t>
    </rPh>
    <rPh sb="8" eb="10">
      <t>ヘンコウ</t>
    </rPh>
    <phoneticPr fontId="9"/>
  </si>
  <si>
    <t>昭和36.</t>
    <rPh sb="0" eb="2">
      <t>ショウワ</t>
    </rPh>
    <phoneticPr fontId="9"/>
  </si>
  <si>
    <t>坂井町改称</t>
    <rPh sb="0" eb="2">
      <t>サカイ</t>
    </rPh>
    <rPh sb="2" eb="3">
      <t>チョウ</t>
    </rPh>
    <rPh sb="3" eb="5">
      <t>カイショウ</t>
    </rPh>
    <phoneticPr fontId="9"/>
  </si>
  <si>
    <t>平成18.</t>
    <rPh sb="0" eb="2">
      <t>ヘイセイ</t>
    </rPh>
    <phoneticPr fontId="9"/>
  </si>
  <si>
    <t>４町合併により坂井市市制施行</t>
    <rPh sb="1" eb="2">
      <t>マチ</t>
    </rPh>
    <rPh sb="2" eb="4">
      <t>ガッペイ</t>
    </rPh>
    <rPh sb="7" eb="9">
      <t>サカイ</t>
    </rPh>
    <rPh sb="9" eb="10">
      <t>シ</t>
    </rPh>
    <rPh sb="10" eb="12">
      <t>シセイ</t>
    </rPh>
    <rPh sb="12" eb="14">
      <t>シコウ</t>
    </rPh>
    <phoneticPr fontId="9"/>
  </si>
  <si>
    <t>出典：福井県統計年鑑</t>
    <rPh sb="0" eb="2">
      <t>シュッテン</t>
    </rPh>
    <rPh sb="3" eb="6">
      <t>フクイケン</t>
    </rPh>
    <rPh sb="6" eb="8">
      <t>トウケイ</t>
    </rPh>
    <rPh sb="8" eb="10">
      <t>ネンカン</t>
    </rPh>
    <phoneticPr fontId="9"/>
  </si>
  <si>
    <t>A-3．地目別土地面積</t>
    <rPh sb="4" eb="6">
      <t>チモク</t>
    </rPh>
    <rPh sb="6" eb="7">
      <t>ベツ</t>
    </rPh>
    <rPh sb="7" eb="9">
      <t>トチ</t>
    </rPh>
    <rPh sb="9" eb="11">
      <t>メンセキ</t>
    </rPh>
    <phoneticPr fontId="4"/>
  </si>
  <si>
    <t>各年1月1日現在</t>
    <phoneticPr fontId="4"/>
  </si>
  <si>
    <t>単位：ha</t>
    <phoneticPr fontId="4"/>
  </si>
  <si>
    <t>年次</t>
    <rPh sb="1" eb="2">
      <t>ジ</t>
    </rPh>
    <phoneticPr fontId="4"/>
  </si>
  <si>
    <t>総数</t>
  </si>
  <si>
    <t>地目</t>
    <rPh sb="0" eb="2">
      <t>チモク</t>
    </rPh>
    <phoneticPr fontId="4"/>
  </si>
  <si>
    <t>宅地</t>
  </si>
  <si>
    <t>田</t>
    <rPh sb="0" eb="1">
      <t>タ</t>
    </rPh>
    <phoneticPr fontId="9"/>
  </si>
  <si>
    <t>畑</t>
  </si>
  <si>
    <t>山林</t>
  </si>
  <si>
    <t>原野</t>
  </si>
  <si>
    <t>雑種地・
その他</t>
    <rPh sb="7" eb="8">
      <t>タ</t>
    </rPh>
    <phoneticPr fontId="4"/>
  </si>
  <si>
    <t>平成10年</t>
    <rPh sb="0" eb="2">
      <t>ヘイセイ</t>
    </rPh>
    <phoneticPr fontId="4"/>
  </si>
  <si>
    <t>三国町</t>
    <rPh sb="0" eb="2">
      <t>ミクニ</t>
    </rPh>
    <rPh sb="2" eb="3">
      <t>マチ</t>
    </rPh>
    <phoneticPr fontId="4"/>
  </si>
  <si>
    <t>丸岡町</t>
    <rPh sb="0" eb="2">
      <t>マルオカ</t>
    </rPh>
    <rPh sb="2" eb="3">
      <t>マチ</t>
    </rPh>
    <phoneticPr fontId="4"/>
  </si>
  <si>
    <t>春江町</t>
    <rPh sb="0" eb="2">
      <t>ハルエ</t>
    </rPh>
    <rPh sb="2" eb="3">
      <t>マチ</t>
    </rPh>
    <phoneticPr fontId="4"/>
  </si>
  <si>
    <t>坂井町</t>
    <rPh sb="0" eb="2">
      <t>サカイ</t>
    </rPh>
    <rPh sb="2" eb="3">
      <t>マチ</t>
    </rPh>
    <phoneticPr fontId="4"/>
  </si>
  <si>
    <t>平成11年</t>
    <rPh sb="0" eb="2">
      <t>ヘイセイ</t>
    </rPh>
    <phoneticPr fontId="4"/>
  </si>
  <si>
    <t>平成12年</t>
    <rPh sb="0" eb="2">
      <t>ヘイセイ</t>
    </rPh>
    <phoneticPr fontId="4"/>
  </si>
  <si>
    <t>平成13年</t>
    <rPh sb="0" eb="2">
      <t>ヘイセイ</t>
    </rPh>
    <phoneticPr fontId="4"/>
  </si>
  <si>
    <t>平成14年</t>
    <rPh sb="0" eb="2">
      <t>ヘイセイ</t>
    </rPh>
    <phoneticPr fontId="4"/>
  </si>
  <si>
    <t>平成15年</t>
    <rPh sb="0" eb="2">
      <t>ヘイセイ</t>
    </rPh>
    <phoneticPr fontId="4"/>
  </si>
  <si>
    <t>平成16年</t>
    <rPh sb="0" eb="2">
      <t>ヘイセイ</t>
    </rPh>
    <phoneticPr fontId="4"/>
  </si>
  <si>
    <t>平成17年</t>
    <rPh sb="0" eb="2">
      <t>ヘイセイ</t>
    </rPh>
    <phoneticPr fontId="4"/>
  </si>
  <si>
    <t>平成18年</t>
    <rPh sb="0" eb="2">
      <t>ヘイセイ</t>
    </rPh>
    <phoneticPr fontId="4"/>
  </si>
  <si>
    <t>平成19年</t>
    <rPh sb="0" eb="2">
      <t>ヘイセイ</t>
    </rPh>
    <phoneticPr fontId="4"/>
  </si>
  <si>
    <t>平成20年</t>
    <rPh sb="0" eb="2">
      <t>ヘイセイ</t>
    </rPh>
    <phoneticPr fontId="4"/>
  </si>
  <si>
    <t>平成21年</t>
    <rPh sb="0" eb="2">
      <t>ヘイセイ</t>
    </rPh>
    <phoneticPr fontId="4"/>
  </si>
  <si>
    <t>平成22年</t>
    <rPh sb="0" eb="2">
      <t>ヘイセイ</t>
    </rPh>
    <phoneticPr fontId="4"/>
  </si>
  <si>
    <t>平成23年</t>
    <rPh sb="0" eb="2">
      <t>ヘイセイ</t>
    </rPh>
    <phoneticPr fontId="4"/>
  </si>
  <si>
    <t>平成24年</t>
    <rPh sb="0" eb="2">
      <t>ヘイセイ</t>
    </rPh>
    <phoneticPr fontId="4"/>
  </si>
  <si>
    <t>平成25年</t>
    <rPh sb="0" eb="2">
      <t>ヘイセイ</t>
    </rPh>
    <phoneticPr fontId="4"/>
  </si>
  <si>
    <t>平成26年</t>
    <rPh sb="0" eb="2">
      <t>ヘイセイ</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</si>
  <si>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</si>
  <si>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</si>
  <si>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</si>
  <si>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※平成28年まで…面積は道路河川を除く非課税地を含めたもの。</t>
    <rPh sb="1" eb="3">
      <t>ヘイセイ</t>
    </rPh>
    <rPh sb="5" eb="6">
      <t>ネン</t>
    </rPh>
    <phoneticPr fontId="4"/>
  </si>
  <si>
    <t>出典：固定資産税概要調書</t>
    <rPh sb="0" eb="2">
      <t>シュッテン</t>
    </rPh>
    <rPh sb="3" eb="5">
      <t>コテイ</t>
    </rPh>
    <phoneticPr fontId="4"/>
  </si>
  <si>
    <t>※平成29年から…面積は河川を除く非課税地を含めたもの。</t>
    <rPh sb="1" eb="3">
      <t>ヘイセイ</t>
    </rPh>
    <rPh sb="5" eb="6">
      <t>ネン</t>
    </rPh>
    <phoneticPr fontId="4"/>
  </si>
  <si>
    <t>A-4．用途別土地面積</t>
    <rPh sb="4" eb="6">
      <t>ヨウト</t>
    </rPh>
    <rPh sb="6" eb="7">
      <t>ベツ</t>
    </rPh>
    <rPh sb="7" eb="9">
      <t>トチ</t>
    </rPh>
    <rPh sb="9" eb="11">
      <t>メンセキ</t>
    </rPh>
    <phoneticPr fontId="4"/>
  </si>
  <si>
    <t>上段：面積(ha)、下段：構成比(%)</t>
    <rPh sb="0" eb="2">
      <t>ジョウダン</t>
    </rPh>
    <rPh sb="3" eb="5">
      <t>メンセキ</t>
    </rPh>
    <rPh sb="10" eb="12">
      <t>カダン</t>
    </rPh>
    <rPh sb="13" eb="16">
      <t>コウセイヒ</t>
    </rPh>
    <phoneticPr fontId="4"/>
  </si>
  <si>
    <t>年別</t>
  </si>
  <si>
    <t>総面積</t>
    <rPh sb="1" eb="3">
      <t>メンセキ</t>
    </rPh>
    <phoneticPr fontId="4"/>
  </si>
  <si>
    <t>自然的土地利用</t>
    <rPh sb="0" eb="3">
      <t>シゼンテキ</t>
    </rPh>
    <rPh sb="3" eb="5">
      <t>トチ</t>
    </rPh>
    <rPh sb="5" eb="7">
      <t>リヨウ</t>
    </rPh>
    <phoneticPr fontId="4"/>
  </si>
  <si>
    <t>都市的土地利用</t>
    <rPh sb="0" eb="3">
      <t>トシテキ</t>
    </rPh>
    <rPh sb="3" eb="5">
      <t>トチ</t>
    </rPh>
    <rPh sb="5" eb="7">
      <t>リヨウ</t>
    </rPh>
    <phoneticPr fontId="4"/>
  </si>
  <si>
    <t>可住地</t>
    <rPh sb="0" eb="2">
      <t>カジュウ</t>
    </rPh>
    <rPh sb="2" eb="3">
      <t>チ</t>
    </rPh>
    <phoneticPr fontId="4"/>
  </si>
  <si>
    <t>非可住地</t>
    <rPh sb="0" eb="1">
      <t>ヒ</t>
    </rPh>
    <rPh sb="1" eb="3">
      <t>カジュウ</t>
    </rPh>
    <rPh sb="3" eb="4">
      <t>チ</t>
    </rPh>
    <phoneticPr fontId="4"/>
  </si>
  <si>
    <t>計</t>
    <rPh sb="0" eb="1">
      <t>ケイ</t>
    </rPh>
    <phoneticPr fontId="4"/>
  </si>
  <si>
    <t>農地</t>
    <rPh sb="0" eb="2">
      <t>ノウチ</t>
    </rPh>
    <phoneticPr fontId="4"/>
  </si>
  <si>
    <t>山林</t>
    <rPh sb="0" eb="2">
      <t>サンリン</t>
    </rPh>
    <phoneticPr fontId="4"/>
  </si>
  <si>
    <t>水面</t>
    <rPh sb="0" eb="2">
      <t>スイメン</t>
    </rPh>
    <phoneticPr fontId="4"/>
  </si>
  <si>
    <t>その他</t>
    <rPh sb="2" eb="3">
      <t>タ</t>
    </rPh>
    <phoneticPr fontId="4"/>
  </si>
  <si>
    <t>宅 地</t>
    <rPh sb="0" eb="1">
      <t>タク</t>
    </rPh>
    <rPh sb="2" eb="3">
      <t>チ</t>
    </rPh>
    <phoneticPr fontId="4"/>
  </si>
  <si>
    <t>道路</t>
    <rPh sb="0" eb="2">
      <t>ドウロ</t>
    </rPh>
    <phoneticPr fontId="4"/>
  </si>
  <si>
    <t>小計</t>
    <rPh sb="0" eb="1">
      <t>ショウ</t>
    </rPh>
    <rPh sb="1" eb="2">
      <t>ケイ</t>
    </rPh>
    <phoneticPr fontId="4"/>
  </si>
  <si>
    <t>住宅</t>
    <rPh sb="0" eb="2">
      <t>ジュウタク</t>
    </rPh>
    <phoneticPr fontId="4"/>
  </si>
  <si>
    <t>商業</t>
    <rPh sb="0" eb="2">
      <t>ショウギョウ</t>
    </rPh>
    <phoneticPr fontId="9"/>
  </si>
  <si>
    <t>工業</t>
    <rPh sb="0" eb="2">
      <t>コウギョウ</t>
    </rPh>
    <phoneticPr fontId="4"/>
  </si>
  <si>
    <t>平成17年</t>
  </si>
  <si>
    <t>三国町</t>
  </si>
  <si>
    <t>丸岡町</t>
  </si>
  <si>
    <t>春江町</t>
  </si>
  <si>
    <t>坂井町</t>
  </si>
  <si>
    <t>平成19年</t>
    <phoneticPr fontId="4"/>
  </si>
  <si>
    <t>平成20年</t>
    <phoneticPr fontId="4"/>
  </si>
  <si>
    <t>平成21年</t>
    <phoneticPr fontId="4"/>
  </si>
  <si>
    <t>平成22年</t>
    <phoneticPr fontId="4"/>
  </si>
  <si>
    <t>平成23年</t>
    <phoneticPr fontId="4"/>
  </si>
  <si>
    <t>平成24年</t>
    <phoneticPr fontId="4"/>
  </si>
  <si>
    <t>平成25年</t>
    <phoneticPr fontId="4"/>
  </si>
  <si>
    <t>平成26年</t>
    <phoneticPr fontId="4"/>
  </si>
  <si>
    <t>嶺北北部都市計画区域内に限る</t>
    <rPh sb="0" eb="2">
      <t>レイホク</t>
    </rPh>
    <rPh sb="2" eb="4">
      <t>ホクブ</t>
    </rPh>
    <rPh sb="4" eb="6">
      <t>トシ</t>
    </rPh>
    <rPh sb="6" eb="8">
      <t>ケイカク</t>
    </rPh>
    <rPh sb="8" eb="10">
      <t>クイキ</t>
    </rPh>
    <rPh sb="10" eb="11">
      <t>ナイ</t>
    </rPh>
    <rPh sb="12" eb="13">
      <t>カギ</t>
    </rPh>
    <phoneticPr fontId="4"/>
  </si>
  <si>
    <t>資料：都市計画課</t>
    <rPh sb="0" eb="2">
      <t>シリョウ</t>
    </rPh>
    <rPh sb="3" eb="5">
      <t>トシ</t>
    </rPh>
    <rPh sb="5" eb="8">
      <t>ケイカクカ</t>
    </rPh>
    <phoneticPr fontId="4"/>
  </si>
  <si>
    <t>A-5．主要河川</t>
    <rPh sb="4" eb="6">
      <t>シュヨウ</t>
    </rPh>
    <rPh sb="6" eb="8">
      <t>カセン</t>
    </rPh>
    <phoneticPr fontId="4"/>
  </si>
  <si>
    <t>一級河川</t>
    <rPh sb="0" eb="2">
      <t>１キュウ</t>
    </rPh>
    <rPh sb="2" eb="4">
      <t>カセン</t>
    </rPh>
    <phoneticPr fontId="4"/>
  </si>
  <si>
    <t>単位：km</t>
    <rPh sb="0" eb="2">
      <t>タンイ</t>
    </rPh>
    <phoneticPr fontId="4"/>
  </si>
  <si>
    <t>河川名</t>
    <rPh sb="0" eb="2">
      <t>カセン</t>
    </rPh>
    <rPh sb="2" eb="3">
      <t>メイ</t>
    </rPh>
    <phoneticPr fontId="4"/>
  </si>
  <si>
    <t>延長</t>
    <rPh sb="0" eb="2">
      <t>エンチョウ</t>
    </rPh>
    <phoneticPr fontId="4"/>
  </si>
  <si>
    <t>上流端</t>
    <rPh sb="0" eb="2">
      <t>ジョウリュウ</t>
    </rPh>
    <rPh sb="2" eb="3">
      <t>タン</t>
    </rPh>
    <phoneticPr fontId="4"/>
  </si>
  <si>
    <t>下流端</t>
    <rPh sb="0" eb="2">
      <t>カリュウ</t>
    </rPh>
    <rPh sb="2" eb="3">
      <t>タン</t>
    </rPh>
    <phoneticPr fontId="4"/>
  </si>
  <si>
    <t>総延長</t>
    <rPh sb="0" eb="3">
      <t>ソウエンチョウ</t>
    </rPh>
    <phoneticPr fontId="4"/>
  </si>
  <si>
    <t>市内</t>
    <rPh sb="0" eb="2">
      <t>シナイ</t>
    </rPh>
    <phoneticPr fontId="4"/>
  </si>
  <si>
    <t>九頭竜川</t>
    <rPh sb="0" eb="3">
      <t>クズリュウ</t>
    </rPh>
    <rPh sb="3" eb="4">
      <t>カワ</t>
    </rPh>
    <phoneticPr fontId="9"/>
  </si>
  <si>
    <t>大野市和泉村</t>
    <phoneticPr fontId="4"/>
  </si>
  <si>
    <t>坂井市丸岡町</t>
    <phoneticPr fontId="4"/>
  </si>
  <si>
    <t>海に至る</t>
    <rPh sb="0" eb="1">
      <t>ウミ</t>
    </rPh>
    <rPh sb="2" eb="3">
      <t>イタ</t>
    </rPh>
    <phoneticPr fontId="4"/>
  </si>
  <si>
    <t>坂井市</t>
    <phoneticPr fontId="4"/>
  </si>
  <si>
    <t>三国町宿</t>
    <rPh sb="0" eb="3">
      <t>ミクニチョウ</t>
    </rPh>
    <rPh sb="3" eb="4">
      <t>シュク</t>
    </rPh>
    <phoneticPr fontId="4"/>
  </si>
  <si>
    <t>大字上半原</t>
    <rPh sb="0" eb="2">
      <t>オオアザ</t>
    </rPh>
    <phoneticPr fontId="9"/>
  </si>
  <si>
    <t>東二ツ屋</t>
    <rPh sb="0" eb="1">
      <t>ヒガシ</t>
    </rPh>
    <rPh sb="1" eb="2">
      <t>フタ</t>
    </rPh>
    <rPh sb="3" eb="4">
      <t>ヤ</t>
    </rPh>
    <phoneticPr fontId="9"/>
  </si>
  <si>
    <t>竹田川</t>
    <rPh sb="0" eb="2">
      <t>タケダ</t>
    </rPh>
    <rPh sb="2" eb="3">
      <t>ガワ</t>
    </rPh>
    <phoneticPr fontId="9"/>
  </si>
  <si>
    <t>坂井市丸岡町</t>
    <phoneticPr fontId="4"/>
  </si>
  <si>
    <t>九頭竜川への合流地点</t>
    <rPh sb="0" eb="4">
      <t>クズリュウガワ</t>
    </rPh>
    <rPh sb="6" eb="8">
      <t>ゴウリュウ</t>
    </rPh>
    <rPh sb="8" eb="10">
      <t>チテン</t>
    </rPh>
    <phoneticPr fontId="4"/>
  </si>
  <si>
    <t>三国町南本町</t>
    <rPh sb="0" eb="3">
      <t>ミクニチョウ</t>
    </rPh>
    <rPh sb="3" eb="6">
      <t>ミナミホンマチ</t>
    </rPh>
    <phoneticPr fontId="4"/>
  </si>
  <si>
    <t>上竹田</t>
    <phoneticPr fontId="9"/>
  </si>
  <si>
    <t>兵庫川</t>
    <rPh sb="0" eb="2">
      <t>ヒョウゴ</t>
    </rPh>
    <rPh sb="2" eb="3">
      <t>ガワ</t>
    </rPh>
    <phoneticPr fontId="9"/>
  </si>
  <si>
    <t>竹田川への合流地点</t>
    <rPh sb="0" eb="2">
      <t>タケダ</t>
    </rPh>
    <rPh sb="2" eb="3">
      <t>カワ</t>
    </rPh>
    <rPh sb="5" eb="7">
      <t>ゴウリュウ</t>
    </rPh>
    <rPh sb="7" eb="9">
      <t>チテン</t>
    </rPh>
    <phoneticPr fontId="4"/>
  </si>
  <si>
    <t>坂井市</t>
    <rPh sb="0" eb="2">
      <t>サカイ</t>
    </rPh>
    <rPh sb="2" eb="3">
      <t>シ</t>
    </rPh>
    <phoneticPr fontId="4"/>
  </si>
  <si>
    <t>三国町竹松</t>
    <rPh sb="0" eb="3">
      <t>ミクニチョウ</t>
    </rPh>
    <rPh sb="3" eb="5">
      <t>タケマツ</t>
    </rPh>
    <phoneticPr fontId="4"/>
  </si>
  <si>
    <t>牛ヶ島,儀間</t>
    <phoneticPr fontId="4"/>
  </si>
  <si>
    <t>三国町竹松</t>
    <phoneticPr fontId="4"/>
  </si>
  <si>
    <t>田島川</t>
    <rPh sb="0" eb="2">
      <t>タジマ</t>
    </rPh>
    <rPh sb="2" eb="3">
      <t>ガワ</t>
    </rPh>
    <phoneticPr fontId="9"/>
  </si>
  <si>
    <t xml:space="preserve">坂井市丸岡町
</t>
    <phoneticPr fontId="4"/>
  </si>
  <si>
    <t>あわら市</t>
    <rPh sb="3" eb="4">
      <t>シ</t>
    </rPh>
    <phoneticPr fontId="4"/>
  </si>
  <si>
    <t>坂井町長屋</t>
    <rPh sb="0" eb="2">
      <t>サカイ</t>
    </rPh>
    <rPh sb="2" eb="3">
      <t>チョウ</t>
    </rPh>
    <rPh sb="3" eb="5">
      <t>ナガヤ</t>
    </rPh>
    <phoneticPr fontId="4"/>
  </si>
  <si>
    <t>曽々木,内田</t>
    <phoneticPr fontId="4"/>
  </si>
  <si>
    <t>曽々木,内田</t>
  </si>
  <si>
    <t>古屋石塚地籍</t>
    <rPh sb="0" eb="2">
      <t>フルヤ</t>
    </rPh>
    <rPh sb="2" eb="4">
      <t>イシヅカ</t>
    </rPh>
    <rPh sb="4" eb="6">
      <t>チセキ</t>
    </rPh>
    <phoneticPr fontId="4"/>
  </si>
  <si>
    <t>※延長が10ｋｍ以上の河川</t>
    <rPh sb="1" eb="3">
      <t>エンチョウ</t>
    </rPh>
    <rPh sb="8" eb="10">
      <t>イジョウ</t>
    </rPh>
    <rPh sb="11" eb="13">
      <t>カセン</t>
    </rPh>
    <phoneticPr fontId="4"/>
  </si>
  <si>
    <t>二級河川</t>
    <rPh sb="0" eb="2">
      <t>ニキュウ</t>
    </rPh>
    <rPh sb="2" eb="4">
      <t>カセン</t>
    </rPh>
    <phoneticPr fontId="4"/>
  </si>
  <si>
    <t>該当河川なし</t>
    <rPh sb="0" eb="2">
      <t>ガイトウ</t>
    </rPh>
    <rPh sb="2" eb="4">
      <t>カセン</t>
    </rPh>
    <phoneticPr fontId="4"/>
  </si>
  <si>
    <t>資料：建設課</t>
    <rPh sb="0" eb="2">
      <t>シリョウ</t>
    </rPh>
    <rPh sb="3" eb="5">
      <t>ケンセツ</t>
    </rPh>
    <rPh sb="5" eb="6">
      <t>カ</t>
    </rPh>
    <phoneticPr fontId="4"/>
  </si>
  <si>
    <t>A-6．主要山岳</t>
    <rPh sb="4" eb="6">
      <t>シュヨウ</t>
    </rPh>
    <rPh sb="6" eb="8">
      <t>サンガク</t>
    </rPh>
    <phoneticPr fontId="4"/>
  </si>
  <si>
    <t>単位：m</t>
    <rPh sb="0" eb="2">
      <t>タンイ</t>
    </rPh>
    <phoneticPr fontId="4"/>
  </si>
  <si>
    <t>名     称</t>
    <rPh sb="0" eb="1">
      <t>ナ</t>
    </rPh>
    <rPh sb="6" eb="7">
      <t>ショウ</t>
    </rPh>
    <phoneticPr fontId="4"/>
  </si>
  <si>
    <t>標     高</t>
    <rPh sb="0" eb="1">
      <t>ヒョウ</t>
    </rPh>
    <rPh sb="6" eb="7">
      <t>コウ</t>
    </rPh>
    <phoneticPr fontId="4"/>
  </si>
  <si>
    <t>所   在   地</t>
    <rPh sb="0" eb="1">
      <t>トコロ</t>
    </rPh>
    <rPh sb="4" eb="5">
      <t>ザイ</t>
    </rPh>
    <rPh sb="8" eb="9">
      <t>チ</t>
    </rPh>
    <phoneticPr fontId="4"/>
  </si>
  <si>
    <t>浄法寺山</t>
    <rPh sb="0" eb="3">
      <t>ジョウホウジ</t>
    </rPh>
    <rPh sb="3" eb="4">
      <t>ヤマ</t>
    </rPh>
    <phoneticPr fontId="4"/>
  </si>
  <si>
    <t>坂井市丸岡町山竹田、勝山市、永平寺町</t>
    <rPh sb="10" eb="13">
      <t>カツヤマシ</t>
    </rPh>
    <rPh sb="14" eb="18">
      <t>エイヘイジチョウ</t>
    </rPh>
    <phoneticPr fontId="4"/>
  </si>
  <si>
    <t>丈競山</t>
    <rPh sb="0" eb="1">
      <t>タケ</t>
    </rPh>
    <rPh sb="1" eb="2">
      <t>セリ</t>
    </rPh>
    <rPh sb="2" eb="3">
      <t>ヤマ</t>
    </rPh>
    <phoneticPr fontId="4"/>
  </si>
  <si>
    <t>坂井市丸岡町山竹田</t>
    <rPh sb="0" eb="3">
      <t>サカイシ</t>
    </rPh>
    <rPh sb="3" eb="6">
      <t>マルオカチョウ</t>
    </rPh>
    <rPh sb="6" eb="7">
      <t>ヤマ</t>
    </rPh>
    <rPh sb="7" eb="9">
      <t>タケダ</t>
    </rPh>
    <phoneticPr fontId="4"/>
  </si>
  <si>
    <t>出典：福井県統計年鑑</t>
    <rPh sb="0" eb="2">
      <t>シュッテン</t>
    </rPh>
    <rPh sb="3" eb="6">
      <t>フクイケン</t>
    </rPh>
    <rPh sb="6" eb="8">
      <t>トウケイ</t>
    </rPh>
    <rPh sb="8" eb="10">
      <t>ネンカン</t>
    </rPh>
    <phoneticPr fontId="4"/>
  </si>
  <si>
    <t>A-7．温泉</t>
    <rPh sb="4" eb="6">
      <t>オンセン</t>
    </rPh>
    <phoneticPr fontId="4"/>
  </si>
  <si>
    <t>温泉地名</t>
    <rPh sb="0" eb="3">
      <t>オンセンチ</t>
    </rPh>
    <rPh sb="3" eb="4">
      <t>メイ</t>
    </rPh>
    <phoneticPr fontId="4"/>
  </si>
  <si>
    <t>所在地</t>
    <rPh sb="0" eb="2">
      <t>ショザイ</t>
    </rPh>
    <rPh sb="2" eb="3">
      <t>チ</t>
    </rPh>
    <phoneticPr fontId="4"/>
  </si>
  <si>
    <t>源泉
総数</t>
    <rPh sb="0" eb="2">
      <t>ゲンセン</t>
    </rPh>
    <rPh sb="3" eb="5">
      <t>ソウスウ</t>
    </rPh>
    <phoneticPr fontId="4"/>
  </si>
  <si>
    <t>利用源泉数</t>
    <rPh sb="0" eb="2">
      <t>リヨウ</t>
    </rPh>
    <rPh sb="2" eb="4">
      <t>ゲンセン</t>
    </rPh>
    <rPh sb="4" eb="5">
      <t>スウ</t>
    </rPh>
    <phoneticPr fontId="4"/>
  </si>
  <si>
    <t>未利用源泉数</t>
    <rPh sb="0" eb="1">
      <t>ミ</t>
    </rPh>
    <rPh sb="1" eb="3">
      <t>リヨウ</t>
    </rPh>
    <rPh sb="3" eb="5">
      <t>ゲンセン</t>
    </rPh>
    <rPh sb="5" eb="6">
      <t>スウ</t>
    </rPh>
    <phoneticPr fontId="4"/>
  </si>
  <si>
    <t>温度別源泉数</t>
    <rPh sb="0" eb="2">
      <t>オンド</t>
    </rPh>
    <rPh sb="2" eb="3">
      <t>ベツ</t>
    </rPh>
    <rPh sb="3" eb="5">
      <t>ゲンセン</t>
    </rPh>
    <rPh sb="5" eb="6">
      <t>スウ</t>
    </rPh>
    <phoneticPr fontId="4"/>
  </si>
  <si>
    <t>湧出量</t>
    <rPh sb="0" eb="2">
      <t>ユウシュツ</t>
    </rPh>
    <rPh sb="2" eb="3">
      <t>リョウ</t>
    </rPh>
    <phoneticPr fontId="4"/>
  </si>
  <si>
    <t>主たる泉質名</t>
    <rPh sb="0" eb="1">
      <t>シュ</t>
    </rPh>
    <rPh sb="3" eb="5">
      <t>センシツ</t>
    </rPh>
    <rPh sb="5" eb="6">
      <t>メイ</t>
    </rPh>
    <phoneticPr fontId="4"/>
  </si>
  <si>
    <t>(A)</t>
    <phoneticPr fontId="4"/>
  </si>
  <si>
    <t>(B)</t>
    <phoneticPr fontId="4"/>
  </si>
  <si>
    <t>(ℓ/分)</t>
    <rPh sb="3" eb="4">
      <t>フン</t>
    </rPh>
    <phoneticPr fontId="4"/>
  </si>
  <si>
    <t>自噴</t>
    <rPh sb="0" eb="1">
      <t>ジ</t>
    </rPh>
    <rPh sb="1" eb="2">
      <t>フン</t>
    </rPh>
    <phoneticPr fontId="4"/>
  </si>
  <si>
    <t>動力</t>
    <rPh sb="0" eb="2">
      <t>ドウリョク</t>
    </rPh>
    <phoneticPr fontId="4"/>
  </si>
  <si>
    <t>25℃未満</t>
    <rPh sb="3" eb="5">
      <t>ミマン</t>
    </rPh>
    <phoneticPr fontId="4"/>
  </si>
  <si>
    <t>25℃以上</t>
    <rPh sb="3" eb="5">
      <t>イジョウ</t>
    </rPh>
    <phoneticPr fontId="4"/>
  </si>
  <si>
    <t>42℃以上</t>
    <rPh sb="3" eb="5">
      <t>イジョウ</t>
    </rPh>
    <phoneticPr fontId="4"/>
  </si>
  <si>
    <t>水蒸気</t>
    <phoneticPr fontId="4"/>
  </si>
  <si>
    <t>(A+B)</t>
    <phoneticPr fontId="4"/>
  </si>
  <si>
    <t>42℃未満</t>
    <rPh sb="3" eb="5">
      <t>ミマン</t>
    </rPh>
    <phoneticPr fontId="4"/>
  </si>
  <si>
    <t>及びガス</t>
  </si>
  <si>
    <t>東尋坊</t>
    <rPh sb="0" eb="3">
      <t>トウジンボウ</t>
    </rPh>
    <phoneticPr fontId="4"/>
  </si>
  <si>
    <t>三国町緑ヶ丘</t>
    <rPh sb="0" eb="3">
      <t>ミクニチョウ</t>
    </rPh>
    <rPh sb="3" eb="6">
      <t>ミドリガオカ</t>
    </rPh>
    <phoneticPr fontId="4"/>
  </si>
  <si>
    <t>アルカリ性単純温泉</t>
    <rPh sb="4" eb="5">
      <t>セイ</t>
    </rPh>
    <rPh sb="5" eb="7">
      <t>タンジュン</t>
    </rPh>
    <rPh sb="7" eb="8">
      <t>オン</t>
    </rPh>
    <rPh sb="8" eb="9">
      <t>イズミ</t>
    </rPh>
    <phoneticPr fontId="4"/>
  </si>
  <si>
    <t>宿</t>
    <rPh sb="0" eb="1">
      <t>シュク</t>
    </rPh>
    <phoneticPr fontId="4"/>
  </si>
  <si>
    <t>Na･Ca-Cl・SO4泉</t>
    <rPh sb="12" eb="13">
      <t>イズミ</t>
    </rPh>
    <phoneticPr fontId="4"/>
  </si>
  <si>
    <t>安島</t>
    <rPh sb="0" eb="2">
      <t>アントウ</t>
    </rPh>
    <phoneticPr fontId="4"/>
  </si>
  <si>
    <t>三国町安島</t>
    <rPh sb="0" eb="3">
      <t>ミクニチョウ</t>
    </rPh>
    <rPh sb="3" eb="5">
      <t>アントウ</t>
    </rPh>
    <phoneticPr fontId="4"/>
  </si>
  <si>
    <t>Na･Ca-Cl泉</t>
    <rPh sb="8" eb="9">
      <t>イズミ</t>
    </rPh>
    <phoneticPr fontId="4"/>
  </si>
  <si>
    <t>山竹田</t>
    <rPh sb="0" eb="3">
      <t>ヤマタケダ</t>
    </rPh>
    <phoneticPr fontId="4"/>
  </si>
  <si>
    <t>丸岡町山竹田</t>
    <rPh sb="0" eb="3">
      <t>マルオカチョウ</t>
    </rPh>
    <rPh sb="3" eb="6">
      <t>ヤマタケダ</t>
    </rPh>
    <phoneticPr fontId="4"/>
  </si>
  <si>
    <r>
      <t>Ca-SO</t>
    </r>
    <r>
      <rPr>
        <sz val="6"/>
        <rFont val="ＭＳ Ｐゴシック"/>
        <family val="3"/>
        <charset val="128"/>
      </rPr>
      <t>4</t>
    </r>
    <r>
      <rPr>
        <sz val="9"/>
        <rFont val="ＭＳ Ｐゴシック"/>
        <family val="3"/>
        <charset val="128"/>
      </rPr>
      <t>泉</t>
    </r>
    <rPh sb="6" eb="7">
      <t>イズミ</t>
    </rPh>
    <phoneticPr fontId="4"/>
  </si>
  <si>
    <t>八ヶ郷</t>
    <rPh sb="0" eb="1">
      <t>ハチ</t>
    </rPh>
    <rPh sb="2" eb="3">
      <t>ゴウ</t>
    </rPh>
    <phoneticPr fontId="4"/>
  </si>
  <si>
    <t>丸岡町八ヶ郷</t>
    <rPh sb="0" eb="3">
      <t>マルオカチョウ</t>
    </rPh>
    <rPh sb="3" eb="4">
      <t>ハチ</t>
    </rPh>
    <rPh sb="5" eb="6">
      <t>ゴウ</t>
    </rPh>
    <phoneticPr fontId="4"/>
  </si>
  <si>
    <r>
      <t>Ca･Na-SO</t>
    </r>
    <r>
      <rPr>
        <sz val="6"/>
        <rFont val="ＭＳ Ｐゴシック"/>
        <family val="3"/>
        <charset val="128"/>
      </rPr>
      <t>4</t>
    </r>
    <r>
      <rPr>
        <sz val="9"/>
        <rFont val="ＭＳ Ｐゴシック"/>
        <family val="3"/>
        <charset val="128"/>
      </rPr>
      <t>泉</t>
    </r>
    <phoneticPr fontId="4"/>
  </si>
  <si>
    <t>A-8．観測所</t>
    <rPh sb="4" eb="6">
      <t>カンソク</t>
    </rPh>
    <rPh sb="6" eb="7">
      <t>ショ</t>
    </rPh>
    <phoneticPr fontId="4"/>
  </si>
  <si>
    <t>種  別</t>
    <rPh sb="0" eb="4">
      <t>シュベツ</t>
    </rPh>
    <phoneticPr fontId="4"/>
  </si>
  <si>
    <t>地点</t>
    <rPh sb="0" eb="2">
      <t>チテン</t>
    </rPh>
    <phoneticPr fontId="4"/>
  </si>
  <si>
    <t>観　　　測　　　種　　　目</t>
  </si>
  <si>
    <t>所在地</t>
    <phoneticPr fontId="4"/>
  </si>
  <si>
    <t>位置</t>
    <phoneticPr fontId="4"/>
  </si>
  <si>
    <t>海面上の</t>
    <phoneticPr fontId="4"/>
  </si>
  <si>
    <t>風向・風速計</t>
    <phoneticPr fontId="4"/>
  </si>
  <si>
    <t>降水量</t>
  </si>
  <si>
    <t>気温</t>
    <phoneticPr fontId="4"/>
  </si>
  <si>
    <t>風向
風速</t>
    <rPh sb="0" eb="2">
      <t>フウコウ</t>
    </rPh>
    <rPh sb="3" eb="5">
      <t>フウソク</t>
    </rPh>
    <phoneticPr fontId="4"/>
  </si>
  <si>
    <t>日照</t>
    <phoneticPr fontId="4"/>
  </si>
  <si>
    <t>積雪</t>
    <phoneticPr fontId="4"/>
  </si>
  <si>
    <t>降雪</t>
    <phoneticPr fontId="4"/>
  </si>
  <si>
    <t>大気
現象</t>
    <phoneticPr fontId="4"/>
  </si>
  <si>
    <t>地震</t>
    <rPh sb="0" eb="2">
      <t>ジシン</t>
    </rPh>
    <phoneticPr fontId="4"/>
  </si>
  <si>
    <t xml:space="preserve">緯度 </t>
    <rPh sb="0" eb="1">
      <t>イ</t>
    </rPh>
    <rPh sb="1" eb="2">
      <t>ド</t>
    </rPh>
    <phoneticPr fontId="4"/>
  </si>
  <si>
    <t>経度</t>
    <rPh sb="0" eb="2">
      <t>ケイド</t>
    </rPh>
    <phoneticPr fontId="4"/>
  </si>
  <si>
    <t>高さ  m</t>
    <rPh sb="0" eb="1">
      <t>タカ</t>
    </rPh>
    <phoneticPr fontId="4"/>
  </si>
  <si>
    <t>地上高 m</t>
    <phoneticPr fontId="4"/>
  </si>
  <si>
    <t>度</t>
    <rPh sb="0" eb="1">
      <t>ド</t>
    </rPh>
    <phoneticPr fontId="4"/>
  </si>
  <si>
    <t>分</t>
    <rPh sb="0" eb="1">
      <t>ブン</t>
    </rPh>
    <phoneticPr fontId="4"/>
  </si>
  <si>
    <t>地域気象</t>
    <rPh sb="0" eb="2">
      <t>チイキ</t>
    </rPh>
    <rPh sb="2" eb="4">
      <t>キショウ</t>
    </rPh>
    <phoneticPr fontId="4"/>
  </si>
  <si>
    <t>三国</t>
    <rPh sb="0" eb="2">
      <t>ミクニ</t>
    </rPh>
    <phoneticPr fontId="4"/>
  </si>
  <si>
    <t>○</t>
  </si>
  <si>
    <t>○</t>
    <phoneticPr fontId="4"/>
  </si>
  <si>
    <t>三国町平山</t>
    <rPh sb="3" eb="5">
      <t>ヒラヤマ</t>
    </rPh>
    <phoneticPr fontId="4"/>
  </si>
  <si>
    <t>観 測 所</t>
    <rPh sb="0" eb="5">
      <t>カンソクショ</t>
    </rPh>
    <phoneticPr fontId="4"/>
  </si>
  <si>
    <t>春江</t>
    <rPh sb="0" eb="2">
      <t>ハルエ</t>
    </rPh>
    <phoneticPr fontId="4"/>
  </si>
  <si>
    <t>春江町江留中</t>
    <rPh sb="0" eb="3">
      <t>ハルエチョウ</t>
    </rPh>
    <rPh sb="3" eb="4">
      <t>エ</t>
    </rPh>
    <rPh sb="4" eb="5">
      <t>ト</t>
    </rPh>
    <rPh sb="5" eb="6">
      <t>ナカ</t>
    </rPh>
    <phoneticPr fontId="4"/>
  </si>
  <si>
    <t>08.5</t>
    <phoneticPr fontId="4"/>
  </si>
  <si>
    <t>計測震度</t>
    <rPh sb="0" eb="2">
      <t>ケイソク</t>
    </rPh>
    <rPh sb="2" eb="4">
      <t>シンド</t>
    </rPh>
    <phoneticPr fontId="4"/>
  </si>
  <si>
    <t>☆</t>
    <phoneticPr fontId="4"/>
  </si>
  <si>
    <t>三国町陣ケ岡</t>
    <rPh sb="0" eb="3">
      <t>ミクニチョウ</t>
    </rPh>
    <rPh sb="3" eb="6">
      <t>ジンガオカ</t>
    </rPh>
    <phoneticPr fontId="4"/>
  </si>
  <si>
    <t>-</t>
    <phoneticPr fontId="4"/>
  </si>
  <si>
    <t>観 測 所</t>
    <rPh sb="0" eb="1">
      <t>カン</t>
    </rPh>
    <rPh sb="2" eb="3">
      <t>ハカリ</t>
    </rPh>
    <rPh sb="4" eb="5">
      <t>ショ</t>
    </rPh>
    <phoneticPr fontId="4"/>
  </si>
  <si>
    <t>（注）☆印：計測震度計</t>
    <rPh sb="1" eb="2">
      <t>チュウ</t>
    </rPh>
    <phoneticPr fontId="4"/>
  </si>
  <si>
    <t>A-9．気象概況</t>
    <rPh sb="4" eb="6">
      <t>キショウ</t>
    </rPh>
    <rPh sb="6" eb="8">
      <t>ガイキョウ</t>
    </rPh>
    <phoneticPr fontId="4"/>
  </si>
  <si>
    <t>気温・降水量・日照時間</t>
    <rPh sb="0" eb="2">
      <t>キオン</t>
    </rPh>
    <rPh sb="3" eb="6">
      <t>コウスイリョウ</t>
    </rPh>
    <rPh sb="7" eb="9">
      <t>ニッショウ</t>
    </rPh>
    <rPh sb="9" eb="11">
      <t>ジカン</t>
    </rPh>
    <phoneticPr fontId="4"/>
  </si>
  <si>
    <t>　</t>
    <phoneticPr fontId="4"/>
  </si>
  <si>
    <t>年次</t>
    <rPh sb="0" eb="2">
      <t>ネンジ</t>
    </rPh>
    <phoneticPr fontId="3"/>
  </si>
  <si>
    <t>降水量</t>
    <rPh sb="0" eb="3">
      <t>コウスイリョウ</t>
    </rPh>
    <phoneticPr fontId="3"/>
  </si>
  <si>
    <t>気温</t>
    <rPh sb="0" eb="2">
      <t>キオン</t>
    </rPh>
    <phoneticPr fontId="3"/>
  </si>
  <si>
    <t>年間日照時間</t>
    <rPh sb="0" eb="2">
      <t>ネンカン</t>
    </rPh>
    <phoneticPr fontId="3"/>
  </si>
  <si>
    <t>年間</t>
    <rPh sb="1" eb="2">
      <t>アイダ</t>
    </rPh>
    <phoneticPr fontId="4"/>
  </si>
  <si>
    <t>1日あたり最大</t>
    <rPh sb="1" eb="2">
      <t>ヒ</t>
    </rPh>
    <rPh sb="5" eb="7">
      <t>サイダイ</t>
    </rPh>
    <phoneticPr fontId="3"/>
  </si>
  <si>
    <t>1時間あたり最大</t>
    <rPh sb="1" eb="2">
      <t>ジ</t>
    </rPh>
    <rPh sb="2" eb="3">
      <t>カン</t>
    </rPh>
    <rPh sb="6" eb="8">
      <t>サイダイ</t>
    </rPh>
    <phoneticPr fontId="3"/>
  </si>
  <si>
    <t>平均</t>
    <phoneticPr fontId="3"/>
  </si>
  <si>
    <t>最高</t>
    <phoneticPr fontId="3"/>
  </si>
  <si>
    <t>最低</t>
    <phoneticPr fontId="3"/>
  </si>
  <si>
    <t>(mm)</t>
    <phoneticPr fontId="3"/>
  </si>
  <si>
    <t>起日</t>
  </si>
  <si>
    <t>(℃)</t>
    <phoneticPr fontId="3"/>
  </si>
  <si>
    <t>(時間)</t>
    <phoneticPr fontId="3"/>
  </si>
  <si>
    <t>昭和54年</t>
    <rPh sb="0" eb="2">
      <t>ショウワ</t>
    </rPh>
    <phoneticPr fontId="4"/>
  </si>
  <si>
    <t/>
  </si>
  <si>
    <t>8月21日</t>
  </si>
  <si>
    <t>10月1日</t>
    <phoneticPr fontId="3"/>
  </si>
  <si>
    <t>8月17日</t>
    <rPh sb="1" eb="2">
      <t>ガツ</t>
    </rPh>
    <rPh sb="4" eb="5">
      <t>ニチ</t>
    </rPh>
    <phoneticPr fontId="3"/>
  </si>
  <si>
    <t>1月20日</t>
    <rPh sb="1" eb="2">
      <t>ガツ</t>
    </rPh>
    <rPh sb="4" eb="5">
      <t>ニチ</t>
    </rPh>
    <phoneticPr fontId="3"/>
  </si>
  <si>
    <t>昭和55年</t>
    <rPh sb="0" eb="2">
      <t>ショウワ</t>
    </rPh>
    <phoneticPr fontId="4"/>
  </si>
  <si>
    <t>10月13日</t>
  </si>
  <si>
    <t>8月23日</t>
    <phoneticPr fontId="3"/>
  </si>
  <si>
    <t>8月14日</t>
    <rPh sb="1" eb="2">
      <t>ガツ</t>
    </rPh>
    <rPh sb="4" eb="5">
      <t>ニチ</t>
    </rPh>
    <phoneticPr fontId="3"/>
  </si>
  <si>
    <t>2月23日</t>
    <rPh sb="1" eb="2">
      <t>ガツ</t>
    </rPh>
    <rPh sb="4" eb="5">
      <t>ニチ</t>
    </rPh>
    <phoneticPr fontId="3"/>
  </si>
  <si>
    <t>昭和56年</t>
    <rPh sb="0" eb="2">
      <t>ショウワ</t>
    </rPh>
    <phoneticPr fontId="4"/>
  </si>
  <si>
    <t>7月2日</t>
  </si>
  <si>
    <t>7月2日</t>
    <phoneticPr fontId="3"/>
  </si>
  <si>
    <t>8月30日</t>
    <rPh sb="1" eb="2">
      <t>ガツ</t>
    </rPh>
    <rPh sb="4" eb="5">
      <t>ニチ</t>
    </rPh>
    <phoneticPr fontId="3"/>
  </si>
  <si>
    <t>2月26日</t>
    <rPh sb="1" eb="2">
      <t>ガツ</t>
    </rPh>
    <rPh sb="4" eb="5">
      <t>ニチ</t>
    </rPh>
    <phoneticPr fontId="3"/>
  </si>
  <si>
    <t>昭和57年</t>
    <rPh sb="0" eb="2">
      <t>ショウワ</t>
    </rPh>
    <phoneticPr fontId="4"/>
  </si>
  <si>
    <t>9月9日</t>
  </si>
  <si>
    <t>11月11日</t>
    <phoneticPr fontId="3"/>
  </si>
  <si>
    <t>8月28日</t>
    <rPh sb="1" eb="2">
      <t>ガツ</t>
    </rPh>
    <rPh sb="4" eb="5">
      <t>ニチ</t>
    </rPh>
    <phoneticPr fontId="3"/>
  </si>
  <si>
    <t>1月31日</t>
    <rPh sb="1" eb="2">
      <t>ツキ</t>
    </rPh>
    <rPh sb="4" eb="5">
      <t>ニチ</t>
    </rPh>
    <phoneticPr fontId="3"/>
  </si>
  <si>
    <t>昭和58年</t>
    <rPh sb="0" eb="2">
      <t>ショウワ</t>
    </rPh>
    <phoneticPr fontId="4"/>
  </si>
  <si>
    <t>9月28日</t>
  </si>
  <si>
    <t>9月21日</t>
    <phoneticPr fontId="3"/>
  </si>
  <si>
    <t>8月29日</t>
    <rPh sb="1" eb="2">
      <t>ガツ</t>
    </rPh>
    <rPh sb="4" eb="5">
      <t>ニチ</t>
    </rPh>
    <phoneticPr fontId="3"/>
  </si>
  <si>
    <t>2月14日</t>
    <rPh sb="1" eb="2">
      <t>ツキ</t>
    </rPh>
    <rPh sb="4" eb="5">
      <t>ニチ</t>
    </rPh>
    <phoneticPr fontId="3"/>
  </si>
  <si>
    <t>昭和59年</t>
    <rPh sb="0" eb="2">
      <t>ショウワ</t>
    </rPh>
    <phoneticPr fontId="4"/>
  </si>
  <si>
    <t>*</t>
  </si>
  <si>
    <t>6月26日</t>
    <phoneticPr fontId="3"/>
  </si>
  <si>
    <t>6月20日</t>
    <phoneticPr fontId="3"/>
  </si>
  <si>
    <t>8月21日</t>
    <rPh sb="1" eb="2">
      <t>ガツ</t>
    </rPh>
    <rPh sb="4" eb="5">
      <t>ニチ</t>
    </rPh>
    <phoneticPr fontId="3"/>
  </si>
  <si>
    <t>2月12日</t>
    <rPh sb="1" eb="2">
      <t>ツキ</t>
    </rPh>
    <rPh sb="4" eb="5">
      <t>ニチ</t>
    </rPh>
    <phoneticPr fontId="3"/>
  </si>
  <si>
    <t>昭和60年</t>
    <rPh sb="0" eb="2">
      <t>ショウワ</t>
    </rPh>
    <phoneticPr fontId="4"/>
  </si>
  <si>
    <t>9月7日</t>
    <phoneticPr fontId="3"/>
  </si>
  <si>
    <t>9月1日</t>
    <rPh sb="1" eb="2">
      <t>ガツ</t>
    </rPh>
    <rPh sb="3" eb="4">
      <t>ニチ</t>
    </rPh>
    <phoneticPr fontId="3"/>
  </si>
  <si>
    <t>1月19日</t>
    <rPh sb="1" eb="2">
      <t>ツキ</t>
    </rPh>
    <rPh sb="4" eb="5">
      <t>ニチ</t>
    </rPh>
    <phoneticPr fontId="3"/>
  </si>
  <si>
    <t>昭和61年</t>
    <rPh sb="0" eb="2">
      <t>ショウワ</t>
    </rPh>
    <phoneticPr fontId="4"/>
  </si>
  <si>
    <t>6月30日</t>
    <phoneticPr fontId="3"/>
  </si>
  <si>
    <t>10月12日</t>
    <phoneticPr fontId="3"/>
  </si>
  <si>
    <t>8月22日</t>
    <rPh sb="1" eb="2">
      <t>ガツ</t>
    </rPh>
    <rPh sb="4" eb="5">
      <t>ニチ</t>
    </rPh>
    <phoneticPr fontId="3"/>
  </si>
  <si>
    <t>2月11日</t>
    <rPh sb="1" eb="2">
      <t>ツキ</t>
    </rPh>
    <rPh sb="4" eb="5">
      <t>ニチ</t>
    </rPh>
    <phoneticPr fontId="3"/>
  </si>
  <si>
    <t>昭和62年</t>
    <rPh sb="0" eb="2">
      <t>ショウワ</t>
    </rPh>
    <phoneticPr fontId="4"/>
  </si>
  <si>
    <t>8月5日</t>
    <phoneticPr fontId="3"/>
  </si>
  <si>
    <t>9月4日</t>
    <phoneticPr fontId="3"/>
  </si>
  <si>
    <t>7月23日</t>
    <rPh sb="1" eb="2">
      <t>ガツ</t>
    </rPh>
    <rPh sb="4" eb="5">
      <t>ニチ</t>
    </rPh>
    <phoneticPr fontId="3"/>
  </si>
  <si>
    <t>1月21日</t>
    <rPh sb="1" eb="2">
      <t>ツキ</t>
    </rPh>
    <rPh sb="4" eb="5">
      <t>ニチ</t>
    </rPh>
    <phoneticPr fontId="3"/>
  </si>
  <si>
    <t>昭和63年</t>
    <rPh sb="0" eb="2">
      <t>ショウワ</t>
    </rPh>
    <phoneticPr fontId="4"/>
  </si>
  <si>
    <t>9月11日</t>
    <phoneticPr fontId="3"/>
  </si>
  <si>
    <t>9月20日</t>
    <phoneticPr fontId="3"/>
  </si>
  <si>
    <t>8月5日</t>
    <rPh sb="1" eb="2">
      <t>ガツ</t>
    </rPh>
    <rPh sb="3" eb="4">
      <t>ニチ</t>
    </rPh>
    <phoneticPr fontId="3"/>
  </si>
  <si>
    <t>2月18日</t>
    <rPh sb="1" eb="2">
      <t>ツキ</t>
    </rPh>
    <rPh sb="4" eb="5">
      <t>ニチ</t>
    </rPh>
    <phoneticPr fontId="3"/>
  </si>
  <si>
    <t>平成元年</t>
    <rPh sb="0" eb="2">
      <t>ヘイセイ</t>
    </rPh>
    <rPh sb="2" eb="3">
      <t>モト</t>
    </rPh>
    <rPh sb="3" eb="4">
      <t>ネン</t>
    </rPh>
    <phoneticPr fontId="4"/>
  </si>
  <si>
    <t>9月6日</t>
    <phoneticPr fontId="3"/>
  </si>
  <si>
    <t>7月16日</t>
    <phoneticPr fontId="3"/>
  </si>
  <si>
    <t>7月28日</t>
    <rPh sb="1" eb="2">
      <t>ガツ</t>
    </rPh>
    <rPh sb="4" eb="5">
      <t>ニチ</t>
    </rPh>
    <phoneticPr fontId="3"/>
  </si>
  <si>
    <t>3月9日</t>
    <rPh sb="1" eb="2">
      <t>ツキ</t>
    </rPh>
    <rPh sb="3" eb="4">
      <t>ニチ</t>
    </rPh>
    <phoneticPr fontId="3"/>
  </si>
  <si>
    <t>平成 2年</t>
    <rPh sb="0" eb="2">
      <t>ヘイセイ</t>
    </rPh>
    <rPh sb="4" eb="5">
      <t>ネン</t>
    </rPh>
    <phoneticPr fontId="4"/>
  </si>
  <si>
    <t>11月4日</t>
    <phoneticPr fontId="3"/>
  </si>
  <si>
    <t>8月17日</t>
    <phoneticPr fontId="3"/>
  </si>
  <si>
    <t>8月15日</t>
    <rPh sb="1" eb="2">
      <t>ガツ</t>
    </rPh>
    <rPh sb="4" eb="5">
      <t>ニチ</t>
    </rPh>
    <phoneticPr fontId="3"/>
  </si>
  <si>
    <t>1月28日</t>
    <rPh sb="1" eb="2">
      <t>ツキ</t>
    </rPh>
    <rPh sb="4" eb="5">
      <t>ニチ</t>
    </rPh>
    <phoneticPr fontId="3"/>
  </si>
  <si>
    <t>平成 3年</t>
    <rPh sb="0" eb="2">
      <t>ヘイセイ</t>
    </rPh>
    <rPh sb="4" eb="5">
      <t>ネン</t>
    </rPh>
    <phoneticPr fontId="4"/>
  </si>
  <si>
    <t>7月12日</t>
    <phoneticPr fontId="3"/>
  </si>
  <si>
    <t>7月13日</t>
    <phoneticPr fontId="3"/>
  </si>
  <si>
    <t>8月1日</t>
    <rPh sb="1" eb="2">
      <t>ガツ</t>
    </rPh>
    <rPh sb="3" eb="4">
      <t>ニチ</t>
    </rPh>
    <phoneticPr fontId="3"/>
  </si>
  <si>
    <t>1月24日</t>
    <rPh sb="1" eb="2">
      <t>ツキ</t>
    </rPh>
    <rPh sb="4" eb="5">
      <t>ニチ</t>
    </rPh>
    <phoneticPr fontId="3"/>
  </si>
  <si>
    <t>平成 4年</t>
    <rPh sb="0" eb="2">
      <t>ヘイセイ</t>
    </rPh>
    <rPh sb="4" eb="5">
      <t>ネン</t>
    </rPh>
    <phoneticPr fontId="4"/>
  </si>
  <si>
    <t>9月2日</t>
    <rPh sb="1" eb="2">
      <t>ガツ</t>
    </rPh>
    <rPh sb="3" eb="4">
      <t>ニチ</t>
    </rPh>
    <phoneticPr fontId="3"/>
  </si>
  <si>
    <t>2月6日</t>
    <rPh sb="1" eb="2">
      <t>ツキ</t>
    </rPh>
    <rPh sb="3" eb="4">
      <t>ニチ</t>
    </rPh>
    <phoneticPr fontId="3"/>
  </si>
  <si>
    <t>平成 5年</t>
    <rPh sb="0" eb="2">
      <t>ヘイセイ</t>
    </rPh>
    <rPh sb="4" eb="5">
      <t>ネン</t>
    </rPh>
    <phoneticPr fontId="4"/>
  </si>
  <si>
    <t>9月14日</t>
    <phoneticPr fontId="3"/>
  </si>
  <si>
    <t>7月25日</t>
    <rPh sb="1" eb="2">
      <t>ガツ</t>
    </rPh>
    <rPh sb="4" eb="5">
      <t>ニチ</t>
    </rPh>
    <phoneticPr fontId="3"/>
  </si>
  <si>
    <t>12月30日</t>
    <rPh sb="2" eb="3">
      <t>ツキ</t>
    </rPh>
    <rPh sb="5" eb="6">
      <t>ニチ</t>
    </rPh>
    <phoneticPr fontId="3"/>
  </si>
  <si>
    <t>平成 6年</t>
    <rPh sb="0" eb="2">
      <t>ヘイセイ</t>
    </rPh>
    <rPh sb="4" eb="5">
      <t>ネン</t>
    </rPh>
    <phoneticPr fontId="4"/>
  </si>
  <si>
    <t>9月16日</t>
    <phoneticPr fontId="3"/>
  </si>
  <si>
    <t>7月7日</t>
    <phoneticPr fontId="3"/>
  </si>
  <si>
    <t>8月12日</t>
    <rPh sb="1" eb="2">
      <t>ガツ</t>
    </rPh>
    <rPh sb="4" eb="5">
      <t>ニチ</t>
    </rPh>
    <phoneticPr fontId="3"/>
  </si>
  <si>
    <t>平成 7年</t>
    <rPh sb="0" eb="2">
      <t>ヘイセイ</t>
    </rPh>
    <rPh sb="4" eb="5">
      <t>ネン</t>
    </rPh>
    <phoneticPr fontId="4"/>
  </si>
  <si>
    <t>8月31日</t>
    <phoneticPr fontId="3"/>
  </si>
  <si>
    <t>8月30日</t>
    <phoneticPr fontId="3"/>
  </si>
  <si>
    <t>7月24日</t>
    <rPh sb="1" eb="2">
      <t>ガツ</t>
    </rPh>
    <rPh sb="4" eb="5">
      <t>ニチ</t>
    </rPh>
    <phoneticPr fontId="3"/>
  </si>
  <si>
    <t>12月28日</t>
    <rPh sb="2" eb="3">
      <t>ツキ</t>
    </rPh>
    <rPh sb="5" eb="6">
      <t>ニチ</t>
    </rPh>
    <phoneticPr fontId="3"/>
  </si>
  <si>
    <t>平成 8年</t>
    <rPh sb="0" eb="2">
      <t>ヘイセイ</t>
    </rPh>
    <rPh sb="4" eb="5">
      <t>ネン</t>
    </rPh>
    <phoneticPr fontId="4"/>
  </si>
  <si>
    <t>6月25日</t>
    <phoneticPr fontId="3"/>
  </si>
  <si>
    <t>2月20日</t>
    <rPh sb="1" eb="2">
      <t>ツキ</t>
    </rPh>
    <rPh sb="4" eb="5">
      <t>ニチ</t>
    </rPh>
    <phoneticPr fontId="3"/>
  </si>
  <si>
    <t>平成 9年</t>
    <rPh sb="0" eb="2">
      <t>ヘイセイ</t>
    </rPh>
    <rPh sb="4" eb="5">
      <t>ネン</t>
    </rPh>
    <phoneticPr fontId="4"/>
  </si>
  <si>
    <t>8月9日</t>
    <rPh sb="1" eb="2">
      <t>ガツ</t>
    </rPh>
    <rPh sb="3" eb="4">
      <t>ニチ</t>
    </rPh>
    <phoneticPr fontId="3"/>
  </si>
  <si>
    <t>1月22日</t>
    <rPh sb="1" eb="2">
      <t>ツキ</t>
    </rPh>
    <rPh sb="4" eb="5">
      <t>ニチ</t>
    </rPh>
    <phoneticPr fontId="3"/>
  </si>
  <si>
    <t>平成10年</t>
    <rPh sb="0" eb="2">
      <t>ヘイセイ</t>
    </rPh>
    <rPh sb="4" eb="5">
      <t>ネン</t>
    </rPh>
    <phoneticPr fontId="4"/>
  </si>
  <si>
    <t>9月22日</t>
    <phoneticPr fontId="3"/>
  </si>
  <si>
    <t>平成11年</t>
    <rPh sb="0" eb="2">
      <t>ヘイセイ</t>
    </rPh>
    <rPh sb="4" eb="5">
      <t>ネン</t>
    </rPh>
    <phoneticPr fontId="4"/>
  </si>
  <si>
    <t>8月7日</t>
    <rPh sb="1" eb="2">
      <t>ガツ</t>
    </rPh>
    <rPh sb="3" eb="4">
      <t>ニチ</t>
    </rPh>
    <phoneticPr fontId="3"/>
  </si>
  <si>
    <t>2月3日</t>
    <rPh sb="1" eb="2">
      <t>ツキ</t>
    </rPh>
    <rPh sb="3" eb="4">
      <t>ニチ</t>
    </rPh>
    <phoneticPr fontId="3"/>
  </si>
  <si>
    <t>平成12年</t>
    <rPh sb="0" eb="2">
      <t>ヘイセイ</t>
    </rPh>
    <rPh sb="4" eb="5">
      <t>ネン</t>
    </rPh>
    <phoneticPr fontId="4"/>
  </si>
  <si>
    <t>9月10日</t>
    <phoneticPr fontId="3"/>
  </si>
  <si>
    <t>平成13年</t>
    <rPh sb="0" eb="2">
      <t>ヘイセイ</t>
    </rPh>
    <rPh sb="4" eb="5">
      <t>ネン</t>
    </rPh>
    <phoneticPr fontId="4"/>
  </si>
  <si>
    <t>6月19日</t>
    <phoneticPr fontId="3"/>
  </si>
  <si>
    <t>11月2日</t>
    <phoneticPr fontId="3"/>
  </si>
  <si>
    <t>8月8日</t>
    <rPh sb="1" eb="2">
      <t>ガツ</t>
    </rPh>
    <rPh sb="3" eb="4">
      <t>ニチ</t>
    </rPh>
    <phoneticPr fontId="3"/>
  </si>
  <si>
    <t>1月20日</t>
    <rPh sb="1" eb="2">
      <t>ツキ</t>
    </rPh>
    <rPh sb="4" eb="5">
      <t>ニチ</t>
    </rPh>
    <phoneticPr fontId="3"/>
  </si>
  <si>
    <t>平成14年</t>
    <rPh sb="0" eb="2">
      <t>ヘイセイ</t>
    </rPh>
    <rPh sb="4" eb="5">
      <t>ネン</t>
    </rPh>
    <phoneticPr fontId="4"/>
  </si>
  <si>
    <t>7月10日</t>
    <phoneticPr fontId="3"/>
  </si>
  <si>
    <t>8月10日</t>
    <rPh sb="1" eb="2">
      <t>ガツ</t>
    </rPh>
    <rPh sb="4" eb="5">
      <t>ニチ</t>
    </rPh>
    <phoneticPr fontId="3"/>
  </si>
  <si>
    <t>平成15年</t>
    <rPh sb="0" eb="2">
      <t>ヘイセイ</t>
    </rPh>
    <rPh sb="4" eb="5">
      <t>ネン</t>
    </rPh>
    <phoneticPr fontId="4"/>
  </si>
  <si>
    <t>7月23日</t>
    <phoneticPr fontId="3"/>
  </si>
  <si>
    <t>6月24日</t>
    <phoneticPr fontId="3"/>
  </si>
  <si>
    <t>1月29日</t>
    <rPh sb="1" eb="2">
      <t>ツキ</t>
    </rPh>
    <rPh sb="4" eb="5">
      <t>ニチ</t>
    </rPh>
    <phoneticPr fontId="3"/>
  </si>
  <si>
    <t>平成16年</t>
    <rPh sb="0" eb="2">
      <t>ヘイセイ</t>
    </rPh>
    <rPh sb="4" eb="5">
      <t>ネン</t>
    </rPh>
    <phoneticPr fontId="4"/>
  </si>
  <si>
    <t>10月20日</t>
    <phoneticPr fontId="3"/>
  </si>
  <si>
    <t>9月29日</t>
    <phoneticPr fontId="3"/>
  </si>
  <si>
    <t>8月19日</t>
    <rPh sb="1" eb="2">
      <t>ガツ</t>
    </rPh>
    <rPh sb="4" eb="5">
      <t>ニチ</t>
    </rPh>
    <phoneticPr fontId="3"/>
  </si>
  <si>
    <t>平成17年</t>
    <rPh sb="0" eb="2">
      <t>ヘイセイ</t>
    </rPh>
    <rPh sb="4" eb="5">
      <t>ネン</t>
    </rPh>
    <phoneticPr fontId="4"/>
  </si>
  <si>
    <t>6月28日</t>
    <phoneticPr fontId="3"/>
  </si>
  <si>
    <t>7月4日</t>
    <phoneticPr fontId="3"/>
  </si>
  <si>
    <t>8月2日</t>
    <rPh sb="1" eb="2">
      <t>ガツ</t>
    </rPh>
    <rPh sb="3" eb="4">
      <t>ニチ</t>
    </rPh>
    <phoneticPr fontId="3"/>
  </si>
  <si>
    <t>12月22日</t>
    <rPh sb="2" eb="3">
      <t>ツキ</t>
    </rPh>
    <rPh sb="5" eb="6">
      <t>ニチ</t>
    </rPh>
    <phoneticPr fontId="3"/>
  </si>
  <si>
    <t>平成18年</t>
    <rPh sb="0" eb="2">
      <t>ヘイセイ</t>
    </rPh>
    <rPh sb="4" eb="5">
      <t>ネン</t>
    </rPh>
    <phoneticPr fontId="4"/>
  </si>
  <si>
    <t>7月17日</t>
    <phoneticPr fontId="3"/>
  </si>
  <si>
    <t>8月20日</t>
    <rPh sb="1" eb="2">
      <t>ガツ</t>
    </rPh>
    <rPh sb="4" eb="5">
      <t>ニチ</t>
    </rPh>
    <phoneticPr fontId="3"/>
  </si>
  <si>
    <t>1月9日</t>
    <rPh sb="1" eb="2">
      <t>ツキ</t>
    </rPh>
    <rPh sb="3" eb="4">
      <t>ニチ</t>
    </rPh>
    <phoneticPr fontId="3"/>
  </si>
  <si>
    <t>平成19年</t>
    <rPh sb="0" eb="2">
      <t>ヘイセイ</t>
    </rPh>
    <rPh sb="4" eb="5">
      <t>ネン</t>
    </rPh>
    <phoneticPr fontId="4"/>
  </si>
  <si>
    <t>6月22日</t>
    <phoneticPr fontId="3"/>
  </si>
  <si>
    <t>8月28日</t>
    <phoneticPr fontId="3"/>
  </si>
  <si>
    <t>2月5日</t>
    <rPh sb="1" eb="2">
      <t>ツキ</t>
    </rPh>
    <rPh sb="3" eb="4">
      <t>ニチ</t>
    </rPh>
    <phoneticPr fontId="3"/>
  </si>
  <si>
    <t>平成20年</t>
    <rPh sb="0" eb="2">
      <t>ヘイセイ</t>
    </rPh>
    <rPh sb="4" eb="5">
      <t>ネン</t>
    </rPh>
    <phoneticPr fontId="4"/>
  </si>
  <si>
    <t>平成21年</t>
    <rPh sb="0" eb="2">
      <t>ヘイセイ</t>
    </rPh>
    <rPh sb="4" eb="5">
      <t>ネン</t>
    </rPh>
    <phoneticPr fontId="4"/>
  </si>
  <si>
    <t>1/15　1/28</t>
    <phoneticPr fontId="3"/>
  </si>
  <si>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</si>
  <si>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</si>
  <si>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</si>
  <si>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</si>
  <si>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</si>
  <si>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3"/>
  </si>
  <si>
    <t>平成28年</t>
    <phoneticPr fontId="3"/>
  </si>
  <si>
    <t>*</t>
    <phoneticPr fontId="3"/>
  </si>
  <si>
    <t>平成29年</t>
    <rPh sb="0" eb="2">
      <t>ヘイセイ</t>
    </rPh>
    <rPh sb="4" eb="5">
      <t>ネン</t>
    </rPh>
    <phoneticPr fontId="3"/>
  </si>
  <si>
    <t>*資料不足値</t>
    <phoneticPr fontId="4"/>
  </si>
  <si>
    <t>※黒太線は、観測場所の移転、観測方法の変更、測器の変更など、いずれかの理由により、観測データがこの前後で均質でない可能性があります。</t>
    <rPh sb="1" eb="2">
      <t>クロ</t>
    </rPh>
    <rPh sb="2" eb="3">
      <t>フト</t>
    </rPh>
    <phoneticPr fontId="3"/>
  </si>
  <si>
    <t>月間日照時間</t>
    <rPh sb="2" eb="4">
      <t>ニッショウ</t>
    </rPh>
    <phoneticPr fontId="3"/>
  </si>
  <si>
    <t>月間</t>
    <rPh sb="0" eb="1">
      <t>ツキ</t>
    </rPh>
    <rPh sb="1" eb="2">
      <t>アイダ</t>
    </rPh>
    <phoneticPr fontId="4"/>
  </si>
  <si>
    <t>平均</t>
    <phoneticPr fontId="3"/>
  </si>
  <si>
    <t>最高</t>
    <phoneticPr fontId="3"/>
  </si>
  <si>
    <t>最低</t>
    <phoneticPr fontId="3"/>
  </si>
  <si>
    <t>月</t>
    <rPh sb="0" eb="1">
      <t>ツキ</t>
    </rPh>
    <phoneticPr fontId="3"/>
  </si>
  <si>
    <t>(mm)</t>
    <phoneticPr fontId="3"/>
  </si>
  <si>
    <t>(℃)</t>
    <phoneticPr fontId="3"/>
  </si>
  <si>
    <t>(時間)</t>
    <phoneticPr fontId="3"/>
  </si>
  <si>
    <t>1月</t>
  </si>
  <si>
    <t>1/16 ,27</t>
    <phoneticPr fontId="3"/>
  </si>
  <si>
    <t>1/2,29</t>
    <phoneticPr fontId="3"/>
  </si>
  <si>
    <t>2月</t>
  </si>
  <si>
    <t>2/6,9,17</t>
    <phoneticPr fontId="3"/>
  </si>
  <si>
    <t>3月</t>
  </si>
  <si>
    <t>4月</t>
  </si>
  <si>
    <t>4/18,26</t>
    <phoneticPr fontId="3"/>
  </si>
  <si>
    <t>4/2,3</t>
    <phoneticPr fontId="3"/>
  </si>
  <si>
    <t>5月</t>
  </si>
  <si>
    <t>)</t>
    <phoneticPr fontId="3"/>
  </si>
  <si>
    <t>6月</t>
  </si>
  <si>
    <t>6/1,2</t>
    <phoneticPr fontId="3"/>
  </si>
  <si>
    <t>7月</t>
  </si>
  <si>
    <t>8月</t>
  </si>
  <si>
    <t>9月</t>
  </si>
  <si>
    <t>10月</t>
  </si>
  <si>
    <t>11月</t>
  </si>
  <si>
    <t>12月</t>
  </si>
  <si>
    <t>年間</t>
    <rPh sb="1" eb="2">
      <t>カン</t>
    </rPh>
    <phoneticPr fontId="3"/>
  </si>
  <si>
    <t>）…統計を行う対象資料が許容範囲で欠けていますが、上位の統計を用いる際は一部の例外を除いて正常値と同等に扱います。</t>
    <rPh sb="2" eb="4">
      <t>トウケイ</t>
    </rPh>
    <rPh sb="5" eb="6">
      <t>オコナ</t>
    </rPh>
    <rPh sb="7" eb="9">
      <t>タイショウ</t>
    </rPh>
    <rPh sb="9" eb="11">
      <t>シリョウ</t>
    </rPh>
    <rPh sb="12" eb="14">
      <t>キョヨウ</t>
    </rPh>
    <rPh sb="14" eb="16">
      <t>ハンイ</t>
    </rPh>
    <rPh sb="17" eb="18">
      <t>カ</t>
    </rPh>
    <rPh sb="25" eb="27">
      <t>ジョウイ</t>
    </rPh>
    <rPh sb="28" eb="30">
      <t>トウケイ</t>
    </rPh>
    <rPh sb="31" eb="32">
      <t>モチ</t>
    </rPh>
    <rPh sb="34" eb="35">
      <t>サイ</t>
    </rPh>
    <rPh sb="36" eb="38">
      <t>イチブ</t>
    </rPh>
    <rPh sb="39" eb="41">
      <t>レイガイ</t>
    </rPh>
    <rPh sb="42" eb="43">
      <t>ノゾ</t>
    </rPh>
    <rPh sb="45" eb="48">
      <t>セイジョウチ</t>
    </rPh>
    <rPh sb="49" eb="51">
      <t>ドウトウ</t>
    </rPh>
    <rPh sb="52" eb="53">
      <t>アツカ</t>
    </rPh>
    <phoneticPr fontId="3"/>
  </si>
  <si>
    <t>※観測地点：三国観測所</t>
    <phoneticPr fontId="3"/>
  </si>
  <si>
    <t>出典：気象庁ホームページ</t>
    <phoneticPr fontId="3"/>
  </si>
  <si>
    <t>各日数</t>
    <rPh sb="0" eb="1">
      <t>カク</t>
    </rPh>
    <rPh sb="1" eb="3">
      <t>ニッスウ</t>
    </rPh>
    <phoneticPr fontId="4"/>
  </si>
  <si>
    <t>日数</t>
    <rPh sb="0" eb="2">
      <t>ニッスウ</t>
    </rPh>
    <phoneticPr fontId="3"/>
  </si>
  <si>
    <t>夏日</t>
    <phoneticPr fontId="3"/>
  </si>
  <si>
    <t>真夏日</t>
    <phoneticPr fontId="3"/>
  </si>
  <si>
    <t>日最高気温</t>
    <rPh sb="0" eb="1">
      <t>ヒ</t>
    </rPh>
    <rPh sb="1" eb="3">
      <t>サイコウ</t>
    </rPh>
    <rPh sb="3" eb="5">
      <t>キオン</t>
    </rPh>
    <phoneticPr fontId="3"/>
  </si>
  <si>
    <t>冬日</t>
    <phoneticPr fontId="3"/>
  </si>
  <si>
    <t>真冬日</t>
    <phoneticPr fontId="3"/>
  </si>
  <si>
    <t>日最低気温</t>
    <rPh sb="3" eb="5">
      <t>キオン</t>
    </rPh>
    <phoneticPr fontId="3"/>
  </si>
  <si>
    <t>1日降水量</t>
    <phoneticPr fontId="3"/>
  </si>
  <si>
    <t>（日最高気温
25℃以上）</t>
    <rPh sb="10" eb="12">
      <t>イジョウ</t>
    </rPh>
    <phoneticPr fontId="3"/>
  </si>
  <si>
    <t>（日最高気温
30℃以上）</t>
    <rPh sb="10" eb="12">
      <t>イジョウ</t>
    </rPh>
    <phoneticPr fontId="3"/>
  </si>
  <si>
    <t>35℃以上</t>
    <phoneticPr fontId="3"/>
  </si>
  <si>
    <t>（日最低気温
0℃未満）</t>
    <phoneticPr fontId="3"/>
  </si>
  <si>
    <t>（日最高気温
0℃未満）</t>
    <phoneticPr fontId="3"/>
  </si>
  <si>
    <t>25℃以上</t>
    <phoneticPr fontId="3"/>
  </si>
  <si>
    <t>1mm以上</t>
  </si>
  <si>
    <t>10mm以上</t>
  </si>
  <si>
    <t>平成20年</t>
  </si>
  <si>
    <t>平成28年</t>
    <phoneticPr fontId="3"/>
  </si>
  <si>
    <t>平成29年</t>
    <rPh sb="4" eb="5">
      <t>ネン</t>
    </rPh>
    <phoneticPr fontId="3"/>
  </si>
  <si>
    <t>*資料不足値</t>
    <phoneticPr fontId="4"/>
  </si>
  <si>
    <t>日降水量</t>
  </si>
  <si>
    <t>（日最高気温25℃以上）</t>
    <rPh sb="9" eb="11">
      <t>イジョウ</t>
    </rPh>
    <phoneticPr fontId="3"/>
  </si>
  <si>
    <t>（日最高気温30℃以上）</t>
    <rPh sb="9" eb="11">
      <t>イジョウ</t>
    </rPh>
    <phoneticPr fontId="3"/>
  </si>
  <si>
    <t>（日最低気温0℃未満）</t>
    <phoneticPr fontId="3"/>
  </si>
  <si>
    <t>（日最高気温0℃未満）</t>
    <phoneticPr fontId="3"/>
  </si>
  <si>
    <t>※観測地点：三国観測所</t>
    <rPh sb="1" eb="3">
      <t>カンソク</t>
    </rPh>
    <rPh sb="3" eb="5">
      <t>チテン</t>
    </rPh>
    <rPh sb="6" eb="8">
      <t>ミクニ</t>
    </rPh>
    <rPh sb="8" eb="10">
      <t>カンソク</t>
    </rPh>
    <rPh sb="10" eb="11">
      <t>ショ</t>
    </rPh>
    <phoneticPr fontId="3"/>
  </si>
  <si>
    <t>出典：気象庁ホームページ</t>
    <rPh sb="0" eb="2">
      <t>シュッテン</t>
    </rPh>
    <rPh sb="3" eb="6">
      <t>キショウチョウ</t>
    </rPh>
    <phoneticPr fontId="3"/>
  </si>
  <si>
    <t>A-10．積雪状況</t>
    <rPh sb="5" eb="7">
      <t>セキセツ</t>
    </rPh>
    <rPh sb="7" eb="9">
      <t>ジョウキョウ</t>
    </rPh>
    <phoneticPr fontId="4"/>
  </si>
  <si>
    <t>単位：cm</t>
    <rPh sb="0" eb="2">
      <t>タンイ</t>
    </rPh>
    <phoneticPr fontId="9"/>
  </si>
  <si>
    <t>年度</t>
    <phoneticPr fontId="9"/>
  </si>
  <si>
    <t>最深積雪量</t>
    <rPh sb="0" eb="2">
      <t>サイシン</t>
    </rPh>
    <rPh sb="2" eb="4">
      <t>セキセツ</t>
    </rPh>
    <rPh sb="4" eb="5">
      <t>リョウ</t>
    </rPh>
    <phoneticPr fontId="9"/>
  </si>
  <si>
    <t>１日最高降雪量</t>
  </si>
  <si>
    <t>降雪累計</t>
    <rPh sb="2" eb="4">
      <t>ルイケイ</t>
    </rPh>
    <phoneticPr fontId="9"/>
  </si>
  <si>
    <t>12月</t>
    <phoneticPr fontId="26"/>
  </si>
  <si>
    <t>１月</t>
    <rPh sb="1" eb="2">
      <t>ガツ</t>
    </rPh>
    <phoneticPr fontId="26"/>
  </si>
  <si>
    <t>２月</t>
  </si>
  <si>
    <t>３月</t>
  </si>
  <si>
    <t>累計</t>
    <rPh sb="0" eb="2">
      <t>ルイケイ</t>
    </rPh>
    <phoneticPr fontId="26"/>
  </si>
  <si>
    <t>積雪量</t>
    <rPh sb="0" eb="2">
      <t>セキセツ</t>
    </rPh>
    <rPh sb="2" eb="3">
      <t>リョウ</t>
    </rPh>
    <phoneticPr fontId="9"/>
  </si>
  <si>
    <t>起日</t>
    <rPh sb="0" eb="1">
      <t>オコシ</t>
    </rPh>
    <rPh sb="1" eb="2">
      <t>ビ</t>
    </rPh>
    <phoneticPr fontId="9"/>
  </si>
  <si>
    <t>降雪量</t>
    <rPh sb="0" eb="2">
      <t>コウセツ</t>
    </rPh>
    <rPh sb="2" eb="3">
      <t>リョウ</t>
    </rPh>
    <phoneticPr fontId="9"/>
  </si>
  <si>
    <t>昭和62年度</t>
    <rPh sb="0" eb="2">
      <t>ショウワ</t>
    </rPh>
    <phoneticPr fontId="9"/>
  </si>
  <si>
    <t>3日</t>
    <rPh sb="1" eb="2">
      <t>ニチ</t>
    </rPh>
    <phoneticPr fontId="9"/>
  </si>
  <si>
    <t>25日</t>
    <rPh sb="2" eb="3">
      <t>ニチ</t>
    </rPh>
    <phoneticPr fontId="9"/>
  </si>
  <si>
    <t>10日</t>
    <rPh sb="2" eb="3">
      <t>ニチ</t>
    </rPh>
    <phoneticPr fontId="9"/>
  </si>
  <si>
    <t>8日</t>
    <rPh sb="1" eb="2">
      <t>ニチ</t>
    </rPh>
    <phoneticPr fontId="9"/>
  </si>
  <si>
    <t>16日</t>
    <rPh sb="2" eb="3">
      <t>ニチ</t>
    </rPh>
    <phoneticPr fontId="9"/>
  </si>
  <si>
    <t>昭和63年度</t>
    <rPh sb="0" eb="2">
      <t>ショウワ</t>
    </rPh>
    <phoneticPr fontId="9"/>
  </si>
  <si>
    <t>29日</t>
    <rPh sb="2" eb="3">
      <t>ニチ</t>
    </rPh>
    <phoneticPr fontId="9"/>
  </si>
  <si>
    <t>-</t>
    <phoneticPr fontId="9"/>
  </si>
  <si>
    <t>28日</t>
    <rPh sb="2" eb="3">
      <t>ニチ</t>
    </rPh>
    <phoneticPr fontId="9"/>
  </si>
  <si>
    <t>平成元年度</t>
    <rPh sb="0" eb="2">
      <t>ヘイセイ</t>
    </rPh>
    <phoneticPr fontId="9"/>
  </si>
  <si>
    <t>9日</t>
    <rPh sb="1" eb="2">
      <t>ニチ</t>
    </rPh>
    <phoneticPr fontId="9"/>
  </si>
  <si>
    <t>26日</t>
    <rPh sb="2" eb="3">
      <t>ニチ</t>
    </rPh>
    <phoneticPr fontId="9"/>
  </si>
  <si>
    <t>1日</t>
    <rPh sb="1" eb="2">
      <t>ニチ</t>
    </rPh>
    <phoneticPr fontId="9"/>
  </si>
  <si>
    <t>平成 2年度</t>
    <rPh sb="0" eb="2">
      <t>ヘイセイ</t>
    </rPh>
    <phoneticPr fontId="9"/>
  </si>
  <si>
    <t>24日</t>
    <rPh sb="2" eb="3">
      <t>ニチ</t>
    </rPh>
    <phoneticPr fontId="9"/>
  </si>
  <si>
    <t>15日</t>
    <rPh sb="2" eb="3">
      <t>ニチ</t>
    </rPh>
    <phoneticPr fontId="9"/>
  </si>
  <si>
    <t>平成 3年度</t>
    <rPh sb="0" eb="2">
      <t>ヘイセイ</t>
    </rPh>
    <phoneticPr fontId="9"/>
  </si>
  <si>
    <t>13日</t>
    <rPh sb="2" eb="3">
      <t>ニチ</t>
    </rPh>
    <phoneticPr fontId="9"/>
  </si>
  <si>
    <t>20日</t>
    <rPh sb="2" eb="3">
      <t>ニチ</t>
    </rPh>
    <phoneticPr fontId="9"/>
  </si>
  <si>
    <t>22日</t>
    <rPh sb="2" eb="3">
      <t>ニチ</t>
    </rPh>
    <phoneticPr fontId="9"/>
  </si>
  <si>
    <t>23日</t>
    <rPh sb="2" eb="3">
      <t>ニチ</t>
    </rPh>
    <phoneticPr fontId="9"/>
  </si>
  <si>
    <t>平成 4年度</t>
    <rPh sb="0" eb="2">
      <t>ヘイセイ</t>
    </rPh>
    <phoneticPr fontId="9"/>
  </si>
  <si>
    <t>21日</t>
    <rPh sb="2" eb="3">
      <t>ニチ</t>
    </rPh>
    <phoneticPr fontId="9"/>
  </si>
  <si>
    <t>2日</t>
    <rPh sb="1" eb="2">
      <t>ニチ</t>
    </rPh>
    <phoneticPr fontId="9"/>
  </si>
  <si>
    <t>平成 5年度</t>
    <rPh sb="0" eb="2">
      <t>ヘイセイ</t>
    </rPh>
    <phoneticPr fontId="9"/>
  </si>
  <si>
    <t>18日</t>
    <rPh sb="2" eb="3">
      <t>ニチ</t>
    </rPh>
    <phoneticPr fontId="9"/>
  </si>
  <si>
    <t>14日</t>
    <rPh sb="2" eb="3">
      <t>ニチ</t>
    </rPh>
    <phoneticPr fontId="9"/>
  </si>
  <si>
    <t>平成 6年度</t>
    <rPh sb="0" eb="2">
      <t>ヘイセイ</t>
    </rPh>
    <phoneticPr fontId="9"/>
  </si>
  <si>
    <t>6日</t>
    <rPh sb="1" eb="2">
      <t>ニチ</t>
    </rPh>
    <phoneticPr fontId="9"/>
  </si>
  <si>
    <t>平成 7年度</t>
    <rPh sb="0" eb="2">
      <t>ヘイセイ</t>
    </rPh>
    <phoneticPr fontId="9"/>
  </si>
  <si>
    <t>27日</t>
    <rPh sb="2" eb="3">
      <t>ニチ</t>
    </rPh>
    <phoneticPr fontId="9"/>
  </si>
  <si>
    <t>30日</t>
    <rPh sb="2" eb="3">
      <t>ニチ</t>
    </rPh>
    <phoneticPr fontId="9"/>
  </si>
  <si>
    <t>12日</t>
    <rPh sb="2" eb="3">
      <t>ニチ</t>
    </rPh>
    <phoneticPr fontId="9"/>
  </si>
  <si>
    <t>平成 8年度</t>
    <rPh sb="0" eb="2">
      <t>ヘイセイ</t>
    </rPh>
    <phoneticPr fontId="9"/>
  </si>
  <si>
    <t>19日</t>
    <rPh sb="2" eb="3">
      <t>ニチ</t>
    </rPh>
    <phoneticPr fontId="9"/>
  </si>
  <si>
    <t>平成 9年度</t>
    <rPh sb="0" eb="2">
      <t>ヘイセイ</t>
    </rPh>
    <phoneticPr fontId="9"/>
  </si>
  <si>
    <t>4日</t>
    <rPh sb="1" eb="2">
      <t>ニチ</t>
    </rPh>
    <phoneticPr fontId="9"/>
  </si>
  <si>
    <t>平成10年度</t>
    <rPh sb="0" eb="2">
      <t>ヘイセイ</t>
    </rPh>
    <phoneticPr fontId="9"/>
  </si>
  <si>
    <t>5日</t>
    <rPh sb="1" eb="2">
      <t>ニチ</t>
    </rPh>
    <phoneticPr fontId="9"/>
  </si>
  <si>
    <t>平成11年度</t>
    <rPh sb="0" eb="2">
      <t>ヘイセイ</t>
    </rPh>
    <phoneticPr fontId="9"/>
  </si>
  <si>
    <t>平成12年度</t>
    <rPh sb="0" eb="2">
      <t>ヘイセイ</t>
    </rPh>
    <phoneticPr fontId="9"/>
  </si>
  <si>
    <t>17日</t>
    <rPh sb="2" eb="3">
      <t>ニチ</t>
    </rPh>
    <phoneticPr fontId="9"/>
  </si>
  <si>
    <t>平成13年度</t>
    <rPh sb="0" eb="2">
      <t>ヘイセイ</t>
    </rPh>
    <phoneticPr fontId="9"/>
  </si>
  <si>
    <t>11日</t>
    <rPh sb="2" eb="3">
      <t>ニチ</t>
    </rPh>
    <phoneticPr fontId="9"/>
  </si>
  <si>
    <t>平成14年度</t>
    <rPh sb="0" eb="2">
      <t>ヘイセイ</t>
    </rPh>
    <phoneticPr fontId="9"/>
  </si>
  <si>
    <t>平成15年度</t>
    <rPh sb="0" eb="2">
      <t>ヘイセイ</t>
    </rPh>
    <phoneticPr fontId="9"/>
  </si>
  <si>
    <t>7日</t>
    <rPh sb="1" eb="2">
      <t>ニチ</t>
    </rPh>
    <phoneticPr fontId="9"/>
  </si>
  <si>
    <t>8</t>
    <phoneticPr fontId="26"/>
  </si>
  <si>
    <t>平成16年度</t>
    <rPh sb="0" eb="2">
      <t>ヘイセイ</t>
    </rPh>
    <phoneticPr fontId="9"/>
  </si>
  <si>
    <t>10日
13日</t>
    <rPh sb="2" eb="3">
      <t>ニチ</t>
    </rPh>
    <rPh sb="6" eb="7">
      <t>ニチ</t>
    </rPh>
    <phoneticPr fontId="9"/>
  </si>
  <si>
    <t>平成17年度</t>
    <rPh sb="0" eb="2">
      <t>ヘイセイ</t>
    </rPh>
    <phoneticPr fontId="9"/>
  </si>
  <si>
    <t>10日</t>
    <rPh sb="2" eb="3">
      <t>カ</t>
    </rPh>
    <phoneticPr fontId="9"/>
  </si>
  <si>
    <t>5日</t>
    <rPh sb="1" eb="2">
      <t>カ</t>
    </rPh>
    <phoneticPr fontId="9"/>
  </si>
  <si>
    <t>14日</t>
    <rPh sb="2" eb="3">
      <t>カ</t>
    </rPh>
    <phoneticPr fontId="9"/>
  </si>
  <si>
    <t>平成18年度</t>
    <rPh sb="0" eb="2">
      <t>ヘイセイ</t>
    </rPh>
    <phoneticPr fontId="9"/>
  </si>
  <si>
    <t>平成19年度</t>
    <rPh sb="0" eb="2">
      <t>ヘイセイ</t>
    </rPh>
    <phoneticPr fontId="9"/>
  </si>
  <si>
    <t>31日</t>
    <rPh sb="2" eb="3">
      <t>ニチ</t>
    </rPh>
    <phoneticPr fontId="9"/>
  </si>
  <si>
    <t>平成20年度</t>
    <rPh sb="0" eb="2">
      <t>ヘイセイ</t>
    </rPh>
    <phoneticPr fontId="9"/>
  </si>
  <si>
    <t>平成21年度</t>
    <rPh sb="0" eb="2">
      <t>ヘイセイ</t>
    </rPh>
    <phoneticPr fontId="9"/>
  </si>
  <si>
    <t>20日</t>
    <phoneticPr fontId="9"/>
  </si>
  <si>
    <t>15日</t>
    <phoneticPr fontId="9"/>
  </si>
  <si>
    <t>19日</t>
    <phoneticPr fontId="9"/>
  </si>
  <si>
    <t>19日
21日</t>
    <phoneticPr fontId="9"/>
  </si>
  <si>
    <t>14日</t>
    <phoneticPr fontId="9"/>
  </si>
  <si>
    <t>17日</t>
    <phoneticPr fontId="9"/>
  </si>
  <si>
    <t>10日</t>
    <phoneticPr fontId="9"/>
  </si>
  <si>
    <t>平成22年度</t>
    <rPh sb="0" eb="2">
      <t>ヘイセイ</t>
    </rPh>
    <phoneticPr fontId="9"/>
  </si>
  <si>
    <t>平成23年度</t>
    <rPh sb="0" eb="2">
      <t>ヘイセイ</t>
    </rPh>
    <phoneticPr fontId="9"/>
  </si>
  <si>
    <t>平成24年度</t>
    <rPh sb="0" eb="2">
      <t>ヘイセイ</t>
    </rPh>
    <phoneticPr fontId="9"/>
  </si>
  <si>
    <t>　1日</t>
    <rPh sb="2" eb="3">
      <t>ニチ</t>
    </rPh>
    <phoneticPr fontId="9"/>
  </si>
  <si>
    <t>10日
16日</t>
    <rPh sb="2" eb="3">
      <t>ニチ</t>
    </rPh>
    <rPh sb="6" eb="7">
      <t>ニチ</t>
    </rPh>
    <phoneticPr fontId="9"/>
  </si>
  <si>
    <t xml:space="preserve"> 9日
16日</t>
    <rPh sb="2" eb="3">
      <t>ニチ</t>
    </rPh>
    <rPh sb="6" eb="7">
      <t>ニチ</t>
    </rPh>
    <phoneticPr fontId="9"/>
  </si>
  <si>
    <t>平成25年度</t>
    <rPh sb="0" eb="2">
      <t>ヘイセイ</t>
    </rPh>
    <phoneticPr fontId="9"/>
  </si>
  <si>
    <t>5日</t>
    <rPh sb="1" eb="2">
      <t>ヒ</t>
    </rPh>
    <phoneticPr fontId="9"/>
  </si>
  <si>
    <t>10日</t>
    <rPh sb="2" eb="3">
      <t>ヒ</t>
    </rPh>
    <phoneticPr fontId="9"/>
  </si>
  <si>
    <t>平成26年度</t>
    <rPh sb="0" eb="2">
      <t>ヘイセイ</t>
    </rPh>
    <rPh sb="4" eb="5">
      <t>ネン</t>
    </rPh>
    <rPh sb="5" eb="6">
      <t>ド</t>
    </rPh>
    <phoneticPr fontId="9"/>
  </si>
  <si>
    <t>平成27年度</t>
    <rPh sb="0" eb="2">
      <t>ヘイセイ</t>
    </rPh>
    <rPh sb="4" eb="5">
      <t>ネン</t>
    </rPh>
    <rPh sb="5" eb="6">
      <t>ド</t>
    </rPh>
    <phoneticPr fontId="9"/>
  </si>
  <si>
    <t>1日
2日</t>
    <rPh sb="1" eb="2">
      <t>ニチ</t>
    </rPh>
    <rPh sb="4" eb="5">
      <t>ニチ</t>
    </rPh>
    <phoneticPr fontId="9"/>
  </si>
  <si>
    <t>平成28年度</t>
    <rPh sb="0" eb="2">
      <t>ヘイセイ</t>
    </rPh>
    <rPh sb="4" eb="5">
      <t>ネン</t>
    </rPh>
    <rPh sb="5" eb="6">
      <t>ド</t>
    </rPh>
    <phoneticPr fontId="9"/>
  </si>
  <si>
    <t xml:space="preserve">※観測地点：坂井町宮領  ただし平成7年度以前は観測地点坂井町長畑                       </t>
    <rPh sb="21" eb="23">
      <t>イゼン</t>
    </rPh>
    <phoneticPr fontId="9"/>
  </si>
  <si>
    <t>資料：三国土木事務所</t>
    <rPh sb="0" eb="2">
      <t>シリョウ</t>
    </rPh>
    <rPh sb="3" eb="5">
      <t>ミクニ</t>
    </rPh>
    <rPh sb="5" eb="7">
      <t>ドボク</t>
    </rPh>
    <rPh sb="7" eb="9">
      <t>ジム</t>
    </rPh>
    <rPh sb="9" eb="10">
      <t>ショ</t>
    </rPh>
    <phoneticPr fontId="9"/>
  </si>
  <si>
    <t>（　）内の数値は、その記録した日</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</si>
</sst>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Red]\(0.00\)"/>
    <numFmt numFmtId="177" formatCode="0.00;&quot;△ &quot;0.00"/>
    <numFmt numFmtId="178" formatCode="#,##0&quot;　&quot;;&quot;△&quot;#,##0&quot;　&quot;"/>
    <numFmt numFmtId="179" formatCode="#,##0&quot;.&quot;"/>
    <numFmt numFmtId="180" formatCode="#,##0.0;&quot;△ &quot;#,##0.0"/>
    <numFmt numFmtId="181" formatCode="#,##0.000;&quot;△ &quot;#,##0.000"/>
    <numFmt numFmtId="182" formatCode="&quot;(&quot;#,##0.0&quot;)&quot;;&quot;△ &quot;#,##0.0"/>
    <numFmt numFmtId="183" formatCode="0.0;&quot;△ &quot;0.0"/>
    <numFmt numFmtId="184" formatCode="#,##0_ "/>
    <numFmt numFmtId="185" formatCode="#,##0.0_);[Red]\(#,##0.0\)"/>
    <numFmt numFmtId="186" formatCode="0.0_ "/>
    <numFmt numFmtId="187" formatCode="00.0"/>
    <numFmt numFmtId="188" formatCode="0.0"/>
    <numFmt numFmtId="189" formatCode="#,##0;&quot;△ &quot;#,##0"/>
    <numFmt numFmtId="190" formatCode="0;&quot;△ &quot;0"/>
    <numFmt numFmtId="191" formatCode="m&quot;月&quot;d&quot;日&quot;;@"/>
    <numFmt numFmtId="192" formatCode="#,##0.0_ "/>
  </numFmts>
  <fonts count="29">
    <font>
      <sz val="12"/>
      <name val="Osaka"/>
      <family val="3"/>
      <charset val="128"/>
    </font>
    <font>
      <sz val="12"/>
      <name val="Osaka"/>
      <family val="3"/>
      <charset val="128"/>
    </font>
    <font>
      <sz val="20"/>
      <name val="ＭＳ Ｐゴシック"/>
      <family val="3"/>
      <charset val="128"/>
    </font>
    <font>
      <sz val="6"/>
      <name val="Osaka"/>
      <family val="3"/>
      <charset val="128"/>
    </font>
    <font>
      <sz val="18"/>
      <name val="ＭＳ 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18"/>
      <name val="ＭＳ Ｐゴシック"/>
      <family val="3"/>
      <charset val="128"/>
    </font>
    <font>
      <sz val="8"/>
      <name val="ＭＳ Ｐゴシック"/>
      <family val="3"/>
      <charset val="128"/>
    </font>
    <font>
      <sz val="10.5"/>
      <name val="ＭＳ 明朝"/>
      <family val="1"/>
      <charset val="128"/>
    </font>
    <font>
      <b/>
      <sz val="10"/>
      <name val="ＭＳ Ｐゴシック"/>
      <family val="3"/>
      <charset val="128"/>
    </font>
    <font>
      <b/>
      <sz val="9"/>
      <name val="ＭＳ Ｐゴシック"/>
      <family val="3"/>
      <charset val="128"/>
    </font>
    <font>
      <sz val="14"/>
      <name val="ＭＳ Ｐゴシック"/>
      <family val="3"/>
      <charset val="128"/>
    </font>
    <font>
      <sz val="9"/>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theme="1"/>
      <name val="ＭＳ Ｐゴシック"/>
      <family val="3"/>
      <charset val="128"/>
    </font>
    <font>
      <sz val="9"/>
      <color indexed="63"/>
      <name val="ＭＳ Ｐゴシック"/>
      <family val="3"/>
      <charset val="128"/>
    </font>
    <font>
      <u/>
      <sz val="9"/>
      <name val="ＭＳ Ｐゴシック"/>
      <family val="3"/>
      <charset val="128"/>
    </font>
    <font>
      <sz val="7"/>
      <name val="ＭＳ Ｐゴシック"/>
      <family val="3"/>
      <charset val="128"/>
    </font>
    <font>
      <sz val="7"/>
      <color indexed="8"/>
      <name val="ＭＳ Ｐゴシック"/>
      <family val="3"/>
      <charset val="128"/>
    </font>
    <font>
      <sz val="12"/>
      <color indexed="8"/>
      <name val="ＭＳ Ｐゴシック"/>
      <family val="3"/>
      <charset val="128"/>
    </font>
    <font>
      <sz val="10"/>
      <name val="ＭＳ 明朝"/>
      <family val="1"/>
      <charset val="128"/>
    </font>
    <font>
      <sz val="11"/>
      <name val="ＭＳ 明朝"/>
      <family val="1"/>
      <charset val="128"/>
    </font>
    <font>
      <sz val="9"/>
      <color indexed="9"/>
      <name val="ＭＳ Ｐゴシック"/>
      <family val="3"/>
      <charset val="128"/>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diagonal/>
    </border>
    <border>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9"/>
      </left>
      <right/>
      <top style="thin">
        <color indexed="9"/>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7">
    <xf numFmtId="0" fontId="0" fillId="0" borderId="0"/>
    <xf numFmtId="0" fontId="10" fillId="2" borderId="0"/>
    <xf numFmtId="0" fontId="6" fillId="0" borderId="0"/>
    <xf numFmtId="38" fontId="1" fillId="0" borderId="0" applyFont="0" applyFill="0" applyBorder="0" applyAlignment="0" applyProtection="0"/>
    <xf numFmtId="0" fontId="6" fillId="0" borderId="0">
      <alignment vertical="center"/>
    </xf>
    <xf numFmtId="0" fontId="26" fillId="0" borderId="0"/>
    <xf numFmtId="0" fontId="27" fillId="0" borderId="0"/>
  </cellStyleXfs>
  <cellXfs count="710">
    <xf numFmtId="0" fontId="0" fillId="0" borderId="0" xfId="0"/>
    <xf numFmtId="0" fontId="2" fillId="0" borderId="0" xfId="0" applyFont="1" applyFill="1" applyAlignment="1" applyProtection="1">
      <alignment vertical="center"/>
      <protection locked="0"/>
    </xf>
    <xf numFmtId="0" fontId="2" fillId="0" borderId="0" xfId="0" applyFont="1" applyFill="1" applyAlignment="1" applyProtection="1">
      <alignment horizontal="centerContinuous"/>
      <protection locked="0"/>
    </xf>
    <xf numFmtId="0" fontId="2" fillId="0" borderId="0" xfId="0" applyFont="1" applyFill="1" applyAlignment="1" applyProtection="1">
      <protection locked="0"/>
    </xf>
    <xf numFmtId="0" fontId="5" fillId="0" borderId="0" xfId="0" applyFont="1" applyFill="1" applyAlignment="1" applyProtection="1">
      <alignment horizontal="centerContinuous"/>
      <protection locked="0"/>
    </xf>
    <xf numFmtId="0" fontId="5" fillId="0" borderId="0" xfId="0" applyFont="1" applyFill="1" applyProtection="1">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centerContinuous"/>
      <protection locked="0"/>
    </xf>
    <xf numFmtId="0" fontId="6" fillId="0" borderId="0" xfId="0" applyFont="1" applyFill="1" applyProtection="1">
      <protection locked="0"/>
    </xf>
    <xf numFmtId="0" fontId="5" fillId="0" borderId="0" xfId="0" applyFont="1" applyFill="1" applyAlignment="1" applyProtection="1">
      <alignment vertical="center"/>
      <protection locked="0"/>
    </xf>
    <xf numFmtId="0" fontId="6" fillId="0" borderId="0" xfId="0" applyFont="1"/>
    <xf numFmtId="0" fontId="5" fillId="0" borderId="0" xfId="0" applyFont="1" applyFill="1" applyAlignment="1" applyProtection="1">
      <alignment horizontal="center" vertical="center"/>
      <protection locked="0"/>
    </xf>
    <xf numFmtId="0" fontId="7" fillId="0" borderId="0" xfId="0" applyFont="1"/>
    <xf numFmtId="0" fontId="5" fillId="0" borderId="0" xfId="0" applyFont="1"/>
    <xf numFmtId="0" fontId="7" fillId="0" borderId="0" xfId="0" applyFont="1" applyFill="1" applyAlignment="1" applyProtection="1">
      <alignment vertical="center"/>
      <protection locked="0"/>
    </xf>
    <xf numFmtId="0" fontId="8" fillId="0" borderId="0" xfId="0" applyFont="1" applyFill="1" applyAlignment="1" applyProtection="1">
      <alignment horizontal="right" vertical="top"/>
      <protection locked="0"/>
    </xf>
    <xf numFmtId="0" fontId="7" fillId="0" borderId="0" xfId="0" applyFont="1" applyFill="1" applyProtection="1">
      <protection locked="0"/>
    </xf>
    <xf numFmtId="0" fontId="7" fillId="0" borderId="1" xfId="0" applyFont="1" applyFill="1" applyBorder="1" applyAlignment="1" applyProtection="1">
      <alignment horizontal="distributed" vertical="center" justifyLastLine="1"/>
      <protection locked="0"/>
    </xf>
    <xf numFmtId="0" fontId="7" fillId="0" borderId="2" xfId="0" applyFont="1" applyFill="1" applyBorder="1" applyAlignment="1" applyProtection="1">
      <alignment horizontal="distributed" vertical="center" justifyLastLine="1"/>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horizontal="center" vertical="center"/>
      <protection locked="0"/>
    </xf>
    <xf numFmtId="0" fontId="7" fillId="0" borderId="0" xfId="0" applyFont="1" applyFill="1" applyAlignment="1" applyProtection="1">
      <alignment horizontal="centerContinuous"/>
      <protection locked="0"/>
    </xf>
    <xf numFmtId="0" fontId="6" fillId="0" borderId="0" xfId="0" applyFont="1" applyFill="1" applyAlignment="1" applyProtection="1">
      <protection locked="0"/>
    </xf>
    <xf numFmtId="0" fontId="8" fillId="0" borderId="0" xfId="0" applyFont="1" applyFill="1" applyAlignment="1" applyProtection="1">
      <alignment horizontal="left"/>
      <protection locked="0"/>
    </xf>
    <xf numFmtId="0" fontId="5" fillId="0" borderId="0" xfId="0" applyFont="1" applyFill="1" applyAlignment="1" applyProtection="1">
      <protection locked="0"/>
    </xf>
    <xf numFmtId="0" fontId="5" fillId="0" borderId="0" xfId="0" applyFont="1" applyFill="1" applyAlignment="1" applyProtection="1">
      <alignment horizontal="right"/>
      <protection locked="0"/>
    </xf>
    <xf numFmtId="0" fontId="8" fillId="0" borderId="0" xfId="0" applyFont="1" applyFill="1" applyAlignment="1" applyProtection="1">
      <alignment horizontal="right"/>
      <protection locked="0"/>
    </xf>
    <xf numFmtId="177" fontId="6" fillId="0" borderId="0" xfId="0" applyNumberFormat="1" applyFont="1" applyFill="1" applyAlignment="1" applyProtection="1">
      <protection locked="0"/>
    </xf>
    <xf numFmtId="0" fontId="7" fillId="0" borderId="0" xfId="0" applyFont="1" applyFill="1" applyAlignment="1" applyProtection="1">
      <alignment horizontal="right"/>
      <protection locked="0"/>
    </xf>
    <xf numFmtId="178" fontId="11" fillId="0" borderId="0" xfId="1" applyNumberFormat="1" applyFont="1" applyFill="1" applyBorder="1" applyAlignment="1" applyProtection="1">
      <alignment horizontal="centerContinuous" vertical="center"/>
      <protection locked="0"/>
    </xf>
    <xf numFmtId="0" fontId="8" fillId="0" borderId="0" xfId="0" applyFont="1" applyFill="1" applyAlignment="1" applyProtection="1">
      <protection locked="0"/>
    </xf>
    <xf numFmtId="0" fontId="8" fillId="0" borderId="0" xfId="0" applyFont="1" applyFill="1" applyAlignment="1" applyProtection="1">
      <alignment vertical="center"/>
      <protection locked="0"/>
    </xf>
    <xf numFmtId="0" fontId="8" fillId="0" borderId="0" xfId="0" applyFont="1" applyFill="1" applyAlignment="1" applyProtection="1">
      <alignment vertical="top"/>
      <protection locked="0"/>
    </xf>
    <xf numFmtId="0" fontId="7" fillId="0" borderId="0" xfId="0" applyFont="1" applyFill="1" applyAlignment="1" applyProtection="1">
      <alignment horizontal="right" vertical="top"/>
      <protection locked="0"/>
    </xf>
    <xf numFmtId="178" fontId="2" fillId="0" borderId="0" xfId="1" applyNumberFormat="1" applyFont="1" applyFill="1" applyBorder="1" applyAlignment="1" applyProtection="1">
      <alignment vertical="center"/>
      <protection locked="0"/>
    </xf>
    <xf numFmtId="0" fontId="8" fillId="0" borderId="0" xfId="2" applyFont="1" applyFill="1" applyAlignment="1" applyProtection="1">
      <alignment horizontal="right" vertical="center"/>
      <protection locked="0"/>
    </xf>
    <xf numFmtId="0" fontId="8" fillId="0" borderId="0" xfId="2" applyFont="1" applyFill="1" applyAlignment="1" applyProtection="1">
      <alignment horizontal="centerContinuous" vertical="center"/>
      <protection locked="0"/>
    </xf>
    <xf numFmtId="2" fontId="8" fillId="0" borderId="0" xfId="2" applyNumberFormat="1" applyFont="1" applyFill="1" applyAlignment="1" applyProtection="1">
      <alignment horizontal="centerContinuous" vertical="center"/>
      <protection locked="0"/>
    </xf>
    <xf numFmtId="0" fontId="8" fillId="0" borderId="0" xfId="2" applyFont="1" applyFill="1" applyAlignment="1" applyProtection="1">
      <alignment vertical="center"/>
      <protection locked="0"/>
    </xf>
    <xf numFmtId="0" fontId="8" fillId="0" borderId="0" xfId="2" applyFont="1" applyFill="1" applyAlignment="1" applyProtection="1">
      <alignment horizontal="centerContinuous"/>
      <protection locked="0"/>
    </xf>
    <xf numFmtId="2" fontId="8" fillId="0" borderId="0" xfId="2" applyNumberFormat="1" applyFont="1" applyFill="1" applyAlignment="1" applyProtection="1">
      <alignment horizontal="centerContinuous"/>
      <protection locked="0"/>
    </xf>
    <xf numFmtId="0" fontId="7" fillId="0" borderId="0" xfId="2" applyFont="1" applyFill="1" applyAlignment="1" applyProtection="1">
      <alignment horizontal="center" vertical="center"/>
      <protection locked="0"/>
    </xf>
    <xf numFmtId="0" fontId="8" fillId="0" borderId="0" xfId="2" applyFont="1" applyFill="1" applyAlignment="1" applyProtection="1">
      <alignment horizontal="center" vertical="center"/>
      <protection locked="0"/>
    </xf>
    <xf numFmtId="0" fontId="8" fillId="0" borderId="9" xfId="2" applyFont="1" applyFill="1" applyBorder="1" applyAlignment="1" applyProtection="1">
      <alignment vertical="center"/>
      <protection locked="0"/>
    </xf>
    <xf numFmtId="57" fontId="8" fillId="0" borderId="0" xfId="2" applyNumberFormat="1" applyFont="1" applyFill="1" applyBorder="1" applyAlignment="1" applyProtection="1">
      <alignment horizontal="right" vertical="center" shrinkToFit="1"/>
      <protection locked="0"/>
    </xf>
    <xf numFmtId="179" fontId="8" fillId="0" borderId="0" xfId="2" applyNumberFormat="1" applyFont="1" applyFill="1" applyBorder="1" applyAlignment="1" applyProtection="1">
      <alignment horizontal="right" vertical="center" shrinkToFit="1"/>
      <protection locked="0"/>
    </xf>
    <xf numFmtId="3" fontId="8" fillId="0" borderId="0" xfId="2" applyNumberFormat="1" applyFont="1" applyFill="1" applyBorder="1" applyAlignment="1" applyProtection="1">
      <alignment horizontal="right" vertical="center" shrinkToFit="1"/>
      <protection locked="0"/>
    </xf>
    <xf numFmtId="0" fontId="8" fillId="0" borderId="16" xfId="2" applyFont="1" applyFill="1" applyBorder="1" applyAlignment="1" applyProtection="1">
      <alignment horizontal="right" vertical="center"/>
      <protection locked="0"/>
    </xf>
    <xf numFmtId="3" fontId="8" fillId="0" borderId="6" xfId="2" applyNumberFormat="1" applyFont="1" applyFill="1" applyBorder="1" applyAlignment="1" applyProtection="1">
      <alignment horizontal="right" vertical="center"/>
      <protection locked="0"/>
    </xf>
    <xf numFmtId="0" fontId="12" fillId="0" borderId="16" xfId="2" applyFont="1" applyFill="1" applyBorder="1" applyAlignment="1" applyProtection="1">
      <alignment vertical="center"/>
      <protection locked="0"/>
    </xf>
    <xf numFmtId="0" fontId="12" fillId="0" borderId="6" xfId="2" applyFont="1" applyFill="1" applyBorder="1" applyAlignment="1" applyProtection="1">
      <alignment vertical="center"/>
      <protection locked="0"/>
    </xf>
    <xf numFmtId="0" fontId="8" fillId="0" borderId="6" xfId="2" applyFont="1" applyFill="1" applyBorder="1" applyAlignment="1" applyProtection="1">
      <alignment vertical="center"/>
      <protection locked="0"/>
    </xf>
    <xf numFmtId="0" fontId="12" fillId="0" borderId="16" xfId="2" applyFont="1" applyFill="1" applyBorder="1" applyAlignment="1" applyProtection="1">
      <alignment vertical="center" wrapText="1"/>
      <protection locked="0"/>
    </xf>
    <xf numFmtId="0" fontId="13" fillId="0" borderId="0" xfId="2" applyFont="1" applyAlignment="1">
      <alignment horizontal="justify" vertical="center"/>
    </xf>
    <xf numFmtId="3" fontId="8" fillId="0" borderId="12" xfId="2" applyNumberFormat="1" applyFont="1" applyFill="1" applyBorder="1" applyAlignment="1" applyProtection="1">
      <alignment horizontal="right" vertical="center"/>
      <protection locked="0"/>
    </xf>
    <xf numFmtId="0" fontId="12" fillId="0" borderId="15" xfId="2" applyFont="1" applyFill="1" applyBorder="1" applyAlignment="1" applyProtection="1">
      <alignment vertical="center"/>
      <protection locked="0"/>
    </xf>
    <xf numFmtId="0" fontId="12" fillId="0" borderId="12" xfId="2" applyFont="1" applyFill="1" applyBorder="1" applyAlignment="1" applyProtection="1">
      <alignment vertical="center"/>
      <protection locked="0"/>
    </xf>
    <xf numFmtId="0" fontId="8" fillId="0" borderId="12" xfId="2" applyFont="1" applyFill="1" applyBorder="1" applyAlignment="1" applyProtection="1">
      <alignment vertical="center"/>
      <protection locked="0"/>
    </xf>
    <xf numFmtId="57" fontId="8" fillId="0" borderId="17" xfId="2" applyNumberFormat="1" applyFont="1" applyFill="1" applyBorder="1" applyAlignment="1" applyProtection="1">
      <alignment horizontal="right" vertical="center"/>
      <protection locked="0"/>
    </xf>
    <xf numFmtId="179" fontId="8" fillId="0" borderId="17" xfId="2" applyNumberFormat="1" applyFont="1" applyFill="1" applyBorder="1" applyAlignment="1" applyProtection="1">
      <alignment horizontal="right" vertical="center" shrinkToFit="1"/>
      <protection locked="0"/>
    </xf>
    <xf numFmtId="3" fontId="8" fillId="0" borderId="17" xfId="2" applyNumberFormat="1" applyFont="1" applyFill="1" applyBorder="1" applyAlignment="1" applyProtection="1">
      <alignment horizontal="right" vertical="center" shrinkToFit="1"/>
      <protection locked="0"/>
    </xf>
    <xf numFmtId="0" fontId="8" fillId="0" borderId="15" xfId="2" applyFont="1" applyFill="1" applyBorder="1" applyAlignment="1" applyProtection="1">
      <alignment vertical="center"/>
      <protection locked="0"/>
    </xf>
    <xf numFmtId="3" fontId="7" fillId="0" borderId="12" xfId="2" applyNumberFormat="1" applyFont="1" applyFill="1" applyBorder="1" applyAlignment="1" applyProtection="1">
      <alignment horizontal="right" vertical="center"/>
      <protection locked="0"/>
    </xf>
    <xf numFmtId="0" fontId="8" fillId="0" borderId="0" xfId="2" applyFont="1" applyFill="1" applyBorder="1" applyAlignment="1" applyProtection="1">
      <alignment vertical="center"/>
      <protection locked="0"/>
    </xf>
    <xf numFmtId="2" fontId="8" fillId="0" borderId="0" xfId="2" applyNumberFormat="1" applyFont="1" applyFill="1" applyAlignment="1" applyProtection="1">
      <alignment vertical="center"/>
      <protection locked="0"/>
    </xf>
    <xf numFmtId="2" fontId="8" fillId="0" borderId="0" xfId="2" applyNumberFormat="1" applyFont="1" applyFill="1" applyAlignment="1" applyProtection="1">
      <alignment horizontal="right" vertical="center"/>
      <protection locked="0"/>
    </xf>
    <xf numFmtId="0" fontId="2" fillId="0" borderId="0" xfId="1" applyNumberFormat="1" applyFont="1" applyFill="1" applyBorder="1" applyAlignment="1" applyProtection="1">
      <alignment vertical="center"/>
    </xf>
    <xf numFmtId="38" fontId="15" fillId="0" borderId="0" xfId="3" applyFont="1" applyFill="1" applyAlignment="1" applyProtection="1">
      <alignment vertical="center"/>
    </xf>
    <xf numFmtId="38" fontId="5" fillId="0" borderId="0" xfId="3" applyFont="1" applyFill="1" applyAlignment="1" applyProtection="1">
      <alignment vertical="center"/>
    </xf>
    <xf numFmtId="0" fontId="6" fillId="0" borderId="0" xfId="0" applyFont="1" applyFill="1" applyAlignment="1" applyProtection="1">
      <alignment vertical="center"/>
    </xf>
    <xf numFmtId="38" fontId="15" fillId="0" borderId="0" xfId="3" applyFont="1" applyFill="1" applyAlignment="1" applyProtection="1">
      <alignment horizontal="centerContinuous"/>
    </xf>
    <xf numFmtId="38" fontId="16" fillId="0" borderId="0" xfId="3" applyFont="1" applyFill="1" applyAlignment="1" applyProtection="1">
      <alignment horizontal="centerContinuous"/>
    </xf>
    <xf numFmtId="38" fontId="8" fillId="0" borderId="0" xfId="3" applyFont="1" applyFill="1" applyAlignment="1" applyProtection="1">
      <alignment horizontal="right"/>
    </xf>
    <xf numFmtId="0" fontId="8" fillId="0" borderId="0" xfId="0" applyFont="1" applyFill="1" applyProtection="1">
      <protection locked="0"/>
    </xf>
    <xf numFmtId="38" fontId="8" fillId="0" borderId="23" xfId="3" applyFont="1" applyFill="1" applyBorder="1" applyAlignment="1" applyProtection="1">
      <alignment horizontal="distributed" vertical="center" justifyLastLine="1"/>
    </xf>
    <xf numFmtId="38" fontId="8" fillId="0" borderId="24" xfId="3" applyFont="1" applyFill="1" applyBorder="1" applyAlignment="1" applyProtection="1">
      <alignment horizontal="center" vertical="center"/>
    </xf>
    <xf numFmtId="38" fontId="8" fillId="0" borderId="24" xfId="3" applyFont="1" applyFill="1" applyBorder="1" applyAlignment="1" applyProtection="1">
      <alignment horizontal="distributed" vertical="center" justifyLastLine="1"/>
    </xf>
    <xf numFmtId="49" fontId="8" fillId="0" borderId="25" xfId="3" applyNumberFormat="1" applyFont="1" applyFill="1" applyBorder="1" applyAlignment="1" applyProtection="1">
      <alignment horizontal="distributed" vertical="center" wrapText="1" justifyLastLine="1" shrinkToFit="1"/>
    </xf>
    <xf numFmtId="0" fontId="8" fillId="0" borderId="0" xfId="0" applyFont="1" applyFill="1" applyAlignment="1" applyProtection="1">
      <alignment horizontal="center"/>
      <protection locked="0"/>
    </xf>
    <xf numFmtId="0" fontId="15" fillId="0" borderId="26" xfId="0" applyFont="1" applyFill="1" applyBorder="1" applyAlignment="1" applyProtection="1">
      <alignment horizontal="center" vertical="center"/>
    </xf>
    <xf numFmtId="180" fontId="15" fillId="0" borderId="26" xfId="3" applyNumberFormat="1" applyFont="1" applyFill="1" applyBorder="1" applyAlignment="1" applyProtection="1">
      <alignment vertical="center" justifyLastLine="1"/>
    </xf>
    <xf numFmtId="180" fontId="15" fillId="0" borderId="27" xfId="3" applyNumberFormat="1" applyFont="1" applyFill="1" applyBorder="1" applyAlignment="1" applyProtection="1">
      <alignment vertical="center" justifyLastLine="1"/>
    </xf>
    <xf numFmtId="180" fontId="15" fillId="0" borderId="28" xfId="3" applyNumberFormat="1" applyFont="1" applyFill="1" applyBorder="1" applyAlignment="1" applyProtection="1">
      <alignment vertical="center" justifyLastLine="1"/>
    </xf>
    <xf numFmtId="180" fontId="15" fillId="0" borderId="29" xfId="3" applyNumberFormat="1" applyFont="1" applyFill="1" applyBorder="1" applyAlignment="1" applyProtection="1">
      <alignment vertical="center" justifyLastLine="1"/>
    </xf>
    <xf numFmtId="180" fontId="8" fillId="0" borderId="5" xfId="0" applyNumberFormat="1" applyFont="1" applyFill="1" applyBorder="1" applyAlignment="1" applyProtection="1">
      <alignment horizontal="right" vertical="center"/>
    </xf>
    <xf numFmtId="180" fontId="8" fillId="0" borderId="5" xfId="3" applyNumberFormat="1" applyFont="1" applyFill="1" applyBorder="1" applyAlignment="1" applyProtection="1">
      <alignment vertical="center"/>
    </xf>
    <xf numFmtId="180" fontId="8" fillId="0" borderId="30" xfId="3" applyNumberFormat="1" applyFont="1" applyFill="1" applyBorder="1" applyAlignment="1" applyProtection="1">
      <alignment vertical="center"/>
    </xf>
    <xf numFmtId="180" fontId="8" fillId="0" borderId="31" xfId="3" applyNumberFormat="1" applyFont="1" applyFill="1" applyBorder="1" applyAlignment="1" applyProtection="1">
      <alignment vertical="center"/>
    </xf>
    <xf numFmtId="180" fontId="8" fillId="0" borderId="32" xfId="3" applyNumberFormat="1" applyFont="1" applyFill="1" applyBorder="1" applyAlignment="1" applyProtection="1">
      <alignment vertical="center"/>
    </xf>
    <xf numFmtId="180" fontId="8" fillId="0" borderId="11" xfId="0" applyNumberFormat="1" applyFont="1" applyFill="1" applyBorder="1" applyAlignment="1" applyProtection="1">
      <alignment horizontal="right" vertical="center"/>
    </xf>
    <xf numFmtId="180" fontId="8" fillId="0" borderId="11" xfId="3" applyNumberFormat="1" applyFont="1" applyFill="1" applyBorder="1" applyAlignment="1" applyProtection="1">
      <alignment vertical="center"/>
    </xf>
    <xf numFmtId="180" fontId="8" fillId="0" borderId="23" xfId="0" applyNumberFormat="1" applyFont="1" applyFill="1" applyBorder="1" applyAlignment="1" applyProtection="1">
      <alignment vertical="center"/>
    </xf>
    <xf numFmtId="180" fontId="8" fillId="0" borderId="24" xfId="3" applyNumberFormat="1" applyFont="1" applyFill="1" applyBorder="1" applyAlignment="1" applyProtection="1">
      <alignment vertical="center"/>
    </xf>
    <xf numFmtId="180" fontId="8" fillId="0" borderId="25" xfId="3" applyNumberFormat="1" applyFont="1" applyFill="1" applyBorder="1" applyAlignment="1" applyProtection="1">
      <alignment vertical="center"/>
    </xf>
    <xf numFmtId="180" fontId="8" fillId="0" borderId="0" xfId="0" applyNumberFormat="1" applyFont="1" applyFill="1" applyAlignment="1" applyProtection="1">
      <alignment vertical="center"/>
      <protection locked="0"/>
    </xf>
    <xf numFmtId="180" fontId="8" fillId="0" borderId="0" xfId="0" applyNumberFormat="1" applyFont="1" applyFill="1" applyAlignment="1" applyProtection="1">
      <alignment vertical="center" wrapText="1"/>
      <protection locked="0"/>
    </xf>
    <xf numFmtId="180" fontId="15" fillId="0" borderId="26" xfId="3" applyNumberFormat="1" applyFont="1" applyFill="1" applyBorder="1" applyAlignment="1" applyProtection="1">
      <alignment vertical="center"/>
    </xf>
    <xf numFmtId="180" fontId="15" fillId="0" borderId="27" xfId="3" applyNumberFormat="1" applyFont="1" applyFill="1" applyBorder="1" applyAlignment="1" applyProtection="1">
      <alignment vertical="center"/>
    </xf>
    <xf numFmtId="180" fontId="15" fillId="0" borderId="28" xfId="3" applyNumberFormat="1" applyFont="1" applyFill="1" applyBorder="1" applyAlignment="1" applyProtection="1">
      <alignment vertical="center"/>
    </xf>
    <xf numFmtId="180" fontId="15" fillId="0" borderId="29" xfId="3" applyNumberFormat="1" applyFont="1" applyFill="1" applyBorder="1" applyAlignment="1" applyProtection="1">
      <alignment vertical="center"/>
    </xf>
    <xf numFmtId="180" fontId="8" fillId="0" borderId="5" xfId="0" applyNumberFormat="1" applyFont="1" applyFill="1" applyBorder="1" applyAlignment="1" applyProtection="1">
      <alignment horizontal="right" vertical="center" justifyLastLine="1"/>
    </xf>
    <xf numFmtId="180" fontId="8" fillId="0" borderId="31" xfId="3" applyNumberFormat="1" applyFont="1" applyFill="1" applyBorder="1" applyAlignment="1" applyProtection="1">
      <alignment vertical="center" wrapText="1"/>
    </xf>
    <xf numFmtId="180" fontId="8" fillId="0" borderId="30" xfId="0" applyNumberFormat="1" applyFont="1" applyFill="1" applyBorder="1" applyAlignment="1" applyProtection="1">
      <alignment vertical="center"/>
    </xf>
    <xf numFmtId="180" fontId="17" fillId="0" borderId="5" xfId="3" applyNumberFormat="1" applyFont="1" applyFill="1" applyBorder="1" applyAlignment="1" applyProtection="1">
      <alignment vertical="center"/>
    </xf>
    <xf numFmtId="180" fontId="8" fillId="0" borderId="24" xfId="3" applyNumberFormat="1" applyFont="1" applyFill="1" applyBorder="1" applyAlignment="1" applyProtection="1">
      <alignment vertical="center" wrapText="1"/>
    </xf>
    <xf numFmtId="180" fontId="18" fillId="0" borderId="26" xfId="3" applyNumberFormat="1" applyFont="1" applyFill="1" applyBorder="1" applyAlignment="1" applyProtection="1">
      <alignment vertical="center"/>
    </xf>
    <xf numFmtId="180" fontId="15" fillId="0" borderId="27" xfId="0" applyNumberFormat="1" applyFont="1" applyFill="1" applyBorder="1" applyAlignment="1" applyProtection="1">
      <alignment vertical="center"/>
    </xf>
    <xf numFmtId="180" fontId="15" fillId="0" borderId="28" xfId="3" applyNumberFormat="1" applyFont="1" applyFill="1" applyBorder="1" applyAlignment="1" applyProtection="1">
      <alignment vertical="center" wrapText="1"/>
    </xf>
    <xf numFmtId="180" fontId="8" fillId="0" borderId="11" xfId="0" applyNumberFormat="1" applyFont="1" applyFill="1" applyBorder="1" applyAlignment="1" applyProtection="1">
      <alignment horizontal="right" vertical="center" justifyLastLine="1"/>
    </xf>
    <xf numFmtId="180" fontId="8" fillId="0" borderId="23" xfId="3" applyNumberFormat="1" applyFont="1" applyFill="1" applyBorder="1" applyAlignment="1" applyProtection="1">
      <alignment vertical="center"/>
    </xf>
    <xf numFmtId="180" fontId="8" fillId="0" borderId="0" xfId="0" applyNumberFormat="1"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xf>
    <xf numFmtId="180" fontId="18" fillId="0" borderId="1" xfId="3" applyNumberFormat="1" applyFont="1" applyFill="1" applyBorder="1" applyAlignment="1" applyProtection="1">
      <alignment vertical="center"/>
    </xf>
    <xf numFmtId="180" fontId="15" fillId="0" borderId="33" xfId="0" applyNumberFormat="1" applyFont="1" applyFill="1" applyBorder="1" applyAlignment="1" applyProtection="1">
      <alignment vertical="center"/>
    </xf>
    <xf numFmtId="180" fontId="15" fillId="0" borderId="34" xfId="3" applyNumberFormat="1" applyFont="1" applyFill="1" applyBorder="1" applyAlignment="1" applyProtection="1">
      <alignment vertical="center" wrapText="1"/>
    </xf>
    <xf numFmtId="180" fontId="15" fillId="0" borderId="35" xfId="3" applyNumberFormat="1" applyFont="1" applyFill="1" applyBorder="1" applyAlignment="1" applyProtection="1">
      <alignment vertical="center"/>
    </xf>
    <xf numFmtId="180" fontId="15" fillId="0" borderId="2" xfId="0" applyNumberFormat="1" applyFont="1" applyFill="1" applyBorder="1" applyAlignment="1" applyProtection="1">
      <alignment vertical="center"/>
    </xf>
    <xf numFmtId="180" fontId="15" fillId="0" borderId="18" xfId="3" applyNumberFormat="1" applyFont="1" applyFill="1" applyBorder="1" applyAlignment="1" applyProtection="1">
      <alignment vertical="center" wrapText="1"/>
    </xf>
    <xf numFmtId="180" fontId="15" fillId="0" borderId="4" xfId="3" applyNumberFormat="1" applyFont="1" applyFill="1" applyBorder="1" applyAlignment="1" applyProtection="1">
      <alignment vertical="center"/>
    </xf>
    <xf numFmtId="0" fontId="8" fillId="0" borderId="0" xfId="0" applyFont="1" applyFill="1" applyAlignment="1" applyProtection="1">
      <alignment vertical="center"/>
    </xf>
    <xf numFmtId="38" fontId="8" fillId="0" borderId="0" xfId="3" applyFont="1" applyFill="1" applyAlignment="1" applyProtection="1">
      <alignment horizontal="right" vertical="center"/>
    </xf>
    <xf numFmtId="38" fontId="15" fillId="0" borderId="0" xfId="3" applyFont="1" applyFill="1" applyProtection="1">
      <protection locked="0"/>
    </xf>
    <xf numFmtId="38" fontId="5" fillId="0" borderId="0" xfId="3" applyFont="1" applyFill="1" applyProtection="1">
      <protection locked="0"/>
    </xf>
    <xf numFmtId="180" fontId="19" fillId="0" borderId="0" xfId="3" applyNumberFormat="1" applyFont="1" applyFill="1" applyProtection="1">
      <protection locked="0"/>
    </xf>
    <xf numFmtId="180" fontId="8" fillId="0" borderId="0" xfId="3" applyNumberFormat="1" applyFont="1" applyFill="1" applyProtection="1">
      <protection locked="0"/>
    </xf>
    <xf numFmtId="180" fontId="15" fillId="0" borderId="0" xfId="3" applyNumberFormat="1" applyFont="1" applyFill="1" applyProtection="1">
      <protection locked="0"/>
    </xf>
    <xf numFmtId="181" fontId="8" fillId="0" borderId="0" xfId="3" applyNumberFormat="1" applyFont="1" applyFill="1" applyProtection="1">
      <protection locked="0"/>
    </xf>
    <xf numFmtId="38" fontId="15" fillId="0" borderId="0" xfId="3" applyFont="1" applyFill="1" applyAlignment="1" applyProtection="1">
      <alignment horizontal="centerContinuous" vertical="center"/>
    </xf>
    <xf numFmtId="38" fontId="5" fillId="0" borderId="0" xfId="3" applyFont="1" applyFill="1" applyAlignment="1" applyProtection="1">
      <alignment horizontal="centerContinuous" vertical="center"/>
    </xf>
    <xf numFmtId="38" fontId="8" fillId="0" borderId="0" xfId="3" applyFont="1" applyFill="1" applyAlignment="1" applyProtection="1">
      <alignment vertical="center"/>
    </xf>
    <xf numFmtId="38" fontId="7" fillId="0" borderId="0" xfId="3" applyFont="1" applyFill="1" applyBorder="1" applyAlignment="1" applyProtection="1">
      <alignment horizontal="distributed" vertical="center" justifyLastLine="1"/>
    </xf>
    <xf numFmtId="0" fontId="7" fillId="0" borderId="0" xfId="0" applyFont="1" applyFill="1" applyAlignment="1" applyProtection="1">
      <alignment horizontal="center"/>
      <protection locked="0"/>
    </xf>
    <xf numFmtId="38" fontId="8" fillId="0" borderId="30" xfId="3" applyFont="1" applyFill="1" applyBorder="1" applyAlignment="1" applyProtection="1">
      <alignment horizontal="distributed" vertical="center" justifyLastLine="1"/>
    </xf>
    <xf numFmtId="38" fontId="8" fillId="0" borderId="37" xfId="3" applyFont="1" applyFill="1" applyBorder="1" applyAlignment="1" applyProtection="1">
      <alignment horizontal="center" vertical="center" justifyLastLine="1"/>
    </xf>
    <xf numFmtId="38" fontId="8" fillId="0" borderId="38" xfId="3" applyFont="1" applyFill="1" applyBorder="1" applyAlignment="1" applyProtection="1">
      <alignment horizontal="center" vertical="center" justifyLastLine="1"/>
    </xf>
    <xf numFmtId="180" fontId="7" fillId="0" borderId="0" xfId="0" applyNumberFormat="1" applyFont="1" applyFill="1" applyAlignment="1" applyProtection="1">
      <alignment vertical="center"/>
      <protection locked="0"/>
    </xf>
    <xf numFmtId="180" fontId="8" fillId="0" borderId="26" xfId="3" applyNumberFormat="1" applyFont="1" applyFill="1" applyBorder="1" applyAlignment="1" applyProtection="1">
      <alignment vertical="center"/>
    </xf>
    <xf numFmtId="180" fontId="8" fillId="0" borderId="9" xfId="3" applyNumberFormat="1" applyFont="1" applyFill="1" applyBorder="1" applyAlignment="1" applyProtection="1">
      <alignment vertical="center"/>
    </xf>
    <xf numFmtId="180" fontId="8" fillId="0" borderId="28" xfId="3" applyNumberFormat="1" applyFont="1" applyFill="1" applyBorder="1" applyAlignment="1" applyProtection="1">
      <alignment vertical="center"/>
    </xf>
    <xf numFmtId="180" fontId="8" fillId="0" borderId="29" xfId="3" applyNumberFormat="1" applyFont="1" applyFill="1" applyBorder="1" applyAlignment="1" applyProtection="1">
      <alignment vertical="center"/>
    </xf>
    <xf numFmtId="180" fontId="8" fillId="0" borderId="39" xfId="3" applyNumberFormat="1" applyFont="1" applyFill="1" applyBorder="1" applyAlignment="1" applyProtection="1">
      <alignment vertical="center"/>
    </xf>
    <xf numFmtId="182" fontId="8" fillId="0" borderId="39" xfId="3" applyNumberFormat="1" applyFont="1" applyFill="1" applyBorder="1" applyAlignment="1" applyProtection="1">
      <alignment vertical="center"/>
    </xf>
    <xf numFmtId="182" fontId="8" fillId="0" borderId="40" xfId="3" applyNumberFormat="1" applyFont="1" applyFill="1" applyBorder="1" applyAlignment="1" applyProtection="1">
      <alignment vertical="center"/>
    </xf>
    <xf numFmtId="182" fontId="8" fillId="0" borderId="41" xfId="3" applyNumberFormat="1" applyFont="1" applyFill="1" applyBorder="1" applyAlignment="1" applyProtection="1">
      <alignment vertical="center"/>
    </xf>
    <xf numFmtId="182" fontId="8" fillId="0" borderId="42" xfId="3" applyNumberFormat="1" applyFont="1" applyFill="1" applyBorder="1" applyAlignment="1" applyProtection="1">
      <alignment vertical="center"/>
    </xf>
    <xf numFmtId="180" fontId="7" fillId="0" borderId="30" xfId="0" applyNumberFormat="1" applyFont="1" applyFill="1" applyBorder="1" applyAlignment="1" applyProtection="1">
      <alignment vertical="center"/>
      <protection locked="0"/>
    </xf>
    <xf numFmtId="180" fontId="12" fillId="0" borderId="6" xfId="3" applyNumberFormat="1" applyFont="1" applyFill="1" applyBorder="1" applyAlignment="1" applyProtection="1">
      <alignment vertical="center"/>
    </xf>
    <xf numFmtId="180" fontId="12" fillId="0" borderId="31" xfId="3" applyNumberFormat="1" applyFont="1" applyFill="1" applyBorder="1" applyAlignment="1" applyProtection="1">
      <alignment vertical="center"/>
    </xf>
    <xf numFmtId="180" fontId="12" fillId="0" borderId="32" xfId="3" applyNumberFormat="1" applyFont="1" applyFill="1" applyBorder="1" applyAlignment="1" applyProtection="1">
      <alignment vertical="center"/>
    </xf>
    <xf numFmtId="180" fontId="12" fillId="0" borderId="5" xfId="3" applyNumberFormat="1" applyFont="1" applyFill="1" applyBorder="1" applyAlignment="1" applyProtection="1">
      <alignment vertical="center"/>
    </xf>
    <xf numFmtId="182" fontId="12" fillId="0" borderId="39" xfId="3" applyNumberFormat="1" applyFont="1" applyFill="1" applyBorder="1" applyAlignment="1" applyProtection="1">
      <alignment vertical="center"/>
    </xf>
    <xf numFmtId="182" fontId="12" fillId="0" borderId="40" xfId="3" applyNumberFormat="1" applyFont="1" applyFill="1" applyBorder="1" applyAlignment="1" applyProtection="1">
      <alignment vertical="center"/>
    </xf>
    <xf numFmtId="182" fontId="12" fillId="0" borderId="41" xfId="3" applyNumberFormat="1" applyFont="1" applyFill="1" applyBorder="1" applyAlignment="1" applyProtection="1">
      <alignment vertical="center"/>
    </xf>
    <xf numFmtId="182" fontId="12" fillId="0" borderId="42" xfId="3" applyNumberFormat="1" applyFont="1" applyFill="1" applyBorder="1" applyAlignment="1" applyProtection="1">
      <alignment vertical="center"/>
    </xf>
    <xf numFmtId="180" fontId="12" fillId="0" borderId="44" xfId="3" applyNumberFormat="1" applyFont="1" applyFill="1" applyBorder="1" applyAlignment="1" applyProtection="1">
      <alignment vertical="center"/>
    </xf>
    <xf numFmtId="180" fontId="12" fillId="0" borderId="45" xfId="3" applyNumberFormat="1" applyFont="1" applyFill="1" applyBorder="1" applyAlignment="1" applyProtection="1">
      <alignment vertical="center"/>
    </xf>
    <xf numFmtId="180" fontId="12" fillId="0" borderId="43" xfId="3" applyNumberFormat="1" applyFont="1" applyFill="1" applyBorder="1" applyAlignment="1" applyProtection="1">
      <alignment vertical="center"/>
    </xf>
    <xf numFmtId="180" fontId="12" fillId="0" borderId="46" xfId="3" applyNumberFormat="1" applyFont="1" applyFill="1" applyBorder="1" applyAlignment="1" applyProtection="1">
      <alignment vertical="center"/>
    </xf>
    <xf numFmtId="180" fontId="12" fillId="0" borderId="39" xfId="3" applyNumberFormat="1" applyFont="1" applyFill="1" applyBorder="1" applyAlignment="1" applyProtection="1">
      <alignment vertical="center"/>
    </xf>
    <xf numFmtId="180" fontId="7" fillId="0" borderId="23" xfId="0" applyNumberFormat="1" applyFont="1" applyFill="1" applyBorder="1" applyAlignment="1" applyProtection="1">
      <alignment vertical="center"/>
      <protection locked="0"/>
    </xf>
    <xf numFmtId="180" fontId="12" fillId="0" borderId="11" xfId="3" applyNumberFormat="1" applyFont="1" applyFill="1" applyBorder="1" applyAlignment="1" applyProtection="1">
      <alignment vertical="center"/>
    </xf>
    <xf numFmtId="182" fontId="12" fillId="0" borderId="12" xfId="3" applyNumberFormat="1" applyFont="1" applyFill="1" applyBorder="1" applyAlignment="1" applyProtection="1">
      <alignment vertical="center"/>
    </xf>
    <xf numFmtId="182" fontId="12" fillId="0" borderId="24" xfId="3" applyNumberFormat="1" applyFont="1" applyFill="1" applyBorder="1" applyAlignment="1" applyProtection="1">
      <alignment vertical="center"/>
    </xf>
    <xf numFmtId="182" fontId="12" fillId="0" borderId="25" xfId="3" applyNumberFormat="1" applyFont="1" applyFill="1" applyBorder="1" applyAlignment="1" applyProtection="1">
      <alignment vertical="center"/>
    </xf>
    <xf numFmtId="182" fontId="12" fillId="0" borderId="11" xfId="3" applyNumberFormat="1" applyFont="1" applyFill="1" applyBorder="1" applyAlignment="1" applyProtection="1">
      <alignment vertical="center"/>
    </xf>
    <xf numFmtId="180" fontId="8" fillId="0" borderId="12" xfId="3" applyNumberFormat="1" applyFont="1" applyFill="1" applyBorder="1" applyAlignment="1" applyProtection="1">
      <alignment vertical="center"/>
    </xf>
    <xf numFmtId="182" fontId="8" fillId="0" borderId="12" xfId="3" applyNumberFormat="1" applyFont="1" applyFill="1" applyBorder="1" applyAlignment="1" applyProtection="1">
      <alignment vertical="center"/>
    </xf>
    <xf numFmtId="182" fontId="8" fillId="0" borderId="24" xfId="3" applyNumberFormat="1" applyFont="1" applyFill="1" applyBorder="1" applyAlignment="1" applyProtection="1">
      <alignment vertical="center"/>
    </xf>
    <xf numFmtId="182" fontId="8" fillId="0" borderId="25" xfId="3" applyNumberFormat="1" applyFont="1" applyFill="1" applyBorder="1" applyAlignment="1" applyProtection="1">
      <alignment vertical="center"/>
    </xf>
    <xf numFmtId="182" fontId="8" fillId="0" borderId="11" xfId="3" applyNumberFormat="1" applyFont="1" applyFill="1" applyBorder="1" applyAlignment="1" applyProtection="1">
      <alignment vertical="center"/>
    </xf>
    <xf numFmtId="182" fontId="8" fillId="0" borderId="23" xfId="3" applyNumberFormat="1" applyFont="1" applyFill="1" applyBorder="1" applyAlignment="1" applyProtection="1">
      <alignment vertical="center"/>
    </xf>
    <xf numFmtId="0" fontId="8" fillId="0" borderId="0" xfId="0" applyFont="1" applyFill="1" applyAlignment="1" applyProtection="1">
      <alignment horizontal="right" vertical="center"/>
      <protection locked="0"/>
    </xf>
    <xf numFmtId="40" fontId="8" fillId="0" borderId="0" xfId="3" applyNumberFormat="1" applyFont="1" applyFill="1" applyProtection="1">
      <protection locked="0"/>
    </xf>
    <xf numFmtId="38" fontId="8" fillId="0" borderId="0" xfId="3" applyFont="1" applyFill="1" applyAlignment="1" applyProtection="1">
      <alignment horizontal="centerContinuous" vertical="center"/>
    </xf>
    <xf numFmtId="0" fontId="8" fillId="0" borderId="1" xfId="0" applyFont="1" applyFill="1" applyBorder="1" applyAlignment="1" applyProtection="1">
      <alignment horizontal="distributed" vertical="center" justifyLastLine="1"/>
      <protection locked="0"/>
    </xf>
    <xf numFmtId="0" fontId="8" fillId="0" borderId="2" xfId="0" applyFont="1" applyFill="1" applyBorder="1" applyAlignment="1" applyProtection="1">
      <alignment horizontal="distributed" vertical="center" justifyLastLine="1"/>
    </xf>
    <xf numFmtId="0" fontId="12" fillId="0" borderId="9" xfId="0" applyFont="1" applyFill="1" applyBorder="1" applyAlignment="1" applyProtection="1">
      <protection locked="0"/>
    </xf>
    <xf numFmtId="0" fontId="12" fillId="0" borderId="10" xfId="0" applyFont="1" applyFill="1" applyBorder="1" applyAlignment="1" applyProtection="1">
      <alignment horizontal="distributed"/>
      <protection locked="0"/>
    </xf>
    <xf numFmtId="0" fontId="12" fillId="0" borderId="9" xfId="0" applyFont="1" applyFill="1" applyBorder="1" applyAlignment="1" applyProtection="1"/>
    <xf numFmtId="0" fontId="12" fillId="0" borderId="48" xfId="0" applyFont="1" applyFill="1" applyBorder="1" applyAlignment="1" applyProtection="1">
      <alignment horizontal="distributed" vertical="center" justifyLastLine="1"/>
    </xf>
    <xf numFmtId="0" fontId="12" fillId="0" borderId="29" xfId="0" applyFont="1" applyFill="1" applyBorder="1" applyAlignment="1" applyProtection="1">
      <protection locked="0"/>
    </xf>
    <xf numFmtId="0" fontId="12" fillId="0" borderId="25" xfId="0" applyNumberFormat="1" applyFont="1" applyFill="1" applyBorder="1" applyAlignment="1" applyProtection="1">
      <alignment horizontal="left" vertical="top" wrapText="1" shrinkToFit="1"/>
      <protection locked="0"/>
    </xf>
    <xf numFmtId="0" fontId="12" fillId="0" borderId="9" xfId="0" applyFont="1" applyBorder="1" applyAlignment="1"/>
    <xf numFmtId="0" fontId="12" fillId="0" borderId="10" xfId="0" applyFont="1" applyBorder="1" applyAlignment="1"/>
    <xf numFmtId="0" fontId="12" fillId="0" borderId="29" xfId="0" applyNumberFormat="1" applyFont="1" applyFill="1" applyBorder="1" applyAlignment="1" applyProtection="1">
      <alignment horizontal="left" wrapText="1" shrinkToFit="1"/>
      <protection locked="0"/>
    </xf>
    <xf numFmtId="0" fontId="12" fillId="0" borderId="25" xfId="0" applyNumberFormat="1" applyFont="1" applyFill="1" applyBorder="1" applyAlignment="1" applyProtection="1">
      <alignment horizontal="left" vertical="top" shrinkToFit="1"/>
      <protection locked="0"/>
    </xf>
    <xf numFmtId="184" fontId="12" fillId="0" borderId="9" xfId="3" applyNumberFormat="1" applyFont="1" applyFill="1" applyBorder="1" applyAlignment="1" applyProtection="1"/>
    <xf numFmtId="184" fontId="12" fillId="0" borderId="10" xfId="3" applyNumberFormat="1" applyFont="1" applyFill="1" applyBorder="1" applyAlignment="1" applyProtection="1"/>
    <xf numFmtId="184" fontId="12" fillId="0" borderId="48" xfId="3" applyNumberFormat="1" applyFont="1" applyFill="1" applyBorder="1" applyAlignment="1" applyProtection="1"/>
    <xf numFmtId="0" fontId="12" fillId="0" borderId="29" xfId="0" applyNumberFormat="1" applyFont="1" applyFill="1" applyBorder="1" applyAlignment="1" applyProtection="1">
      <alignment wrapText="1" shrinkToFit="1"/>
      <protection locked="0"/>
    </xf>
    <xf numFmtId="0" fontId="8" fillId="0" borderId="0" xfId="0" applyFont="1" applyBorder="1" applyAlignment="1">
      <alignment vertical="center"/>
    </xf>
    <xf numFmtId="184" fontId="12" fillId="0" borderId="12" xfId="3" applyNumberFormat="1" applyFont="1" applyFill="1" applyBorder="1" applyAlignment="1" applyProtection="1">
      <alignment vertical="top"/>
    </xf>
    <xf numFmtId="184" fontId="12" fillId="0" borderId="15" xfId="3" applyNumberFormat="1" applyFont="1" applyFill="1" applyBorder="1" applyAlignment="1" applyProtection="1">
      <alignment vertical="top"/>
    </xf>
    <xf numFmtId="184" fontId="12" fillId="0" borderId="13" xfId="3" applyNumberFormat="1" applyFont="1" applyFill="1" applyBorder="1" applyAlignment="1" applyProtection="1">
      <alignment vertical="top"/>
    </xf>
    <xf numFmtId="0" fontId="12" fillId="0" borderId="25" xfId="0" applyNumberFormat="1" applyFont="1" applyFill="1" applyBorder="1" applyAlignment="1" applyProtection="1">
      <alignment vertical="top" shrinkToFit="1"/>
      <protection locked="0"/>
    </xf>
    <xf numFmtId="0" fontId="8" fillId="0" borderId="0" xfId="0" applyFont="1" applyBorder="1" applyAlignment="1">
      <alignment horizontal="left" vertical="center"/>
    </xf>
    <xf numFmtId="184" fontId="12" fillId="0" borderId="10" xfId="3" applyNumberFormat="1" applyFont="1" applyFill="1" applyBorder="1" applyAlignment="1" applyProtection="1">
      <alignment wrapText="1"/>
    </xf>
    <xf numFmtId="184" fontId="12" fillId="0" borderId="48" xfId="3" applyNumberFormat="1" applyFont="1" applyFill="1" applyBorder="1" applyAlignment="1" applyProtection="1">
      <alignment wrapText="1"/>
    </xf>
    <xf numFmtId="38" fontId="8" fillId="0" borderId="0" xfId="3" applyFont="1" applyFill="1" applyProtection="1">
      <protection locked="0"/>
    </xf>
    <xf numFmtId="38" fontId="5" fillId="0" borderId="0" xfId="3" applyFont="1" applyFill="1" applyAlignment="1" applyProtection="1">
      <protection locked="0"/>
    </xf>
    <xf numFmtId="0" fontId="16" fillId="0" borderId="0" xfId="0" applyFont="1" applyFill="1" applyProtection="1">
      <protection locked="0"/>
    </xf>
    <xf numFmtId="0" fontId="8" fillId="0" borderId="0" xfId="0" applyFont="1" applyFill="1" applyAlignment="1" applyProtection="1">
      <alignment horizontal="right"/>
    </xf>
    <xf numFmtId="38" fontId="8" fillId="0" borderId="4" xfId="3" applyFont="1" applyFill="1" applyBorder="1" applyAlignment="1" applyProtection="1">
      <alignment vertical="center"/>
    </xf>
    <xf numFmtId="0" fontId="8" fillId="0" borderId="1" xfId="0" applyNumberFormat="1" applyFont="1" applyFill="1" applyBorder="1" applyAlignment="1" applyProtection="1">
      <alignment vertical="center"/>
    </xf>
    <xf numFmtId="38" fontId="5" fillId="0" borderId="18" xfId="3" applyFont="1" applyFill="1" applyBorder="1" applyProtection="1">
      <protection locked="0"/>
    </xf>
    <xf numFmtId="0" fontId="5" fillId="0" borderId="18" xfId="0" applyFont="1" applyFill="1" applyBorder="1" applyProtection="1">
      <protection locked="0"/>
    </xf>
    <xf numFmtId="0" fontId="5" fillId="0" borderId="4" xfId="0" applyFont="1" applyFill="1" applyBorder="1" applyProtection="1">
      <protection locked="0"/>
    </xf>
    <xf numFmtId="0" fontId="2" fillId="0" borderId="0" xfId="1" applyNumberFormat="1" applyFont="1" applyFill="1" applyBorder="1" applyAlignment="1" applyProtection="1">
      <alignment vertical="center" shrinkToFit="1"/>
    </xf>
    <xf numFmtId="0" fontId="8" fillId="0" borderId="0" xfId="0" applyFont="1" applyFill="1" applyAlignment="1" applyProtection="1">
      <alignment vertical="center" shrinkToFit="1"/>
    </xf>
    <xf numFmtId="0" fontId="8" fillId="0" borderId="0" xfId="0" applyFont="1" applyFill="1" applyAlignment="1" applyProtection="1">
      <alignment horizontal="right" vertical="center"/>
    </xf>
    <xf numFmtId="0" fontId="8" fillId="0" borderId="5" xfId="0" applyFont="1" applyFill="1" applyBorder="1" applyAlignment="1" applyProtection="1">
      <alignment horizontal="center" vertical="center" justifyLastLine="1"/>
    </xf>
    <xf numFmtId="0" fontId="8" fillId="0" borderId="10"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8" fillId="0" borderId="11" xfId="0" applyFont="1" applyFill="1" applyBorder="1" applyAlignment="1" applyProtection="1">
      <alignment horizontal="center" vertical="center" justifyLastLine="1"/>
    </xf>
    <xf numFmtId="0" fontId="8" fillId="0" borderId="11" xfId="0" applyFont="1" applyFill="1" applyBorder="1" applyAlignment="1" applyProtection="1">
      <alignment vertical="center" shrinkToFit="1"/>
    </xf>
    <xf numFmtId="0" fontId="8" fillId="0" borderId="12" xfId="0" applyFont="1" applyFill="1" applyBorder="1" applyAlignment="1" applyProtection="1">
      <alignment horizontal="center" vertical="center" shrinkToFit="1"/>
    </xf>
    <xf numFmtId="0" fontId="8" fillId="0" borderId="11" xfId="0" applyFont="1" applyFill="1" applyBorder="1" applyAlignment="1" applyProtection="1">
      <alignment horizontal="distributed" vertical="center" justifyLastLine="1"/>
    </xf>
    <xf numFmtId="38" fontId="8" fillId="0" borderId="11" xfId="3" applyFont="1" applyFill="1" applyBorder="1" applyAlignment="1" applyProtection="1">
      <alignment vertical="center"/>
    </xf>
    <xf numFmtId="38" fontId="8" fillId="0" borderId="11" xfId="3" applyFont="1" applyFill="1" applyBorder="1" applyAlignment="1" applyProtection="1">
      <alignment vertical="center" shrinkToFit="1"/>
    </xf>
    <xf numFmtId="0" fontId="8" fillId="0" borderId="0" xfId="0" applyFont="1" applyFill="1" applyAlignment="1" applyProtection="1">
      <alignment shrinkToFit="1"/>
      <protection locked="0"/>
    </xf>
    <xf numFmtId="0" fontId="8" fillId="0" borderId="0" xfId="0" applyFont="1" applyFill="1" applyAlignment="1" applyProtection="1">
      <alignment horizontal="centerContinuous" vertical="center"/>
      <protection locked="0"/>
    </xf>
    <xf numFmtId="0" fontId="8" fillId="0" borderId="17"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2" xfId="0" applyFont="1" applyFill="1" applyBorder="1" applyAlignment="1" applyProtection="1">
      <alignment horizontal="centerContinuous" vertical="center"/>
      <protection locked="0"/>
    </xf>
    <xf numFmtId="0" fontId="8" fillId="0" borderId="18" xfId="0" applyFont="1" applyFill="1" applyBorder="1" applyAlignment="1" applyProtection="1">
      <alignment horizontal="centerContinuous" vertical="center"/>
      <protection locked="0"/>
    </xf>
    <xf numFmtId="0" fontId="8" fillId="0" borderId="4" xfId="0" applyFont="1" applyFill="1" applyBorder="1" applyAlignment="1" applyProtection="1">
      <alignment horizontal="centerContinuous" vertical="center"/>
      <protection locked="0"/>
    </xf>
    <xf numFmtId="0" fontId="8" fillId="0" borderId="0"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26" xfId="0" applyFont="1" applyFill="1" applyBorder="1" applyAlignment="1" applyProtection="1">
      <alignment vertical="center"/>
      <protection locked="0"/>
    </xf>
    <xf numFmtId="0" fontId="12" fillId="0" borderId="11"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11" xfId="0" applyFont="1" applyFill="1" applyBorder="1" applyAlignment="1" applyProtection="1">
      <alignment vertical="center"/>
      <protection locked="0"/>
    </xf>
    <xf numFmtId="0" fontId="12" fillId="0" borderId="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5" xfId="0" applyFont="1" applyFill="1" applyBorder="1" applyAlignment="1" applyProtection="1">
      <alignment vertical="center"/>
      <protection locked="0"/>
    </xf>
    <xf numFmtId="0" fontId="8" fillId="0" borderId="11"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shrinkToFit="1"/>
      <protection locked="0"/>
    </xf>
    <xf numFmtId="187" fontId="8" fillId="0" borderId="0"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shrinkToFit="1"/>
      <protection locked="0"/>
    </xf>
    <xf numFmtId="0" fontId="8" fillId="0" borderId="0" xfId="0" applyFont="1" applyFill="1" applyAlignment="1" applyProtection="1">
      <alignment horizontal="centerContinuous" vertical="center" shrinkToFit="1"/>
      <protection locked="0"/>
    </xf>
    <xf numFmtId="0" fontId="8" fillId="0" borderId="0" xfId="0" applyFont="1" applyFill="1" applyAlignment="1" applyProtection="1">
      <alignment horizontal="center" shrinkToFit="1"/>
      <protection locked="0"/>
    </xf>
    <xf numFmtId="0" fontId="16" fillId="0" borderId="0" xfId="0" applyFont="1" applyFill="1" applyAlignment="1" applyProtection="1">
      <alignment horizontal="left"/>
      <protection locked="0"/>
    </xf>
    <xf numFmtId="0" fontId="15" fillId="0" borderId="0" xfId="0" applyFont="1" applyFill="1" applyAlignment="1" applyProtection="1">
      <alignment vertical="center"/>
      <protection locked="0"/>
    </xf>
    <xf numFmtId="0" fontId="17" fillId="0" borderId="1" xfId="0" applyFont="1" applyFill="1" applyBorder="1" applyAlignment="1">
      <alignment horizontal="center" vertical="center" shrinkToFit="1"/>
    </xf>
    <xf numFmtId="0" fontId="17" fillId="0" borderId="17" xfId="0" applyFont="1" applyFill="1" applyBorder="1" applyAlignment="1">
      <alignment horizontal="right" vertical="center"/>
    </xf>
    <xf numFmtId="0" fontId="17" fillId="0" borderId="55" xfId="0" applyFont="1" applyFill="1" applyBorder="1" applyAlignment="1">
      <alignment horizontal="center" vertical="center" shrinkToFit="1"/>
    </xf>
    <xf numFmtId="0" fontId="17" fillId="0" borderId="57" xfId="0" applyFont="1" applyFill="1" applyBorder="1" applyAlignment="1">
      <alignment horizontal="center" vertical="center" shrinkToFit="1"/>
    </xf>
    <xf numFmtId="0" fontId="8" fillId="0" borderId="2" xfId="0" applyFont="1" applyFill="1" applyBorder="1" applyAlignment="1">
      <alignment horizontal="center" vertical="center"/>
    </xf>
    <xf numFmtId="189" fontId="8" fillId="0" borderId="2" xfId="3" applyNumberFormat="1" applyFont="1" applyFill="1" applyBorder="1" applyAlignment="1">
      <alignment horizontal="right" vertical="center"/>
    </xf>
    <xf numFmtId="0" fontId="8" fillId="0" borderId="4" xfId="0" applyFont="1" applyFill="1" applyBorder="1" applyAlignment="1">
      <alignment horizontal="center" vertical="center" shrinkToFit="1"/>
    </xf>
    <xf numFmtId="189" fontId="8" fillId="0" borderId="18" xfId="0" applyNumberFormat="1" applyFont="1" applyFill="1" applyBorder="1" applyAlignment="1">
      <alignment horizontal="right" vertical="center"/>
    </xf>
    <xf numFmtId="0" fontId="8" fillId="0" borderId="18" xfId="0" applyFont="1" applyFill="1" applyBorder="1" applyAlignment="1">
      <alignment horizontal="center" vertical="center" shrinkToFit="1"/>
    </xf>
    <xf numFmtId="56" fontId="8" fillId="0" borderId="1" xfId="0" quotePrefix="1" applyNumberFormat="1" applyFont="1" applyFill="1" applyBorder="1" applyAlignment="1">
      <alignment horizontal="right" vertical="center" shrinkToFit="1"/>
    </xf>
    <xf numFmtId="0" fontId="8" fillId="0" borderId="18" xfId="0" applyFont="1" applyFill="1" applyBorder="1" applyAlignment="1">
      <alignment horizontal="right" vertical="center"/>
    </xf>
    <xf numFmtId="183" fontId="8" fillId="0" borderId="18"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56" fontId="8" fillId="0" borderId="18" xfId="0" quotePrefix="1" applyNumberFormat="1" applyFont="1" applyFill="1" applyBorder="1" applyAlignment="1">
      <alignment horizontal="right" vertical="center" shrinkToFit="1"/>
    </xf>
    <xf numFmtId="0" fontId="8" fillId="3" borderId="2" xfId="0" applyFont="1" applyFill="1" applyBorder="1" applyAlignment="1">
      <alignment horizontal="right" vertical="center"/>
    </xf>
    <xf numFmtId="56" fontId="8" fillId="0" borderId="17" xfId="0" quotePrefix="1" applyNumberFormat="1" applyFont="1" applyFill="1" applyBorder="1" applyAlignment="1">
      <alignment horizontal="right" vertical="center" shrinkToFit="1"/>
    </xf>
    <xf numFmtId="180" fontId="8" fillId="0" borderId="2" xfId="0" applyNumberFormat="1" applyFont="1" applyFill="1" applyBorder="1" applyAlignment="1">
      <alignment horizontal="right" vertical="center"/>
    </xf>
    <xf numFmtId="0" fontId="8" fillId="0" borderId="6" xfId="0" applyFont="1" applyFill="1" applyBorder="1" applyAlignment="1">
      <alignment horizontal="center" vertical="center"/>
    </xf>
    <xf numFmtId="189" fontId="8" fillId="0" borderId="6" xfId="3" applyNumberFormat="1" applyFont="1" applyFill="1" applyBorder="1" applyAlignment="1">
      <alignment horizontal="right" vertical="center"/>
    </xf>
    <xf numFmtId="0" fontId="8" fillId="0" borderId="16" xfId="0" applyFont="1" applyFill="1" applyBorder="1" applyAlignment="1">
      <alignment horizontal="center" vertical="center" shrinkToFit="1"/>
    </xf>
    <xf numFmtId="189" fontId="8" fillId="0" borderId="0" xfId="0" applyNumberFormat="1" applyFont="1" applyFill="1" applyBorder="1" applyAlignment="1">
      <alignment horizontal="right" vertical="center"/>
    </xf>
    <xf numFmtId="0" fontId="8" fillId="0" borderId="0" xfId="0" applyFont="1" applyFill="1" applyBorder="1" applyAlignment="1">
      <alignment horizontal="center" vertical="center" shrinkToFit="1"/>
    </xf>
    <xf numFmtId="56" fontId="8" fillId="0" borderId="5" xfId="0" quotePrefix="1" applyNumberFormat="1" applyFont="1" applyFill="1" applyBorder="1" applyAlignment="1">
      <alignment horizontal="right" vertical="center" shrinkToFit="1"/>
    </xf>
    <xf numFmtId="0" fontId="8" fillId="0" borderId="0" xfId="0" applyFont="1" applyFill="1" applyBorder="1" applyAlignment="1">
      <alignment horizontal="right" vertical="center"/>
    </xf>
    <xf numFmtId="183" fontId="8" fillId="0" borderId="0" xfId="0" applyNumberFormat="1" applyFont="1" applyFill="1" applyBorder="1" applyAlignment="1">
      <alignment horizontal="right" vertical="center"/>
    </xf>
    <xf numFmtId="183" fontId="8" fillId="0" borderId="5" xfId="0" applyNumberFormat="1" applyFont="1" applyFill="1" applyBorder="1" applyAlignment="1">
      <alignment horizontal="right" vertical="center"/>
    </xf>
    <xf numFmtId="56" fontId="8" fillId="0" borderId="0" xfId="0" quotePrefix="1" applyNumberFormat="1" applyFont="1" applyFill="1" applyBorder="1" applyAlignment="1">
      <alignment horizontal="right" vertical="center" shrinkToFit="1"/>
    </xf>
    <xf numFmtId="180" fontId="8" fillId="0" borderId="6" xfId="0" applyNumberFormat="1" applyFont="1" applyFill="1" applyBorder="1" applyAlignment="1">
      <alignment horizontal="right" vertical="center"/>
    </xf>
    <xf numFmtId="0" fontId="8" fillId="0" borderId="1" xfId="0" applyFont="1" applyFill="1" applyBorder="1" applyAlignment="1">
      <alignment horizontal="center" vertical="center"/>
    </xf>
    <xf numFmtId="183" fontId="8" fillId="0" borderId="9" xfId="0" applyNumberFormat="1" applyFont="1" applyFill="1" applyBorder="1" applyAlignment="1">
      <alignment horizontal="right" vertical="center"/>
    </xf>
    <xf numFmtId="183" fontId="8" fillId="0" borderId="10" xfId="0" applyNumberFormat="1" applyFont="1" applyFill="1" applyBorder="1" applyAlignment="1">
      <alignment horizontal="right" vertical="center"/>
    </xf>
    <xf numFmtId="183" fontId="8" fillId="0" borderId="2"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183" fontId="8" fillId="0" borderId="6" xfId="0" applyNumberFormat="1" applyFont="1" applyFill="1" applyBorder="1" applyAlignment="1">
      <alignment horizontal="right" vertical="center"/>
    </xf>
    <xf numFmtId="183" fontId="8" fillId="0" borderId="16" xfId="0" applyNumberFormat="1" applyFont="1" applyFill="1" applyBorder="1" applyAlignment="1">
      <alignment horizontal="right" vertical="center"/>
    </xf>
    <xf numFmtId="0" fontId="8" fillId="0" borderId="9" xfId="0" applyFont="1" applyFill="1" applyBorder="1" applyAlignment="1">
      <alignment horizontal="right" vertical="center"/>
    </xf>
    <xf numFmtId="0" fontId="8" fillId="0" borderId="2" xfId="0" applyFont="1" applyFill="1" applyBorder="1" applyAlignment="1">
      <alignment horizontal="right" vertical="center"/>
    </xf>
    <xf numFmtId="189" fontId="8" fillId="0" borderId="2" xfId="0" applyNumberFormat="1" applyFont="1" applyFill="1" applyBorder="1" applyAlignment="1">
      <alignment horizontal="right" vertical="center"/>
    </xf>
    <xf numFmtId="56" fontId="21" fillId="3" borderId="1" xfId="0" quotePrefix="1" applyNumberFormat="1" applyFont="1" applyFill="1" applyBorder="1" applyAlignment="1">
      <alignment horizontal="right" vertical="center"/>
    </xf>
    <xf numFmtId="0" fontId="21" fillId="3" borderId="2" xfId="0" applyFont="1" applyFill="1" applyBorder="1" applyAlignment="1">
      <alignment horizontal="right" vertical="center"/>
    </xf>
    <xf numFmtId="0" fontId="21" fillId="3" borderId="4" xfId="0" applyFont="1" applyFill="1" applyBorder="1" applyAlignment="1">
      <alignment horizontal="right" vertical="center"/>
    </xf>
    <xf numFmtId="183" fontId="21" fillId="3" borderId="2" xfId="0" applyNumberFormat="1" applyFont="1" applyFill="1" applyBorder="1" applyAlignment="1">
      <alignment horizontal="right" vertical="center"/>
    </xf>
    <xf numFmtId="180" fontId="8" fillId="3" borderId="2" xfId="0" applyNumberFormat="1" applyFont="1" applyFill="1" applyBorder="1" applyAlignment="1">
      <alignment horizontal="right" vertical="center"/>
    </xf>
    <xf numFmtId="190" fontId="21" fillId="3" borderId="2" xfId="0" applyNumberFormat="1" applyFont="1" applyFill="1" applyBorder="1" applyAlignment="1">
      <alignment horizontal="right" vertical="center"/>
    </xf>
    <xf numFmtId="190" fontId="21" fillId="3" borderId="4" xfId="0" applyNumberFormat="1" applyFont="1" applyFill="1" applyBorder="1" applyAlignment="1">
      <alignment horizontal="right" vertical="center"/>
    </xf>
    <xf numFmtId="180" fontId="8" fillId="3" borderId="58" xfId="0" applyNumberFormat="1" applyFont="1" applyFill="1" applyBorder="1" applyAlignment="1">
      <alignment horizontal="right" vertical="center"/>
    </xf>
    <xf numFmtId="0" fontId="22" fillId="0" borderId="59" xfId="0" applyFont="1" applyFill="1" applyBorder="1" applyAlignment="1">
      <alignment horizontal="center" vertical="center" shrinkToFit="1"/>
    </xf>
    <xf numFmtId="180" fontId="8" fillId="0" borderId="12" xfId="0" applyNumberFormat="1" applyFont="1" applyFill="1" applyBorder="1" applyAlignment="1">
      <alignment horizontal="right" vertical="center"/>
    </xf>
    <xf numFmtId="56" fontId="8" fillId="0" borderId="1" xfId="0" applyNumberFormat="1" applyFont="1" applyFill="1" applyBorder="1" applyAlignment="1">
      <alignment horizontal="right" vertical="center"/>
    </xf>
    <xf numFmtId="56" fontId="8" fillId="0" borderId="18" xfId="0" applyNumberFormat="1" applyFont="1" applyFill="1" applyBorder="1" applyAlignment="1">
      <alignment horizontal="right" vertical="center" shrinkToFit="1"/>
    </xf>
    <xf numFmtId="180" fontId="8" fillId="3" borderId="12" xfId="0" applyNumberFormat="1" applyFont="1" applyFill="1" applyBorder="1" applyAlignment="1">
      <alignment horizontal="right" vertical="center"/>
    </xf>
    <xf numFmtId="0" fontId="8" fillId="0" borderId="15" xfId="0" applyFont="1" applyFill="1" applyBorder="1" applyAlignment="1">
      <alignment horizontal="center" vertical="center" shrinkToFit="1"/>
    </xf>
    <xf numFmtId="183" fontId="21" fillId="3" borderId="4" xfId="0" applyNumberFormat="1" applyFont="1" applyFill="1" applyBorder="1" applyAlignment="1">
      <alignment horizontal="right" vertical="center"/>
    </xf>
    <xf numFmtId="56" fontId="8" fillId="0" borderId="4" xfId="0" quotePrefix="1" applyNumberFormat="1" applyFont="1" applyFill="1" applyBorder="1" applyAlignment="1">
      <alignment horizontal="right" vertical="center" shrinkToFit="1"/>
    </xf>
    <xf numFmtId="56" fontId="8" fillId="0" borderId="1" xfId="0" applyNumberFormat="1" applyFont="1" applyFill="1" applyBorder="1" applyAlignment="1">
      <alignment horizontal="right" vertical="center" shrinkToFit="1"/>
    </xf>
    <xf numFmtId="0" fontId="17" fillId="0" borderId="0" xfId="0" applyFont="1" applyFill="1" applyAlignment="1">
      <alignment vertical="center"/>
    </xf>
    <xf numFmtId="56" fontId="8" fillId="0" borderId="0" xfId="0" applyNumberFormat="1" applyFont="1" applyFill="1" applyBorder="1" applyAlignment="1">
      <alignment horizontal="right" vertical="center" shrinkToFit="1"/>
    </xf>
    <xf numFmtId="0" fontId="12" fillId="0" borderId="0" xfId="0" applyFont="1" applyFill="1" applyAlignment="1" applyProtection="1">
      <alignment vertical="center"/>
      <protection locked="0"/>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8" fillId="0" borderId="0" xfId="0" applyFont="1" applyFill="1" applyAlignment="1" applyProtection="1">
      <alignment vertical="center" shrinkToFit="1"/>
      <protection locked="0"/>
    </xf>
    <xf numFmtId="0" fontId="23" fillId="0" borderId="0" xfId="0" applyFont="1" applyFill="1" applyAlignment="1" applyProtection="1">
      <alignment vertical="center"/>
      <protection locked="0"/>
    </xf>
    <xf numFmtId="0" fontId="17" fillId="0" borderId="6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11" xfId="0" applyFont="1" applyFill="1" applyBorder="1" applyAlignment="1">
      <alignment horizontal="center" vertical="center"/>
    </xf>
    <xf numFmtId="0" fontId="17" fillId="0" borderId="26" xfId="0" applyFont="1" applyFill="1" applyBorder="1" applyAlignment="1">
      <alignment horizontal="center" vertical="center" shrinkToFit="1"/>
    </xf>
    <xf numFmtId="0" fontId="17" fillId="0" borderId="0" xfId="0" applyFont="1" applyFill="1" applyBorder="1" applyAlignment="1">
      <alignment horizontal="right"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shrinkToFit="1"/>
    </xf>
    <xf numFmtId="186" fontId="8" fillId="0" borderId="6" xfId="0" applyNumberFormat="1" applyFont="1" applyFill="1" applyBorder="1" applyAlignment="1">
      <alignment horizontal="right" vertical="center"/>
    </xf>
    <xf numFmtId="191" fontId="8" fillId="0" borderId="1" xfId="0" applyNumberFormat="1" applyFont="1" applyFill="1" applyBorder="1" applyAlignment="1">
      <alignment horizontal="right" vertical="center"/>
    </xf>
    <xf numFmtId="186" fontId="8" fillId="0" borderId="9" xfId="0" applyNumberFormat="1" applyFont="1" applyFill="1" applyBorder="1" applyAlignment="1">
      <alignment horizontal="right" vertical="center"/>
    </xf>
    <xf numFmtId="186" fontId="8" fillId="0" borderId="10" xfId="0" applyNumberFormat="1" applyFont="1" applyFill="1" applyBorder="1" applyAlignment="1">
      <alignment horizontal="right" vertical="center"/>
    </xf>
    <xf numFmtId="56" fontId="8" fillId="0" borderId="26" xfId="0" applyNumberFormat="1" applyFont="1" applyFill="1" applyBorder="1" applyAlignment="1">
      <alignment horizontal="right" vertical="center" shrinkToFit="1"/>
    </xf>
    <xf numFmtId="192" fontId="8" fillId="0" borderId="9" xfId="0" applyNumberFormat="1" applyFont="1" applyFill="1" applyBorder="1" applyAlignment="1">
      <alignment horizontal="right" vertical="center"/>
    </xf>
    <xf numFmtId="186" fontId="8" fillId="0" borderId="2" xfId="0" applyNumberFormat="1" applyFont="1" applyFill="1" applyBorder="1" applyAlignment="1">
      <alignment horizontal="right" vertical="center"/>
    </xf>
    <xf numFmtId="186" fontId="8" fillId="0" borderId="4" xfId="0" applyNumberFormat="1" applyFont="1" applyFill="1" applyBorder="1" applyAlignment="1">
      <alignment horizontal="right" vertical="center"/>
    </xf>
    <xf numFmtId="192" fontId="8" fillId="0" borderId="2" xfId="0" applyNumberFormat="1" applyFont="1" applyFill="1" applyBorder="1" applyAlignment="1">
      <alignment horizontal="right" vertical="center"/>
    </xf>
    <xf numFmtId="186" fontId="8" fillId="0" borderId="16" xfId="0" applyNumberFormat="1" applyFont="1" applyFill="1" applyBorder="1" applyAlignment="1">
      <alignment horizontal="right" vertical="center"/>
    </xf>
    <xf numFmtId="56" fontId="8" fillId="0" borderId="5" xfId="0" applyNumberFormat="1" applyFont="1" applyFill="1" applyBorder="1" applyAlignment="1">
      <alignment horizontal="right" vertical="center" shrinkToFit="1"/>
    </xf>
    <xf numFmtId="192" fontId="8" fillId="0" borderId="6" xfId="0" applyNumberFormat="1" applyFont="1" applyFill="1" applyBorder="1" applyAlignment="1">
      <alignment horizontal="right" vertical="center"/>
    </xf>
    <xf numFmtId="0" fontId="8" fillId="0" borderId="16" xfId="0" applyFont="1" applyFill="1" applyBorder="1" applyAlignment="1">
      <alignment horizontal="left" vertical="center" shrinkToFit="1"/>
    </xf>
    <xf numFmtId="0" fontId="8" fillId="0" borderId="0" xfId="0" applyFont="1" applyFill="1" applyBorder="1" applyAlignment="1">
      <alignment horizontal="left" vertical="center" shrinkToFit="1"/>
    </xf>
    <xf numFmtId="186" fontId="8" fillId="0" borderId="16" xfId="0" applyNumberFormat="1" applyFont="1" applyFill="1" applyBorder="1" applyAlignment="1">
      <alignment horizontal="left" vertical="center"/>
    </xf>
    <xf numFmtId="56" fontId="8" fillId="0" borderId="26" xfId="0" applyNumberFormat="1" applyFont="1" applyFill="1" applyBorder="1" applyAlignment="1">
      <alignment horizontal="right" vertical="center" wrapText="1" shrinkToFit="1"/>
    </xf>
    <xf numFmtId="0" fontId="8" fillId="0" borderId="26" xfId="0" applyFont="1" applyFill="1" applyBorder="1" applyAlignment="1">
      <alignment horizontal="center" vertical="center"/>
    </xf>
    <xf numFmtId="0" fontId="8" fillId="0" borderId="61"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56" fontId="8" fillId="0" borderId="26" xfId="0" applyNumberFormat="1" applyFont="1" applyFill="1" applyBorder="1" applyAlignment="1">
      <alignment horizontal="right" vertical="center"/>
    </xf>
    <xf numFmtId="186" fontId="8" fillId="0" borderId="62" xfId="0" applyNumberFormat="1" applyFont="1" applyFill="1" applyBorder="1" applyAlignment="1">
      <alignment horizontal="right" vertical="center"/>
    </xf>
    <xf numFmtId="186" fontId="8" fillId="0" borderId="61" xfId="0" applyNumberFormat="1" applyFont="1" applyFill="1" applyBorder="1" applyAlignment="1">
      <alignment horizontal="right" vertical="center"/>
    </xf>
    <xf numFmtId="56" fontId="8" fillId="0" borderId="63" xfId="0" applyNumberFormat="1" applyFont="1" applyFill="1" applyBorder="1" applyAlignment="1">
      <alignment horizontal="right" vertical="center" shrinkToFit="1"/>
    </xf>
    <xf numFmtId="0" fontId="8" fillId="0" borderId="64" xfId="0" applyFont="1" applyFill="1" applyBorder="1" applyAlignment="1">
      <alignment horizontal="center" vertical="center"/>
    </xf>
    <xf numFmtId="180" fontId="8" fillId="0" borderId="65" xfId="0" applyNumberFormat="1" applyFont="1" applyFill="1" applyBorder="1" applyAlignment="1">
      <alignment horizontal="right" vertical="center"/>
    </xf>
    <xf numFmtId="0" fontId="8" fillId="0" borderId="66" xfId="0" applyFont="1" applyFill="1" applyBorder="1" applyAlignment="1">
      <alignment horizontal="center" vertical="center" shrinkToFit="1"/>
    </xf>
    <xf numFmtId="186" fontId="8" fillId="0" borderId="65" xfId="0" applyNumberFormat="1" applyFont="1" applyFill="1" applyBorder="1" applyAlignment="1">
      <alignment horizontal="right" vertical="center"/>
    </xf>
    <xf numFmtId="0" fontId="8" fillId="0" borderId="67" xfId="0" applyFont="1" applyFill="1" applyBorder="1" applyAlignment="1">
      <alignment horizontal="center" vertical="center" shrinkToFit="1"/>
    </xf>
    <xf numFmtId="56" fontId="8" fillId="3" borderId="64" xfId="0" quotePrefix="1" applyNumberFormat="1" applyFont="1" applyFill="1" applyBorder="1" applyAlignment="1">
      <alignment horizontal="right" vertical="center"/>
    </xf>
    <xf numFmtId="186" fontId="8" fillId="0" borderId="66" xfId="0" applyNumberFormat="1" applyFont="1" applyFill="1" applyBorder="1" applyAlignment="1">
      <alignment horizontal="right" vertical="center"/>
    </xf>
    <xf numFmtId="56" fontId="8" fillId="0" borderId="64" xfId="0" applyNumberFormat="1" applyFont="1" applyFill="1" applyBorder="1" applyAlignment="1">
      <alignment horizontal="right" vertical="center" shrinkToFit="1"/>
    </xf>
    <xf numFmtId="183" fontId="8" fillId="0" borderId="65" xfId="0" applyNumberFormat="1" applyFont="1" applyFill="1" applyBorder="1" applyAlignment="1">
      <alignment horizontal="right" vertical="center"/>
    </xf>
    <xf numFmtId="186" fontId="8" fillId="0" borderId="15" xfId="0" applyNumberFormat="1" applyFont="1" applyFill="1" applyBorder="1" applyAlignment="1">
      <alignment horizontal="right" vertical="center"/>
    </xf>
    <xf numFmtId="56" fontId="8" fillId="0" borderId="11" xfId="0" applyNumberFormat="1" applyFont="1" applyFill="1" applyBorder="1" applyAlignment="1">
      <alignment horizontal="right" vertical="center" shrinkToFit="1"/>
    </xf>
    <xf numFmtId="56" fontId="8" fillId="0" borderId="64" xfId="0" applyNumberFormat="1" applyFont="1" applyFill="1" applyBorder="1" applyAlignment="1">
      <alignment horizontal="right" vertical="center" wrapText="1" shrinkToFit="1"/>
    </xf>
    <xf numFmtId="192" fontId="8" fillId="0" borderId="65" xfId="0" applyNumberFormat="1" applyFont="1" applyFill="1" applyBorder="1" applyAlignment="1">
      <alignment horizontal="right" vertical="center"/>
    </xf>
    <xf numFmtId="0" fontId="8" fillId="0" borderId="0" xfId="0" applyFont="1" applyFill="1" applyBorder="1" applyAlignment="1" applyProtection="1">
      <protection locked="0"/>
    </xf>
    <xf numFmtId="0" fontId="15" fillId="0" borderId="0" xfId="0" applyFont="1" applyFill="1" applyBorder="1" applyAlignment="1" applyProtection="1">
      <alignment vertical="center"/>
      <protection locked="0"/>
    </xf>
    <xf numFmtId="0" fontId="8" fillId="0" borderId="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6" xfId="0" applyFont="1" applyFill="1" applyBorder="1" applyAlignment="1">
      <alignment horizontal="right"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5" xfId="0" applyFont="1" applyFill="1" applyBorder="1" applyAlignment="1">
      <alignment horizontal="right" vertical="center"/>
    </xf>
    <xf numFmtId="0" fontId="8" fillId="0" borderId="66" xfId="0" applyFont="1" applyFill="1" applyBorder="1" applyAlignment="1">
      <alignment horizontal="center" vertical="center"/>
    </xf>
    <xf numFmtId="0" fontId="8" fillId="0" borderId="19"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25" fillId="0" borderId="0" xfId="0" applyFont="1" applyFill="1" applyBorder="1" applyAlignment="1">
      <alignment horizontal="center"/>
    </xf>
    <xf numFmtId="0" fontId="25" fillId="0" borderId="0" xfId="0" applyFont="1" applyFill="1" applyBorder="1" applyAlignment="1">
      <alignment horizontal="center" shrinkToFit="1"/>
    </xf>
    <xf numFmtId="0" fontId="5" fillId="0" borderId="0" xfId="0" applyFont="1" applyFill="1" applyBorder="1" applyAlignment="1">
      <alignment horizontal="center"/>
    </xf>
    <xf numFmtId="0" fontId="5" fillId="0" borderId="0" xfId="0" applyFont="1" applyFill="1" applyBorder="1" applyAlignment="1">
      <alignment horizontal="center" shrinkToFit="1"/>
    </xf>
    <xf numFmtId="0" fontId="2" fillId="0" borderId="0" xfId="4" applyFont="1" applyFill="1" applyProtection="1">
      <alignment vertical="center"/>
      <protection locked="0"/>
    </xf>
    <xf numFmtId="0" fontId="8" fillId="0" borderId="0" xfId="4" applyFont="1" applyAlignment="1">
      <alignment horizontal="center" vertical="center" shrinkToFit="1"/>
    </xf>
    <xf numFmtId="0" fontId="8" fillId="0" borderId="0" xfId="4" applyFont="1" applyAlignment="1">
      <alignment vertical="center" shrinkToFit="1"/>
    </xf>
    <xf numFmtId="0" fontId="8" fillId="0" borderId="0" xfId="4" applyFont="1">
      <alignment vertical="center"/>
    </xf>
    <xf numFmtId="0" fontId="8" fillId="0" borderId="0" xfId="4" applyFont="1" applyAlignment="1">
      <alignment horizontal="right"/>
    </xf>
    <xf numFmtId="0" fontId="8" fillId="0" borderId="0" xfId="5" applyFont="1" applyBorder="1"/>
    <xf numFmtId="0" fontId="8" fillId="0" borderId="0" xfId="6" applyFont="1"/>
    <xf numFmtId="0" fontId="8" fillId="0" borderId="0" xfId="5" applyFont="1" applyAlignment="1">
      <alignment vertical="center"/>
    </xf>
    <xf numFmtId="0" fontId="8" fillId="0" borderId="12" xfId="5" applyFont="1" applyBorder="1" applyAlignment="1">
      <alignment horizontal="center" vertical="center" shrinkToFit="1"/>
    </xf>
    <xf numFmtId="0" fontId="8" fillId="0" borderId="25" xfId="5" applyFont="1" applyBorder="1" applyAlignment="1">
      <alignment horizontal="center" vertical="center" shrinkToFit="1"/>
    </xf>
    <xf numFmtId="0" fontId="8" fillId="0" borderId="35" xfId="5" applyFont="1" applyBorder="1" applyAlignment="1">
      <alignment horizontal="center" vertical="center" shrinkToFit="1"/>
    </xf>
    <xf numFmtId="0" fontId="8" fillId="0" borderId="33" xfId="5" applyFont="1" applyBorder="1" applyAlignment="1">
      <alignment horizontal="center" vertical="center" shrinkToFit="1"/>
    </xf>
    <xf numFmtId="0" fontId="8" fillId="0" borderId="4" xfId="5" applyFont="1" applyBorder="1" applyAlignment="1">
      <alignment horizontal="center" vertical="center" shrinkToFit="1"/>
    </xf>
    <xf numFmtId="0" fontId="8" fillId="0" borderId="2" xfId="5" applyFont="1" applyBorder="1" applyAlignment="1">
      <alignment horizontal="center" vertical="center" shrinkToFit="1"/>
    </xf>
    <xf numFmtId="0" fontId="8" fillId="0" borderId="1" xfId="4" applyFont="1" applyBorder="1" applyAlignment="1">
      <alignment horizontal="center" vertical="center" shrinkToFit="1"/>
    </xf>
    <xf numFmtId="0" fontId="8" fillId="0" borderId="2" xfId="5" applyFont="1" applyBorder="1" applyAlignment="1">
      <alignment horizontal="right" vertical="center" shrinkToFit="1"/>
    </xf>
    <xf numFmtId="0" fontId="8" fillId="0" borderId="35" xfId="5" applyFont="1" applyBorder="1" applyAlignment="1">
      <alignment horizontal="right" vertical="center" shrinkToFit="1"/>
    </xf>
    <xf numFmtId="0" fontId="8" fillId="0" borderId="33" xfId="5" applyFont="1" applyBorder="1" applyAlignment="1">
      <alignment horizontal="right" vertical="center" shrinkToFit="1"/>
    </xf>
    <xf numFmtId="0" fontId="8" fillId="0" borderId="4" xfId="5" applyFont="1" applyBorder="1" applyAlignment="1">
      <alignment horizontal="right" vertical="center" shrinkToFit="1"/>
    </xf>
    <xf numFmtId="0" fontId="8" fillId="0" borderId="1" xfId="5" applyFont="1" applyBorder="1" applyAlignment="1">
      <alignment vertical="center" shrinkToFit="1"/>
    </xf>
    <xf numFmtId="0" fontId="8" fillId="0" borderId="1" xfId="5" applyFont="1" applyBorder="1" applyAlignment="1">
      <alignment horizontal="right" vertical="center" shrinkToFit="1"/>
    </xf>
    <xf numFmtId="49" fontId="8" fillId="0" borderId="33" xfId="5" applyNumberFormat="1" applyFont="1" applyBorder="1" applyAlignment="1">
      <alignment horizontal="right" vertical="center" shrinkToFit="1"/>
    </xf>
    <xf numFmtId="49" fontId="8" fillId="0" borderId="4" xfId="5" applyNumberFormat="1" applyFont="1" applyBorder="1" applyAlignment="1">
      <alignment horizontal="right" vertical="center" shrinkToFit="1"/>
    </xf>
    <xf numFmtId="49" fontId="12" fillId="0" borderId="35" xfId="5" applyNumberFormat="1" applyFont="1" applyBorder="1" applyAlignment="1">
      <alignment vertical="center" wrapText="1" shrinkToFit="1"/>
    </xf>
    <xf numFmtId="49" fontId="8" fillId="0" borderId="0" xfId="5" applyNumberFormat="1" applyFont="1" applyBorder="1" applyAlignment="1">
      <alignment horizontal="center" vertical="center"/>
    </xf>
    <xf numFmtId="49" fontId="8" fillId="0" borderId="35" xfId="5" applyNumberFormat="1" applyFont="1" applyBorder="1" applyAlignment="1">
      <alignment vertical="center" shrinkToFit="1"/>
    </xf>
    <xf numFmtId="0" fontId="8" fillId="0" borderId="1" xfId="4" applyFont="1" applyFill="1" applyBorder="1" applyAlignment="1">
      <alignment horizontal="center" vertical="center" shrinkToFit="1"/>
    </xf>
    <xf numFmtId="0" fontId="8" fillId="0" borderId="2" xfId="5" applyFont="1" applyFill="1" applyBorder="1" applyAlignment="1">
      <alignment horizontal="right" vertical="center" shrinkToFit="1"/>
    </xf>
    <xf numFmtId="0" fontId="8" fillId="0" borderId="35" xfId="5" applyFont="1" applyFill="1" applyBorder="1" applyAlignment="1">
      <alignment horizontal="right" vertical="center" shrinkToFit="1"/>
    </xf>
    <xf numFmtId="49" fontId="8" fillId="0" borderId="35" xfId="5" applyNumberFormat="1" applyFont="1" applyFill="1" applyBorder="1" applyAlignment="1">
      <alignment horizontal="center" vertical="center" shrinkToFit="1"/>
    </xf>
    <xf numFmtId="0" fontId="8" fillId="0" borderId="33" xfId="5" applyFont="1" applyFill="1" applyBorder="1" applyAlignment="1">
      <alignment horizontal="right" vertical="center" shrinkToFit="1"/>
    </xf>
    <xf numFmtId="0" fontId="8" fillId="0" borderId="4" xfId="5" applyFont="1" applyFill="1" applyBorder="1" applyAlignment="1">
      <alignment horizontal="right" vertical="center" shrinkToFit="1"/>
    </xf>
    <xf numFmtId="0" fontId="8" fillId="0" borderId="1" xfId="5" applyFont="1" applyFill="1" applyBorder="1" applyAlignment="1">
      <alignment horizontal="right" vertical="center" shrinkToFit="1"/>
    </xf>
    <xf numFmtId="0" fontId="8" fillId="0" borderId="1" xfId="5" applyFont="1" applyFill="1" applyBorder="1" applyAlignment="1">
      <alignment vertical="center" shrinkToFit="1"/>
    </xf>
    <xf numFmtId="49" fontId="8" fillId="0" borderId="35" xfId="5" applyNumberFormat="1" applyFont="1" applyFill="1" applyBorder="1" applyAlignment="1">
      <alignment vertical="center" shrinkToFit="1"/>
    </xf>
    <xf numFmtId="0" fontId="12" fillId="0" borderId="4" xfId="5" applyFont="1" applyFill="1" applyBorder="1" applyAlignment="1">
      <alignment horizontal="right" vertical="center" wrapText="1" shrinkToFit="1"/>
    </xf>
    <xf numFmtId="49" fontId="8" fillId="0" borderId="35" xfId="5" applyNumberFormat="1" applyFont="1" applyFill="1" applyBorder="1" applyAlignment="1">
      <alignment horizontal="right" vertical="center"/>
    </xf>
    <xf numFmtId="0" fontId="12" fillId="0" borderId="35" xfId="5" applyFont="1" applyFill="1" applyBorder="1" applyAlignment="1">
      <alignment horizontal="right" vertical="center" wrapText="1" shrinkToFit="1"/>
    </xf>
    <xf numFmtId="0" fontId="8" fillId="0" borderId="4" xfId="5" applyFont="1" applyFill="1" applyBorder="1" applyAlignment="1">
      <alignment horizontal="right" vertical="center" wrapText="1" shrinkToFit="1"/>
    </xf>
    <xf numFmtId="49" fontId="8" fillId="0" borderId="35" xfId="5" applyNumberFormat="1" applyFont="1" applyFill="1" applyBorder="1" applyAlignment="1">
      <alignment horizontal="right" vertical="center" wrapText="1"/>
    </xf>
    <xf numFmtId="0" fontId="8" fillId="0" borderId="35" xfId="5" applyFont="1" applyFill="1" applyBorder="1" applyAlignment="1">
      <alignment horizontal="right" vertical="center" wrapText="1" shrinkToFit="1"/>
    </xf>
    <xf numFmtId="0" fontId="8" fillId="0" borderId="0" xfId="5" applyFont="1" applyBorder="1" applyAlignment="1">
      <alignment vertical="center"/>
    </xf>
    <xf numFmtId="0" fontId="8" fillId="0" borderId="0" xfId="4" applyFont="1" applyAlignment="1">
      <alignment horizontal="right" vertical="center"/>
    </xf>
    <xf numFmtId="0" fontId="28" fillId="0" borderId="0" xfId="5" applyFont="1" applyBorder="1" applyAlignment="1">
      <alignment vertical="center"/>
    </xf>
    <xf numFmtId="0" fontId="8" fillId="0" borderId="0" xfId="5" applyFont="1" applyAlignment="1">
      <alignment horizontal="right" vertical="center"/>
    </xf>
    <xf numFmtId="0" fontId="8" fillId="0" borderId="0" xfId="4" applyFont="1" applyAlignment="1">
      <alignment vertical="center"/>
    </xf>
    <xf numFmtId="0" fontId="8" fillId="0" borderId="0" xfId="5" applyFont="1" applyBorder="1" applyAlignment="1">
      <alignment horizontal="right" vertical="center"/>
    </xf>
    <xf numFmtId="0" fontId="8" fillId="0" borderId="0" xfId="5" applyFont="1"/>
    <xf numFmtId="0" fontId="7" fillId="0" borderId="1" xfId="0"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176" fontId="5" fillId="0" borderId="4" xfId="0" applyNumberFormat="1" applyFont="1" applyFill="1" applyBorder="1" applyAlignment="1" applyProtection="1">
      <alignment horizontal="center" vertical="center"/>
      <protection locked="0"/>
    </xf>
    <xf numFmtId="177" fontId="5" fillId="0" borderId="9"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177" fontId="5" fillId="0" borderId="6" xfId="0" applyNumberFormat="1" applyFont="1" applyFill="1" applyBorder="1" applyAlignment="1" applyProtection="1">
      <alignment horizontal="center" vertical="center"/>
      <protection locked="0"/>
    </xf>
    <xf numFmtId="177" fontId="5" fillId="0" borderId="16" xfId="0" applyNumberFormat="1" applyFont="1" applyFill="1" applyBorder="1" applyAlignment="1" applyProtection="1">
      <alignment horizontal="center" vertical="center"/>
      <protection locked="0"/>
    </xf>
    <xf numFmtId="177" fontId="5" fillId="0" borderId="12" xfId="0" applyNumberFormat="1" applyFont="1" applyFill="1" applyBorder="1" applyAlignment="1" applyProtection="1">
      <alignment horizontal="center" vertical="center"/>
      <protection locked="0"/>
    </xf>
    <xf numFmtId="177" fontId="5" fillId="0" borderId="15"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distributed" vertical="center" justifyLastLine="1"/>
      <protection locked="0"/>
    </xf>
    <xf numFmtId="0" fontId="7" fillId="0" borderId="3" xfId="0" applyFont="1" applyFill="1" applyBorder="1" applyAlignment="1" applyProtection="1">
      <alignment horizontal="distributed" vertical="center" justifyLastLine="1"/>
      <protection locked="0"/>
    </xf>
    <xf numFmtId="0" fontId="7" fillId="0" borderId="4" xfId="0" applyFont="1" applyFill="1" applyBorder="1" applyAlignment="1" applyProtection="1">
      <alignment horizontal="distributed" vertical="center" justifyLastLine="1"/>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3" fontId="14" fillId="0" borderId="9" xfId="2" applyNumberFormat="1" applyFont="1" applyFill="1" applyBorder="1" applyAlignment="1" applyProtection="1">
      <alignment vertical="center"/>
      <protection locked="0"/>
    </xf>
    <xf numFmtId="3" fontId="14" fillId="0" borderId="19" xfId="2" applyNumberFormat="1" applyFont="1" applyFill="1" applyBorder="1" applyAlignment="1" applyProtection="1">
      <alignment vertical="center"/>
      <protection locked="0"/>
    </xf>
    <xf numFmtId="3" fontId="14" fillId="0" borderId="10" xfId="2" applyNumberFormat="1" applyFont="1" applyFill="1" applyBorder="1" applyAlignment="1" applyProtection="1">
      <alignment vertical="center"/>
      <protection locked="0"/>
    </xf>
    <xf numFmtId="0" fontId="7" fillId="0" borderId="17" xfId="2" applyFont="1" applyFill="1" applyBorder="1" applyAlignment="1" applyProtection="1">
      <alignment horizontal="center" vertical="center"/>
      <protection locked="0"/>
    </xf>
    <xf numFmtId="0" fontId="7" fillId="0" borderId="15" xfId="2" applyFont="1" applyFill="1" applyBorder="1" applyAlignment="1" applyProtection="1">
      <alignment horizontal="center" vertical="center"/>
      <protection locked="0"/>
    </xf>
    <xf numFmtId="0" fontId="6" fillId="0" borderId="17" xfId="2" applyFont="1" applyFill="1" applyBorder="1" applyAlignment="1" applyProtection="1">
      <alignment vertical="center"/>
      <protection locked="0"/>
    </xf>
    <xf numFmtId="0" fontId="8" fillId="0" borderId="1" xfId="2" applyFont="1" applyFill="1" applyBorder="1" applyAlignment="1" applyProtection="1">
      <alignment horizontal="center" vertical="center"/>
      <protection locked="0"/>
    </xf>
    <xf numFmtId="0" fontId="7" fillId="0" borderId="2" xfId="2" applyFont="1" applyFill="1" applyBorder="1" applyAlignment="1" applyProtection="1">
      <alignment horizontal="center" vertical="center"/>
      <protection locked="0"/>
    </xf>
    <xf numFmtId="0" fontId="7" fillId="0" borderId="18"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protection locked="0"/>
    </xf>
    <xf numFmtId="0" fontId="7" fillId="0" borderId="2" xfId="2" applyFont="1" applyFill="1" applyBorder="1" applyAlignment="1" applyProtection="1">
      <alignment horizontal="distributed" vertical="center" justifyLastLine="1"/>
      <protection locked="0"/>
    </xf>
    <xf numFmtId="0" fontId="7" fillId="0" borderId="4" xfId="2" applyFont="1" applyFill="1" applyBorder="1" applyAlignment="1" applyProtection="1">
      <alignment horizontal="distributed" vertical="center" justifyLastLine="1"/>
      <protection locked="0"/>
    </xf>
    <xf numFmtId="0" fontId="8" fillId="0" borderId="1" xfId="0" applyFont="1" applyFill="1" applyBorder="1" applyAlignment="1" applyProtection="1">
      <alignment horizontal="distributed" vertical="center" justifyLastLine="1"/>
    </xf>
    <xf numFmtId="38" fontId="15" fillId="0" borderId="1" xfId="3" applyFont="1" applyFill="1" applyBorder="1" applyAlignment="1" applyProtection="1">
      <alignment horizontal="distributed" vertical="center" justifyLastLine="1"/>
    </xf>
    <xf numFmtId="38" fontId="8" fillId="0" borderId="20" xfId="3" applyFont="1" applyFill="1" applyBorder="1" applyAlignment="1" applyProtection="1">
      <alignment horizontal="distributed" vertical="center" justifyLastLine="1"/>
    </xf>
    <xf numFmtId="38" fontId="8" fillId="0" borderId="21" xfId="3" applyFont="1" applyFill="1" applyBorder="1" applyAlignment="1" applyProtection="1">
      <alignment horizontal="distributed" vertical="center" justifyLastLine="1"/>
    </xf>
    <xf numFmtId="38" fontId="8" fillId="0" borderId="22" xfId="3" applyFont="1" applyFill="1" applyBorder="1" applyAlignment="1" applyProtection="1">
      <alignment horizontal="distributed" vertical="center" justifyLastLine="1"/>
    </xf>
    <xf numFmtId="180" fontId="8" fillId="0" borderId="9" xfId="0" applyNumberFormat="1" applyFont="1" applyFill="1" applyBorder="1" applyAlignment="1" applyProtection="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180" fontId="8" fillId="0" borderId="10" xfId="0" applyNumberFormat="1" applyFont="1" applyFill="1" applyBorder="1" applyAlignment="1" applyProtection="1">
      <alignment horizontal="center" vertical="center" shrinkToFit="1"/>
    </xf>
    <xf numFmtId="180" fontId="8" fillId="0" borderId="12" xfId="0" applyNumberFormat="1"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xf>
    <xf numFmtId="180" fontId="8" fillId="0" borderId="43" xfId="0" applyNumberFormat="1" applyFont="1" applyFill="1" applyBorder="1" applyAlignment="1" applyProtection="1">
      <alignment horizontal="right" vertical="center" shrinkToFit="1"/>
    </xf>
    <xf numFmtId="180" fontId="8" fillId="0" borderId="32" xfId="0" applyNumberFormat="1" applyFont="1" applyFill="1" applyBorder="1" applyAlignment="1" applyProtection="1">
      <alignment horizontal="right" vertical="center" shrinkToFit="1"/>
    </xf>
    <xf numFmtId="180" fontId="8" fillId="0" borderId="41" xfId="0" applyNumberFormat="1" applyFont="1" applyFill="1" applyBorder="1" applyAlignment="1" applyProtection="1">
      <alignment horizontal="right" vertical="center" shrinkToFit="1"/>
    </xf>
    <xf numFmtId="180" fontId="8" fillId="0" borderId="16" xfId="0" applyNumberFormat="1" applyFont="1" applyFill="1" applyBorder="1" applyAlignment="1" applyProtection="1">
      <alignment horizontal="right" vertical="center" shrinkToFit="1"/>
    </xf>
    <xf numFmtId="180" fontId="8" fillId="0" borderId="25" xfId="0" applyNumberFormat="1" applyFont="1" applyFill="1" applyBorder="1" applyAlignment="1" applyProtection="1">
      <alignment horizontal="right" vertical="center" shrinkToFit="1"/>
    </xf>
    <xf numFmtId="38" fontId="8" fillId="0" borderId="29" xfId="3" applyFont="1" applyFill="1" applyBorder="1" applyAlignment="1" applyProtection="1">
      <alignment horizontal="center" vertical="center" shrinkToFit="1"/>
    </xf>
    <xf numFmtId="38" fontId="8" fillId="0" borderId="25" xfId="3" applyFont="1" applyFill="1" applyBorder="1" applyAlignment="1" applyProtection="1">
      <alignment horizontal="center" vertical="center" shrinkToFit="1"/>
    </xf>
    <xf numFmtId="38" fontId="8" fillId="0" borderId="5" xfId="3" applyFont="1" applyFill="1" applyBorder="1" applyAlignment="1" applyProtection="1">
      <alignment horizontal="center" vertical="center" justifyLastLine="1"/>
    </xf>
    <xf numFmtId="38" fontId="8" fillId="0" borderId="11" xfId="3" applyFont="1" applyFill="1" applyBorder="1" applyAlignment="1" applyProtection="1">
      <alignment horizontal="center" vertical="center" justifyLastLine="1"/>
    </xf>
    <xf numFmtId="38" fontId="8" fillId="0" borderId="27" xfId="3" applyFont="1" applyFill="1" applyBorder="1" applyAlignment="1" applyProtection="1">
      <alignment horizontal="center" vertical="center" justifyLastLine="1"/>
    </xf>
    <xf numFmtId="38" fontId="8" fillId="0" borderId="28" xfId="3" applyFont="1" applyFill="1" applyBorder="1" applyAlignment="1" applyProtection="1">
      <alignment horizontal="center" vertical="center" justifyLastLine="1"/>
    </xf>
    <xf numFmtId="38" fontId="8" fillId="0" borderId="36" xfId="3" applyFont="1" applyFill="1" applyBorder="1" applyAlignment="1" applyProtection="1">
      <alignment horizontal="center" vertical="center" justifyLastLine="1"/>
    </xf>
    <xf numFmtId="38" fontId="8" fillId="0" borderId="24" xfId="3" applyFont="1" applyFill="1" applyBorder="1" applyAlignment="1" applyProtection="1">
      <alignment horizontal="center" vertical="center" justifyLastLine="1"/>
    </xf>
    <xf numFmtId="38" fontId="8" fillId="0" borderId="29" xfId="3" applyFont="1" applyFill="1" applyBorder="1" applyAlignment="1" applyProtection="1">
      <alignment horizontal="center" vertical="center" justifyLastLine="1"/>
    </xf>
    <xf numFmtId="38" fontId="8" fillId="0" borderId="25" xfId="3" applyFont="1" applyFill="1" applyBorder="1" applyAlignment="1" applyProtection="1">
      <alignment horizontal="center" vertical="center" justifyLastLine="1"/>
    </xf>
    <xf numFmtId="180" fontId="8" fillId="0" borderId="6" xfId="0" applyNumberFormat="1" applyFont="1" applyFill="1" applyBorder="1" applyAlignment="1" applyProtection="1">
      <alignment horizontal="center" vertical="center" shrinkToFit="1"/>
    </xf>
    <xf numFmtId="180" fontId="8" fillId="0" borderId="16" xfId="0" applyNumberFormat="1"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justifyLastLine="1"/>
    </xf>
    <xf numFmtId="0" fontId="8" fillId="0" borderId="10" xfId="0" applyFont="1" applyFill="1" applyBorder="1" applyAlignment="1" applyProtection="1">
      <alignment horizontal="center" vertical="center" justifyLastLine="1"/>
    </xf>
    <xf numFmtId="0" fontId="8" fillId="0" borderId="6" xfId="0" applyFont="1" applyFill="1" applyBorder="1" applyAlignment="1" applyProtection="1">
      <alignment horizontal="center" vertical="center" justifyLastLine="1"/>
    </xf>
    <xf numFmtId="0" fontId="8" fillId="0" borderId="16" xfId="0" applyFont="1" applyFill="1" applyBorder="1" applyAlignment="1" applyProtection="1">
      <alignment horizontal="center" vertical="center" justifyLastLine="1"/>
    </xf>
    <xf numFmtId="0" fontId="8" fillId="0" borderId="12" xfId="0" applyFont="1" applyFill="1" applyBorder="1" applyAlignment="1" applyProtection="1">
      <alignment horizontal="center" vertical="center" justifyLastLine="1"/>
    </xf>
    <xf numFmtId="0" fontId="8" fillId="0" borderId="15" xfId="0" applyFont="1" applyFill="1" applyBorder="1" applyAlignment="1" applyProtection="1">
      <alignment horizontal="center" vertical="center" justifyLastLine="1"/>
    </xf>
    <xf numFmtId="38" fontId="8" fillId="0" borderId="1" xfId="3" applyFont="1" applyFill="1" applyBorder="1" applyAlignment="1" applyProtection="1">
      <alignment horizontal="center" vertical="center" justifyLastLine="1"/>
    </xf>
    <xf numFmtId="38" fontId="8" fillId="0" borderId="2" xfId="3" applyFont="1" applyFill="1" applyBorder="1" applyAlignment="1" applyProtection="1">
      <alignment horizontal="center" vertical="center" justifyLastLine="1"/>
    </xf>
    <xf numFmtId="38" fontId="8" fillId="0" borderId="9" xfId="3" applyFont="1" applyFill="1" applyBorder="1" applyAlignment="1" applyProtection="1">
      <alignment horizontal="center" vertical="center" justifyLastLine="1"/>
    </xf>
    <xf numFmtId="38" fontId="8" fillId="0" borderId="19" xfId="3" applyFont="1" applyFill="1" applyBorder="1" applyAlignment="1" applyProtection="1">
      <alignment horizontal="center" vertical="center" justifyLastLine="1"/>
    </xf>
    <xf numFmtId="38" fontId="8" fillId="0" borderId="10" xfId="3" applyFont="1" applyFill="1" applyBorder="1" applyAlignment="1" applyProtection="1">
      <alignment horizontal="center" vertical="center" justifyLastLine="1"/>
    </xf>
    <xf numFmtId="38" fontId="8" fillId="0" borderId="26" xfId="3" applyFont="1" applyFill="1" applyBorder="1" applyAlignment="1" applyProtection="1">
      <alignment horizontal="center" vertical="center" shrinkToFit="1"/>
    </xf>
    <xf numFmtId="38" fontId="8" fillId="0" borderId="5" xfId="3" applyFont="1" applyFill="1" applyBorder="1" applyAlignment="1" applyProtection="1">
      <alignment horizontal="center" vertical="center" shrinkToFit="1"/>
    </xf>
    <xf numFmtId="38" fontId="8" fillId="0" borderId="11" xfId="3" applyFont="1" applyFill="1" applyBorder="1" applyAlignment="1" applyProtection="1">
      <alignment horizontal="center" vertical="center" shrinkToFit="1"/>
    </xf>
    <xf numFmtId="38" fontId="8" fillId="0" borderId="1" xfId="3" applyFont="1" applyFill="1" applyBorder="1" applyAlignment="1" applyProtection="1">
      <alignment horizontal="center" vertical="center" shrinkToFit="1"/>
    </xf>
    <xf numFmtId="38" fontId="8" fillId="0" borderId="27" xfId="3" applyFont="1" applyFill="1" applyBorder="1" applyAlignment="1" applyProtection="1">
      <alignment horizontal="distributed" vertical="center" justifyLastLine="1"/>
    </xf>
    <xf numFmtId="38" fontId="8" fillId="0" borderId="23" xfId="3" applyFont="1" applyFill="1" applyBorder="1" applyAlignment="1" applyProtection="1">
      <alignment horizontal="distributed" vertical="center" justifyLastLine="1"/>
    </xf>
    <xf numFmtId="38" fontId="8" fillId="0" borderId="28" xfId="3" applyFont="1" applyFill="1" applyBorder="1" applyAlignment="1" applyProtection="1">
      <alignment horizontal="distributed" vertical="center" justifyLastLine="1"/>
    </xf>
    <xf numFmtId="38" fontId="8" fillId="0" borderId="24" xfId="3" applyFont="1" applyFill="1" applyBorder="1" applyAlignment="1" applyProtection="1">
      <alignment horizontal="distributed" vertical="center" justifyLastLine="1"/>
    </xf>
    <xf numFmtId="0" fontId="8" fillId="0" borderId="19" xfId="0" applyFont="1" applyFill="1" applyBorder="1" applyAlignment="1" applyProtection="1">
      <alignment horizontal="center" vertical="center" justifyLastLine="1"/>
    </xf>
    <xf numFmtId="0" fontId="8" fillId="0" borderId="17" xfId="0" applyFont="1" applyFill="1" applyBorder="1" applyAlignment="1" applyProtection="1">
      <alignment horizontal="center" vertical="center" justifyLastLine="1"/>
    </xf>
    <xf numFmtId="0" fontId="8" fillId="0" borderId="2" xfId="0" applyFont="1" applyFill="1" applyBorder="1" applyAlignment="1" applyProtection="1">
      <alignment horizontal="center" vertical="center" justifyLastLine="1"/>
    </xf>
    <xf numFmtId="0" fontId="8" fillId="0" borderId="18" xfId="0" applyFont="1" applyFill="1" applyBorder="1" applyAlignment="1" applyProtection="1">
      <alignment horizontal="center" vertical="center" justifyLastLine="1"/>
    </xf>
    <xf numFmtId="0" fontId="8" fillId="0" borderId="4" xfId="0" applyFont="1" applyFill="1" applyBorder="1" applyAlignment="1" applyProtection="1">
      <alignment horizontal="center" vertical="center" justifyLastLine="1"/>
    </xf>
    <xf numFmtId="38" fontId="8" fillId="0" borderId="2" xfId="3" applyNumberFormat="1" applyFont="1" applyFill="1" applyBorder="1" applyAlignment="1" applyProtection="1">
      <alignment horizontal="right" vertical="center"/>
    </xf>
    <xf numFmtId="38" fontId="8" fillId="0" borderId="18" xfId="3" applyNumberFormat="1" applyFont="1" applyFill="1" applyBorder="1" applyAlignment="1" applyProtection="1">
      <alignment horizontal="right" vertical="center"/>
    </xf>
    <xf numFmtId="38" fontId="8" fillId="0" borderId="2" xfId="3" applyFont="1" applyFill="1" applyBorder="1" applyAlignment="1" applyProtection="1">
      <alignment horizontal="right" vertical="center"/>
    </xf>
    <xf numFmtId="38" fontId="8" fillId="0" borderId="18" xfId="3" applyFont="1" applyFill="1" applyBorder="1" applyAlignment="1" applyProtection="1">
      <alignment horizontal="right" vertical="center"/>
    </xf>
    <xf numFmtId="0" fontId="12" fillId="0" borderId="49" xfId="0" applyNumberFormat="1" applyFont="1" applyFill="1" applyBorder="1" applyAlignment="1" applyProtection="1">
      <alignment vertical="center" wrapText="1"/>
      <protection locked="0"/>
    </xf>
    <xf numFmtId="0" fontId="12" fillId="0" borderId="14" xfId="0" applyNumberFormat="1" applyFont="1" applyFill="1" applyBorder="1" applyAlignment="1" applyProtection="1">
      <alignment vertical="center" wrapText="1"/>
      <protection locked="0"/>
    </xf>
    <xf numFmtId="0" fontId="12" fillId="0" borderId="27" xfId="0" applyNumberFormat="1" applyFont="1" applyFill="1" applyBorder="1" applyAlignment="1" applyProtection="1">
      <alignment vertical="center" wrapText="1"/>
      <protection locked="0"/>
    </xf>
    <xf numFmtId="0" fontId="12" fillId="0" borderId="23" xfId="0" applyNumberFormat="1" applyFont="1" applyFill="1" applyBorder="1" applyAlignment="1" applyProtection="1">
      <alignment vertical="center" wrapText="1"/>
      <protection locked="0"/>
    </xf>
    <xf numFmtId="0" fontId="12" fillId="0" borderId="10" xfId="0" applyNumberFormat="1" applyFont="1" applyFill="1" applyBorder="1" applyAlignment="1" applyProtection="1">
      <alignment horizontal="left" vertical="center" shrinkToFit="1"/>
      <protection locked="0"/>
    </xf>
    <xf numFmtId="0" fontId="12" fillId="0" borderId="15" xfId="0" applyNumberFormat="1" applyFont="1" applyFill="1" applyBorder="1" applyAlignment="1" applyProtection="1">
      <alignment horizontal="left" vertical="center" shrinkToFit="1"/>
      <protection locked="0"/>
    </xf>
    <xf numFmtId="0" fontId="8" fillId="0" borderId="26"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center" vertical="center"/>
    </xf>
    <xf numFmtId="0" fontId="8" fillId="0" borderId="26" xfId="0" applyFont="1" applyBorder="1" applyAlignment="1">
      <alignment horizontal="distributed" vertical="center" justifyLastLine="1"/>
    </xf>
    <xf numFmtId="0" fontId="5" fillId="0" borderId="11" xfId="0" applyFont="1" applyBorder="1"/>
    <xf numFmtId="183" fontId="8" fillId="0" borderId="26" xfId="0" applyNumberFormat="1" applyFont="1" applyBorder="1" applyAlignment="1">
      <alignment vertical="center"/>
    </xf>
    <xf numFmtId="183" fontId="8" fillId="0" borderId="11" xfId="0" applyNumberFormat="1" applyFont="1" applyBorder="1" applyAlignment="1">
      <alignment vertical="center"/>
    </xf>
    <xf numFmtId="183" fontId="8" fillId="0" borderId="26" xfId="3" applyNumberFormat="1" applyFont="1" applyFill="1" applyBorder="1" applyAlignment="1" applyProtection="1">
      <alignment vertical="center"/>
    </xf>
    <xf numFmtId="183" fontId="8" fillId="0" borderId="11" xfId="3" applyNumberFormat="1" applyFont="1" applyFill="1" applyBorder="1" applyAlignment="1" applyProtection="1">
      <alignment vertical="center"/>
    </xf>
    <xf numFmtId="0" fontId="12" fillId="0" borderId="10" xfId="0" applyFont="1" applyFill="1" applyBorder="1" applyAlignment="1" applyProtection="1">
      <alignment vertical="center" wrapText="1"/>
      <protection locked="0"/>
    </xf>
    <xf numFmtId="0" fontId="12" fillId="0" borderId="15" xfId="0" applyFont="1" applyFill="1" applyBorder="1" applyAlignment="1" applyProtection="1">
      <alignment vertical="center" wrapText="1"/>
      <protection locked="0"/>
    </xf>
    <xf numFmtId="0" fontId="12" fillId="0" borderId="12" xfId="0" applyFont="1" applyBorder="1" applyAlignment="1">
      <alignment vertical="top"/>
    </xf>
    <xf numFmtId="0" fontId="12" fillId="0" borderId="15" xfId="0" applyFont="1" applyBorder="1" applyAlignment="1">
      <alignment vertical="top"/>
    </xf>
    <xf numFmtId="0" fontId="12" fillId="0" borderId="13" xfId="0" applyFont="1" applyBorder="1" applyAlignment="1">
      <alignment vertical="top"/>
    </xf>
    <xf numFmtId="0" fontId="12" fillId="0" borderId="10" xfId="0" applyNumberFormat="1" applyFont="1" applyFill="1" applyBorder="1" applyAlignment="1" applyProtection="1">
      <alignment vertical="center" shrinkToFit="1"/>
      <protection locked="0"/>
    </xf>
    <xf numFmtId="0" fontId="12" fillId="0" borderId="15" xfId="0" applyNumberFormat="1" applyFont="1" applyFill="1" applyBorder="1" applyAlignment="1" applyProtection="1">
      <alignment vertical="center" shrinkToFit="1"/>
      <protection locked="0"/>
    </xf>
    <xf numFmtId="0" fontId="12" fillId="0" borderId="12" xfId="0" applyFont="1" applyBorder="1" applyAlignment="1">
      <alignment vertical="top" wrapText="1"/>
    </xf>
    <xf numFmtId="0" fontId="12" fillId="0" borderId="15" xfId="0" applyFont="1" applyBorder="1" applyAlignment="1">
      <alignment vertical="top" wrapText="1"/>
    </xf>
    <xf numFmtId="0" fontId="12" fillId="0" borderId="13" xfId="0" applyFont="1" applyBorder="1" applyAlignment="1">
      <alignment vertical="top" wrapText="1"/>
    </xf>
    <xf numFmtId="183" fontId="20" fillId="0" borderId="26" xfId="3" applyNumberFormat="1" applyFont="1" applyFill="1" applyBorder="1" applyAlignment="1" applyProtection="1">
      <alignment vertical="center"/>
    </xf>
    <xf numFmtId="183" fontId="20" fillId="0" borderId="11" xfId="3" applyNumberFormat="1" applyFont="1" applyFill="1" applyBorder="1" applyAlignment="1" applyProtection="1">
      <alignment vertical="center"/>
    </xf>
    <xf numFmtId="0" fontId="8" fillId="0" borderId="26" xfId="0" applyFont="1" applyBorder="1" applyAlignment="1">
      <alignment horizontal="center" vertical="center" justifyLastLine="1"/>
    </xf>
    <xf numFmtId="183" fontId="8" fillId="0" borderId="5" xfId="0" applyNumberFormat="1" applyFont="1" applyBorder="1" applyAlignment="1">
      <alignment vertical="center"/>
    </xf>
    <xf numFmtId="183" fontId="8" fillId="0" borderId="26" xfId="0" applyNumberFormat="1" applyFont="1" applyFill="1" applyBorder="1" applyAlignment="1" applyProtection="1">
      <alignment vertical="center" justifyLastLine="1"/>
    </xf>
    <xf numFmtId="183" fontId="8" fillId="0" borderId="11" xfId="0" applyNumberFormat="1" applyFont="1" applyFill="1" applyBorder="1" applyAlignment="1" applyProtection="1">
      <alignment vertical="center" justifyLastLine="1"/>
    </xf>
    <xf numFmtId="0" fontId="8" fillId="0" borderId="2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6" xfId="0" applyFont="1" applyFill="1" applyBorder="1" applyAlignment="1" applyProtection="1">
      <alignment horizontal="distributed" vertical="center" justifyLastLine="1"/>
    </xf>
    <xf numFmtId="38" fontId="8" fillId="0" borderId="2" xfId="3" applyFont="1" applyFill="1" applyBorder="1" applyAlignment="1" applyProtection="1">
      <alignment horizontal="distributed" vertical="center" wrapText="1" justifyLastLine="1"/>
    </xf>
    <xf numFmtId="38" fontId="8" fillId="0" borderId="18" xfId="3" applyFont="1" applyFill="1" applyBorder="1" applyAlignment="1" applyProtection="1">
      <alignment horizontal="distributed" vertical="center" wrapText="1" justifyLastLine="1"/>
    </xf>
    <xf numFmtId="38" fontId="8" fillId="0" borderId="47" xfId="3" applyFont="1" applyFill="1" applyBorder="1" applyAlignment="1" applyProtection="1">
      <alignment horizontal="distributed" vertical="center" justifyLastLine="1"/>
    </xf>
    <xf numFmtId="38" fontId="8" fillId="0" borderId="1" xfId="3" applyFont="1" applyFill="1" applyBorder="1" applyAlignment="1" applyProtection="1">
      <alignment horizontal="distributed" vertical="center" justifyLastLine="1"/>
    </xf>
    <xf numFmtId="0" fontId="8" fillId="0" borderId="2" xfId="0" applyFont="1" applyFill="1" applyBorder="1" applyAlignment="1" applyProtection="1">
      <alignment horizontal="distributed" vertical="center" justifyLastLine="1"/>
      <protection locked="0"/>
    </xf>
    <xf numFmtId="0" fontId="8" fillId="0" borderId="4" xfId="0" applyFont="1" applyFill="1" applyBorder="1" applyAlignment="1" applyProtection="1">
      <alignment horizontal="distributed" vertical="center" justifyLastLine="1"/>
      <protection locked="0"/>
    </xf>
    <xf numFmtId="0" fontId="8" fillId="0" borderId="2" xfId="0" applyFont="1" applyFill="1" applyBorder="1" applyAlignment="1" applyProtection="1">
      <alignment horizontal="distributed" vertical="center" justifyLastLine="1"/>
    </xf>
    <xf numFmtId="0" fontId="8" fillId="0" borderId="18" xfId="0" applyFont="1" applyFill="1" applyBorder="1" applyAlignment="1" applyProtection="1">
      <alignment horizontal="distributed" vertical="center" justifyLastLine="1"/>
    </xf>
    <xf numFmtId="0" fontId="8" fillId="0" borderId="47" xfId="0" applyFont="1" applyFill="1" applyBorder="1" applyAlignment="1" applyProtection="1">
      <alignment horizontal="distributed" vertical="center" justifyLastLine="1"/>
      <protection locked="0"/>
    </xf>
    <xf numFmtId="0" fontId="8" fillId="0" borderId="1" xfId="0" applyFont="1" applyFill="1" applyBorder="1" applyAlignment="1" applyProtection="1">
      <alignment horizontal="distributed" vertical="center" justifyLastLine="1"/>
      <protection locked="0"/>
    </xf>
    <xf numFmtId="187" fontId="8" fillId="0" borderId="10" xfId="0" applyNumberFormat="1" applyFont="1" applyFill="1" applyBorder="1" applyAlignment="1" applyProtection="1">
      <alignment vertical="center"/>
      <protection locked="0"/>
    </xf>
    <xf numFmtId="187" fontId="8" fillId="0" borderId="15" xfId="0" applyNumberFormat="1" applyFont="1" applyFill="1" applyBorder="1" applyAlignment="1" applyProtection="1">
      <alignment vertical="center"/>
      <protection locked="0"/>
    </xf>
    <xf numFmtId="0" fontId="8" fillId="0" borderId="9" xfId="0" applyFont="1" applyFill="1" applyBorder="1" applyAlignment="1" applyProtection="1">
      <alignment horizontal="right" vertical="center"/>
      <protection locked="0"/>
    </xf>
    <xf numFmtId="0" fontId="8" fillId="0" borderId="10" xfId="0" applyFont="1" applyFill="1" applyBorder="1" applyAlignment="1" applyProtection="1">
      <alignment horizontal="right" vertical="center"/>
      <protection locked="0"/>
    </xf>
    <xf numFmtId="0" fontId="8" fillId="0" borderId="12" xfId="0" applyFont="1" applyFill="1" applyBorder="1" applyAlignment="1" applyProtection="1">
      <alignment horizontal="right" vertical="center"/>
      <protection locked="0"/>
    </xf>
    <xf numFmtId="0" fontId="8" fillId="0" borderId="15" xfId="0" applyFont="1" applyFill="1" applyBorder="1" applyAlignment="1" applyProtection="1">
      <alignment horizontal="right" vertical="center"/>
      <protection locked="0"/>
    </xf>
    <xf numFmtId="0" fontId="8" fillId="0" borderId="26"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shrinkToFit="1"/>
      <protection locked="0"/>
    </xf>
    <xf numFmtId="0" fontId="12" fillId="0" borderId="19"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8" fillId="0" borderId="9"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187" fontId="8" fillId="0" borderId="10" xfId="0" applyNumberFormat="1" applyFont="1" applyFill="1" applyBorder="1" applyAlignment="1" applyProtection="1">
      <alignment horizontal="center" vertical="center"/>
      <protection locked="0"/>
    </xf>
    <xf numFmtId="187" fontId="8" fillId="0" borderId="15"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5" xfId="0" applyFont="1" applyFill="1" applyBorder="1" applyAlignment="1" applyProtection="1">
      <alignment vertical="center"/>
      <protection locked="0"/>
    </xf>
    <xf numFmtId="188" fontId="8" fillId="0" borderId="9" xfId="0" applyNumberFormat="1" applyFont="1" applyFill="1" applyBorder="1" applyAlignment="1" applyProtection="1">
      <alignment vertical="center"/>
      <protection locked="0"/>
    </xf>
    <xf numFmtId="188" fontId="8" fillId="0" borderId="10" xfId="0" applyNumberFormat="1" applyFont="1" applyFill="1" applyBorder="1" applyAlignment="1" applyProtection="1">
      <alignment vertical="center"/>
      <protection locked="0"/>
    </xf>
    <xf numFmtId="188" fontId="8" fillId="0" borderId="12" xfId="0" applyNumberFormat="1" applyFont="1" applyFill="1" applyBorder="1" applyAlignment="1" applyProtection="1">
      <alignment vertical="center"/>
      <protection locked="0"/>
    </xf>
    <xf numFmtId="188" fontId="8" fillId="0" borderId="15" xfId="0" applyNumberFormat="1" applyFont="1" applyFill="1" applyBorder="1" applyAlignment="1" applyProtection="1">
      <alignment vertical="center"/>
      <protection locked="0"/>
    </xf>
    <xf numFmtId="0" fontId="8" fillId="0" borderId="6"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86" fontId="8" fillId="0" borderId="10" xfId="0" applyNumberFormat="1" applyFont="1" applyFill="1" applyBorder="1" applyAlignment="1" applyProtection="1">
      <alignment horizontal="right" vertical="center"/>
      <protection locked="0"/>
    </xf>
    <xf numFmtId="186" fontId="8" fillId="0" borderId="15" xfId="0" applyNumberFormat="1" applyFont="1" applyFill="1" applyBorder="1" applyAlignment="1" applyProtection="1">
      <alignment horizontal="right" vertical="center"/>
      <protection locked="0"/>
    </xf>
    <xf numFmtId="0" fontId="8" fillId="0" borderId="5" xfId="0"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wrapText="1" shrinkToFit="1"/>
      <protection locked="0"/>
    </xf>
    <xf numFmtId="0" fontId="9" fillId="0" borderId="5" xfId="0"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justifyLastLine="1"/>
      <protection locked="0"/>
    </xf>
    <xf numFmtId="0" fontId="8" fillId="0" borderId="5" xfId="0" applyFont="1" applyFill="1" applyBorder="1" applyAlignment="1" applyProtection="1">
      <alignment horizontal="center" vertical="center" justifyLastLine="1"/>
      <protection locked="0"/>
    </xf>
    <xf numFmtId="0" fontId="8" fillId="0" borderId="2"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justifyLastLine="1"/>
      <protection locked="0"/>
    </xf>
    <xf numFmtId="0" fontId="8" fillId="0" borderId="19" xfId="0" applyFont="1" applyFill="1" applyBorder="1" applyAlignment="1" applyProtection="1">
      <alignment horizontal="center" vertical="center" justifyLastLine="1"/>
      <protection locked="0"/>
    </xf>
    <xf numFmtId="0" fontId="8" fillId="0" borderId="10" xfId="0" applyFont="1" applyFill="1" applyBorder="1" applyAlignment="1" applyProtection="1">
      <alignment horizontal="center" vertical="center" justifyLastLine="1"/>
      <protection locked="0"/>
    </xf>
    <xf numFmtId="0" fontId="8" fillId="0" borderId="6" xfId="0" applyFont="1" applyFill="1" applyBorder="1" applyAlignment="1" applyProtection="1">
      <alignment horizontal="center" vertical="center" justifyLastLine="1"/>
      <protection locked="0"/>
    </xf>
    <xf numFmtId="0" fontId="8" fillId="0" borderId="0" xfId="0" applyFont="1" applyFill="1" applyBorder="1" applyAlignment="1" applyProtection="1">
      <alignment horizontal="center" vertical="center" justifyLastLine="1"/>
      <protection locked="0"/>
    </xf>
    <xf numFmtId="0" fontId="8" fillId="0" borderId="16" xfId="0" applyFont="1" applyFill="1" applyBorder="1" applyAlignment="1" applyProtection="1">
      <alignment horizontal="center" vertical="center" justifyLastLine="1"/>
      <protection locked="0"/>
    </xf>
    <xf numFmtId="0" fontId="8" fillId="0" borderId="12" xfId="0" applyFont="1" applyFill="1" applyBorder="1" applyAlignment="1" applyProtection="1">
      <alignment horizontal="center" vertical="center" justifyLastLine="1"/>
      <protection locked="0"/>
    </xf>
    <xf numFmtId="0" fontId="8" fillId="0" borderId="17" xfId="0" applyFont="1" applyFill="1" applyBorder="1" applyAlignment="1" applyProtection="1">
      <alignment horizontal="center" vertical="center" justifyLastLine="1"/>
      <protection locked="0"/>
    </xf>
    <xf numFmtId="0" fontId="8" fillId="0" borderId="15" xfId="0" applyFont="1" applyFill="1" applyBorder="1" applyAlignment="1" applyProtection="1">
      <alignment horizontal="center" vertical="center" justifyLastLine="1"/>
      <protection locked="0"/>
    </xf>
    <xf numFmtId="0" fontId="8" fillId="0" borderId="9" xfId="0" applyFont="1" applyFill="1" applyBorder="1" applyAlignment="1" applyProtection="1">
      <alignment horizontal="center" shrinkToFit="1"/>
      <protection locked="0"/>
    </xf>
    <xf numFmtId="0" fontId="8" fillId="0" borderId="10" xfId="0" applyFont="1" applyFill="1" applyBorder="1" applyAlignment="1" applyProtection="1">
      <alignment horizontal="center" shrinkToFit="1"/>
      <protection locked="0"/>
    </xf>
    <xf numFmtId="0" fontId="9" fillId="0" borderId="11" xfId="0" applyFont="1" applyFill="1" applyBorder="1" applyAlignment="1" applyProtection="1">
      <alignment horizontal="center" vertical="center" wrapText="1" shrinkToFit="1"/>
      <protection locked="0"/>
    </xf>
    <xf numFmtId="38" fontId="8" fillId="0" borderId="2" xfId="3" applyFont="1" applyFill="1" applyBorder="1" applyAlignment="1" applyProtection="1">
      <alignment horizontal="center" vertical="center" shrinkToFit="1"/>
    </xf>
    <xf numFmtId="38" fontId="8" fillId="0" borderId="18" xfId="3" applyFont="1" applyFill="1" applyBorder="1" applyAlignment="1" applyProtection="1">
      <alignment horizontal="center" vertical="center" shrinkToFit="1"/>
    </xf>
    <xf numFmtId="38" fontId="8" fillId="0" borderId="4" xfId="3" applyFont="1" applyFill="1" applyBorder="1" applyAlignment="1" applyProtection="1">
      <alignment horizontal="center" vertical="center" shrinkToFit="1"/>
    </xf>
    <xf numFmtId="185" fontId="8" fillId="0" borderId="9" xfId="3" applyNumberFormat="1" applyFont="1" applyFill="1" applyBorder="1" applyAlignment="1" applyProtection="1">
      <alignment vertical="center"/>
    </xf>
    <xf numFmtId="185" fontId="8" fillId="0" borderId="10" xfId="3" applyNumberFormat="1" applyFont="1" applyFill="1" applyBorder="1" applyAlignment="1" applyProtection="1">
      <alignment vertical="center"/>
    </xf>
    <xf numFmtId="185" fontId="8" fillId="0" borderId="1" xfId="3" applyNumberFormat="1" applyFont="1" applyFill="1" applyBorder="1" applyAlignment="1" applyProtection="1">
      <alignment vertical="center"/>
    </xf>
    <xf numFmtId="0" fontId="8" fillId="0" borderId="2" xfId="0" applyNumberFormat="1" applyFont="1" applyFill="1" applyBorder="1" applyAlignment="1" applyProtection="1">
      <alignment vertical="center" wrapText="1"/>
    </xf>
    <xf numFmtId="0" fontId="8" fillId="0" borderId="18" xfId="0" applyNumberFormat="1" applyFont="1" applyFill="1" applyBorder="1" applyAlignment="1" applyProtection="1">
      <alignment vertical="center" wrapText="1"/>
    </xf>
    <xf numFmtId="0" fontId="8" fillId="0" borderId="4" xfId="0" applyNumberFormat="1" applyFont="1" applyFill="1" applyBorder="1" applyAlignment="1" applyProtection="1">
      <alignment vertical="center" wrapText="1"/>
    </xf>
    <xf numFmtId="185" fontId="8" fillId="0" borderId="2" xfId="3" applyNumberFormat="1" applyFont="1" applyFill="1" applyBorder="1" applyAlignment="1" applyProtection="1">
      <alignment vertical="center"/>
    </xf>
    <xf numFmtId="185" fontId="8" fillId="0" borderId="4" xfId="3" applyNumberFormat="1" applyFont="1" applyFill="1" applyBorder="1" applyAlignment="1" applyProtection="1">
      <alignment vertical="center"/>
    </xf>
    <xf numFmtId="185" fontId="8" fillId="0" borderId="1" xfId="3" applyNumberFormat="1" applyFont="1" applyFill="1" applyBorder="1" applyAlignment="1" applyProtection="1">
      <alignment horizontal="center" vertical="center"/>
    </xf>
    <xf numFmtId="0" fontId="8" fillId="0" borderId="2" xfId="0" applyNumberFormat="1" applyFont="1" applyFill="1" applyBorder="1" applyAlignment="1" applyProtection="1">
      <alignment vertical="center" shrinkToFit="1"/>
    </xf>
    <xf numFmtId="0" fontId="8" fillId="0" borderId="18" xfId="0" applyNumberFormat="1" applyFont="1" applyFill="1" applyBorder="1" applyAlignment="1" applyProtection="1">
      <alignment vertical="center" shrinkToFit="1"/>
    </xf>
    <xf numFmtId="0" fontId="8" fillId="0" borderId="4" xfId="0" applyNumberFormat="1" applyFont="1" applyFill="1" applyBorder="1" applyAlignment="1" applyProtection="1">
      <alignment vertical="center" shrinkToFit="1"/>
    </xf>
    <xf numFmtId="185" fontId="8" fillId="0" borderId="2" xfId="3" applyNumberFormat="1" applyFont="1" applyFill="1" applyBorder="1" applyAlignment="1" applyProtection="1">
      <alignment horizontal="center" vertical="center"/>
    </xf>
    <xf numFmtId="185" fontId="8" fillId="0" borderId="4" xfId="3"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justifyLastLine="1"/>
    </xf>
    <xf numFmtId="0" fontId="12" fillId="0" borderId="2" xfId="0" applyNumberFormat="1" applyFont="1" applyFill="1" applyBorder="1" applyAlignment="1" applyProtection="1">
      <alignment horizontal="left" vertical="center" shrinkToFit="1"/>
    </xf>
    <xf numFmtId="0" fontId="12" fillId="0" borderId="18" xfId="0" applyNumberFormat="1" applyFont="1" applyFill="1" applyBorder="1" applyAlignment="1" applyProtection="1">
      <alignment horizontal="left" vertical="center" shrinkToFit="1"/>
    </xf>
    <xf numFmtId="0" fontId="12" fillId="0" borderId="4" xfId="0" applyNumberFormat="1" applyFont="1" applyFill="1" applyBorder="1" applyAlignment="1" applyProtection="1">
      <alignment horizontal="left" vertical="center" shrinkToFit="1"/>
    </xf>
    <xf numFmtId="0" fontId="8" fillId="0" borderId="9" xfId="0" applyFont="1" applyFill="1" applyBorder="1" applyAlignment="1" applyProtection="1">
      <alignment horizontal="center" vertical="center" justifyLastLine="1" shrinkToFit="1"/>
    </xf>
    <xf numFmtId="0" fontId="8" fillId="0" borderId="19" xfId="0" applyFont="1" applyFill="1" applyBorder="1" applyAlignment="1" applyProtection="1">
      <alignment horizontal="center" vertical="center" justifyLastLine="1" shrinkToFit="1"/>
    </xf>
    <xf numFmtId="0" fontId="8" fillId="0" borderId="10" xfId="0" applyFont="1" applyFill="1" applyBorder="1" applyAlignment="1" applyProtection="1">
      <alignment horizontal="center" vertical="center" justifyLastLine="1" shrinkToFit="1"/>
    </xf>
    <xf numFmtId="0" fontId="8" fillId="0" borderId="6" xfId="0" applyFont="1" applyFill="1" applyBorder="1" applyAlignment="1" applyProtection="1">
      <alignment horizontal="center" vertical="center" justifyLastLine="1" shrinkToFit="1"/>
    </xf>
    <xf numFmtId="0" fontId="8" fillId="0" borderId="0" xfId="0" applyFont="1" applyFill="1" applyBorder="1" applyAlignment="1" applyProtection="1">
      <alignment horizontal="center" vertical="center" justifyLastLine="1" shrinkToFit="1"/>
    </xf>
    <xf numFmtId="0" fontId="8" fillId="0" borderId="16" xfId="0" applyFont="1" applyFill="1" applyBorder="1" applyAlignment="1" applyProtection="1">
      <alignment horizontal="center" vertical="center" justifyLastLine="1" shrinkToFit="1"/>
    </xf>
    <xf numFmtId="0" fontId="8" fillId="0" borderId="12" xfId="0" applyFont="1" applyFill="1" applyBorder="1" applyAlignment="1" applyProtection="1">
      <alignment horizontal="center" vertical="center" justifyLastLine="1" shrinkToFit="1"/>
    </xf>
    <xf numFmtId="0" fontId="8" fillId="0" borderId="17" xfId="0" applyFont="1" applyFill="1" applyBorder="1" applyAlignment="1" applyProtection="1">
      <alignment horizontal="center" vertical="center" justifyLastLine="1" shrinkToFit="1"/>
    </xf>
    <xf numFmtId="0" fontId="8" fillId="0" borderId="15" xfId="0" applyFont="1" applyFill="1" applyBorder="1" applyAlignment="1" applyProtection="1">
      <alignment horizontal="center" vertical="center" justifyLastLine="1" shrinkToFit="1"/>
    </xf>
    <xf numFmtId="0" fontId="8" fillId="0" borderId="9" xfId="0" applyFont="1" applyFill="1" applyBorder="1" applyAlignment="1" applyProtection="1">
      <alignment horizontal="distributed" vertical="center" justifyLastLine="1"/>
    </xf>
    <xf numFmtId="0" fontId="8" fillId="0" borderId="12"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6" xfId="0" applyFont="1" applyFill="1" applyBorder="1" applyAlignment="1" applyProtection="1">
      <alignment horizontal="center" vertical="center" shrinkToFit="1"/>
    </xf>
    <xf numFmtId="0" fontId="8" fillId="0" borderId="11"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justifyLastLine="1"/>
    </xf>
    <xf numFmtId="0" fontId="8" fillId="0" borderId="26" xfId="0" applyFont="1" applyFill="1" applyBorder="1" applyAlignment="1" applyProtection="1">
      <alignment horizontal="center" vertical="center" wrapText="1" shrinkToFit="1"/>
    </xf>
    <xf numFmtId="0" fontId="12" fillId="0" borderId="9" xfId="0" applyFont="1" applyFill="1" applyBorder="1" applyAlignment="1" applyProtection="1">
      <alignment horizontal="center" vertical="center" shrinkToFit="1"/>
    </xf>
    <xf numFmtId="0" fontId="12" fillId="0" borderId="10" xfId="0" applyFont="1" applyFill="1" applyBorder="1" applyAlignment="1" applyProtection="1">
      <alignment horizontal="center" vertical="center" shrinkToFit="1"/>
    </xf>
    <xf numFmtId="0" fontId="17" fillId="0" borderId="56" xfId="0" applyFont="1" applyFill="1" applyBorder="1" applyAlignment="1">
      <alignment horizontal="right" vertical="center" shrinkToFit="1"/>
    </xf>
    <xf numFmtId="0" fontId="17" fillId="0" borderId="15" xfId="0" applyFont="1" applyFill="1" applyBorder="1" applyAlignment="1">
      <alignment horizontal="right" vertical="center" shrinkToFit="1"/>
    </xf>
    <xf numFmtId="0" fontId="8" fillId="0" borderId="19" xfId="0" applyFont="1" applyFill="1" applyBorder="1" applyAlignment="1" applyProtection="1">
      <alignment horizontal="left" vertical="center"/>
      <protection locked="0"/>
    </xf>
    <xf numFmtId="0" fontId="8" fillId="0" borderId="0" xfId="0" applyFont="1" applyFill="1" applyAlignment="1" applyProtection="1">
      <alignment horizontal="right" vertical="center" shrinkToFit="1"/>
      <protection locked="0"/>
    </xf>
    <xf numFmtId="0" fontId="17" fillId="0" borderId="0" xfId="0" applyFont="1" applyFill="1" applyBorder="1" applyAlignment="1">
      <alignment horizontal="distributed" vertical="center" justifyLastLine="1"/>
    </xf>
    <xf numFmtId="0" fontId="17" fillId="0" borderId="50" xfId="0" applyFont="1" applyFill="1" applyBorder="1" applyAlignment="1">
      <alignment horizontal="distributed" vertical="center" justifyLastLine="1"/>
    </xf>
    <xf numFmtId="0" fontId="17" fillId="0" borderId="51" xfId="0" applyFont="1" applyFill="1" applyBorder="1" applyAlignment="1">
      <alignment horizontal="distributed" vertical="center" justifyLastLine="1" shrinkToFit="1"/>
    </xf>
    <xf numFmtId="0" fontId="17" fillId="0" borderId="19" xfId="0" applyFont="1" applyFill="1" applyBorder="1" applyAlignment="1">
      <alignment horizontal="distributed" vertical="center" justifyLastLine="1" shrinkToFit="1"/>
    </xf>
    <xf numFmtId="0" fontId="17" fillId="0" borderId="52" xfId="0" applyFont="1" applyFill="1" applyBorder="1" applyAlignment="1">
      <alignment horizontal="distributed" vertical="center" justifyLastLine="1" shrinkToFit="1"/>
    </xf>
    <xf numFmtId="0" fontId="17" fillId="0" borderId="53" xfId="0" applyFont="1" applyFill="1" applyBorder="1" applyAlignment="1">
      <alignment horizontal="distributed" vertical="center" justifyLastLine="1"/>
    </xf>
    <xf numFmtId="0" fontId="17" fillId="0" borderId="12" xfId="0" applyFont="1" applyFill="1" applyBorder="1" applyAlignment="1">
      <alignment horizontal="right" vertical="center"/>
    </xf>
    <xf numFmtId="0" fontId="17" fillId="0" borderId="15" xfId="0" applyFont="1" applyFill="1" applyBorder="1" applyAlignment="1">
      <alignment horizontal="right" vertical="center"/>
    </xf>
    <xf numFmtId="0" fontId="17" fillId="0" borderId="54" xfId="0" applyFont="1" applyFill="1" applyBorder="1" applyAlignment="1">
      <alignment horizontal="right" vertical="center"/>
    </xf>
    <xf numFmtId="0" fontId="17" fillId="0" borderId="56" xfId="0" applyFont="1" applyFill="1" applyBorder="1" applyAlignment="1">
      <alignment horizontal="right" vertical="center"/>
    </xf>
    <xf numFmtId="0" fontId="17" fillId="0" borderId="2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4" xfId="0" applyFont="1" applyFill="1" applyBorder="1" applyAlignment="1">
      <alignment horizontal="distributed" vertical="center" justifyLastLine="1"/>
    </xf>
    <xf numFmtId="0" fontId="17" fillId="0" borderId="1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9" xfId="0" applyFont="1" applyFill="1" applyBorder="1" applyAlignment="1">
      <alignment horizontal="distributed" vertical="center" justifyLastLine="1"/>
    </xf>
    <xf numFmtId="0" fontId="17" fillId="0" borderId="10" xfId="0" applyFont="1" applyFill="1" applyBorder="1" applyAlignment="1">
      <alignment horizontal="distributed" vertical="center" justifyLastLine="1"/>
    </xf>
    <xf numFmtId="0" fontId="17" fillId="0" borderId="26" xfId="0" applyFont="1" applyFill="1" applyBorder="1" applyAlignment="1">
      <alignment horizontal="distributed" vertical="center" justifyLastLine="1"/>
    </xf>
    <xf numFmtId="0" fontId="17" fillId="0" borderId="5" xfId="0" applyFont="1" applyFill="1" applyBorder="1" applyAlignment="1">
      <alignment horizontal="distributed" vertical="center" justifyLastLine="1"/>
    </xf>
    <xf numFmtId="0" fontId="17" fillId="0" borderId="11" xfId="0" applyFont="1" applyFill="1" applyBorder="1" applyAlignment="1">
      <alignment horizontal="distributed" vertical="center" justifyLastLine="1"/>
    </xf>
    <xf numFmtId="0" fontId="17" fillId="0" borderId="6" xfId="0" applyFont="1" applyFill="1" applyBorder="1" applyAlignment="1">
      <alignment horizontal="distributed" vertical="center" justifyLastLine="1"/>
    </xf>
    <xf numFmtId="0" fontId="17" fillId="0" borderId="16" xfId="0" applyFont="1" applyFill="1" applyBorder="1" applyAlignment="1">
      <alignment horizontal="distributed" vertical="center" justifyLastLine="1"/>
    </xf>
    <xf numFmtId="0" fontId="17" fillId="0" borderId="10" xfId="0" applyFont="1" applyFill="1" applyBorder="1" applyAlignment="1">
      <alignment horizontal="distributed" vertical="center" justifyLastLine="1" shrinkToFit="1"/>
    </xf>
    <xf numFmtId="0" fontId="17" fillId="0" borderId="50" xfId="0" applyFont="1" applyFill="1" applyBorder="1" applyAlignment="1">
      <alignment horizontal="center" vertical="center" shrinkToFit="1"/>
    </xf>
    <xf numFmtId="0" fontId="17" fillId="0" borderId="53"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17" fillId="0" borderId="56" xfId="0" applyFont="1" applyFill="1" applyBorder="1" applyAlignment="1">
      <alignment horizontal="center" vertical="center" shrinkToFit="1"/>
    </xf>
    <xf numFmtId="0" fontId="17" fillId="0" borderId="5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53" xfId="0" applyFont="1" applyFill="1" applyBorder="1" applyAlignment="1">
      <alignment horizontal="distributed" vertical="center" justifyLastLine="1" shrinkToFit="1"/>
    </xf>
    <xf numFmtId="0" fontId="17" fillId="0" borderId="50" xfId="0" applyFont="1" applyFill="1" applyBorder="1" applyAlignment="1">
      <alignment horizontal="distributed" vertical="center" justifyLastLine="1" shrinkToFit="1"/>
    </xf>
    <xf numFmtId="0" fontId="24" fillId="0" borderId="56" xfId="0" applyFont="1" applyFill="1" applyBorder="1" applyAlignment="1">
      <alignment horizontal="center" vertical="center" wrapText="1" shrinkToFit="1"/>
    </xf>
    <xf numFmtId="0" fontId="24" fillId="0" borderId="54" xfId="0" applyFont="1" applyFill="1" applyBorder="1" applyAlignment="1">
      <alignment horizontal="center" vertical="center" shrinkToFit="1"/>
    </xf>
    <xf numFmtId="0" fontId="23" fillId="0" borderId="54" xfId="0" applyFont="1" applyFill="1" applyBorder="1" applyAlignment="1">
      <alignment horizontal="center" vertical="center" shrinkToFit="1"/>
    </xf>
    <xf numFmtId="0" fontId="17" fillId="0" borderId="12" xfId="0" applyFont="1" applyFill="1" applyBorder="1" applyAlignment="1">
      <alignment horizontal="distributed" vertical="center" justifyLastLine="1"/>
    </xf>
    <xf numFmtId="0" fontId="17" fillId="0" borderId="16" xfId="0" applyFont="1" applyFill="1" applyBorder="1" applyAlignment="1">
      <alignment horizontal="distributed" vertical="center" justifyLastLine="1" shrinkToFit="1"/>
    </xf>
    <xf numFmtId="0" fontId="8" fillId="0" borderId="26" xfId="5" applyFont="1" applyBorder="1" applyAlignment="1">
      <alignment horizontal="center" vertical="center" shrinkToFit="1"/>
    </xf>
    <xf numFmtId="0" fontId="8" fillId="0" borderId="11" xfId="5" applyFont="1" applyBorder="1" applyAlignment="1">
      <alignment horizontal="center" vertical="center" shrinkToFit="1"/>
    </xf>
    <xf numFmtId="0" fontId="8" fillId="0" borderId="2" xfId="5" applyFont="1" applyBorder="1" applyAlignment="1">
      <alignment horizontal="center" vertical="center" shrinkToFit="1"/>
    </xf>
    <xf numFmtId="0" fontId="8" fillId="0" borderId="4" xfId="5" applyFont="1" applyBorder="1" applyAlignment="1">
      <alignment horizontal="center" vertical="center" shrinkToFit="1"/>
    </xf>
    <xf numFmtId="0" fontId="8" fillId="0" borderId="26" xfId="4" applyFont="1" applyBorder="1" applyAlignment="1">
      <alignment horizontal="distributed" vertical="center" justifyLastLine="1" shrinkToFit="1"/>
    </xf>
    <xf numFmtId="0" fontId="8" fillId="0" borderId="5" xfId="4" applyFont="1" applyBorder="1" applyAlignment="1">
      <alignment horizontal="distributed" vertical="center" justifyLastLine="1" shrinkToFit="1"/>
    </xf>
    <xf numFmtId="0" fontId="8" fillId="0" borderId="11" xfId="4" applyFont="1" applyBorder="1" applyAlignment="1">
      <alignment horizontal="distributed" vertical="center" justifyLastLine="1" shrinkToFit="1"/>
    </xf>
    <xf numFmtId="0" fontId="8" fillId="0" borderId="1" xfId="4" applyFont="1" applyBorder="1" applyAlignment="1">
      <alignment horizontal="distributed" vertical="center" justifyLastLine="1"/>
    </xf>
    <xf numFmtId="0" fontId="8" fillId="0" borderId="1" xfId="4" applyFont="1" applyBorder="1" applyAlignment="1">
      <alignment horizontal="distributed" vertical="center" justifyLastLine="1" shrinkToFit="1"/>
    </xf>
    <xf numFmtId="0" fontId="8" fillId="0" borderId="1" xfId="5" applyFont="1" applyBorder="1" applyAlignment="1">
      <alignment horizontal="center" vertical="center" shrinkToFit="1"/>
    </xf>
  </cellXfs>
  <cellStyles count="7">
    <cellStyle name="桁区切り 2" xfId="3"/>
    <cellStyle name="標準" xfId="0" builtinId="0"/>
    <cellStyle name="標準 2" xfId="2"/>
    <cellStyle name="標準 3" xfId="4"/>
    <cellStyle name="標準_198／199.XLS" xfId="1"/>
    <cellStyle name="標準_Sheet1" xfId="6"/>
    <cellStyle name="標準_積雪"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64668769716087"/>
          <c:y val="3.0405405405405407E-2"/>
          <c:w val="0.8485804416403786"/>
          <c:h val="0.90878378378378377"/>
        </c:manualLayout>
      </c:layout>
      <c:pieChart>
        <c:varyColors val="1"/>
        <c:ser>
          <c:idx val="0"/>
          <c:order val="0"/>
          <c:spPr>
            <a:solidFill>
              <a:srgbClr val="9999FF"/>
            </a:solidFill>
            <a:ln w="12700">
              <a:solidFill>
                <a:srgbClr val="000000"/>
              </a:solidFill>
              <a:prstDash val="solid"/>
            </a:ln>
          </c:spPr>
          <c:dPt>
            <c:idx val="0"/>
            <c:bubble3D val="0"/>
            <c:spPr>
              <a:solidFill>
                <a:srgbClr val="00CCFF"/>
              </a:solidFill>
              <a:ln w="12700">
                <a:solidFill>
                  <a:srgbClr val="000000"/>
                </a:solidFill>
                <a:prstDash val="solid"/>
              </a:ln>
            </c:spPr>
          </c:dPt>
          <c:dPt>
            <c:idx val="1"/>
            <c:bubble3D val="0"/>
            <c:spPr>
              <a:solidFill>
                <a:srgbClr val="CC99FF"/>
              </a:solidFill>
              <a:ln w="12700">
                <a:solidFill>
                  <a:srgbClr val="000000"/>
                </a:solidFill>
                <a:prstDash val="solid"/>
              </a:ln>
            </c:spPr>
          </c:dPt>
          <c:val>
            <c:numRef>
              <c:f>('A-4'!$E$36,'A-4'!$J$36)</c:f>
              <c:numCache>
                <c:formatCode>#,##0.0;"△ "#,##0.0</c:formatCode>
                <c:ptCount val="2"/>
                <c:pt idx="0">
                  <c:v>8964.5</c:v>
                </c:pt>
                <c:pt idx="1">
                  <c:v>4678.6000000000004</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2.3809634531410582E-2"/>
          <c:y val="2.2935779816513763E-2"/>
          <c:w val="0.95714730816270532"/>
          <c:h val="0.92201834862385323"/>
        </c:manualLayout>
      </c:layout>
      <c:pieChart>
        <c:varyColors val="1"/>
        <c:ser>
          <c:idx val="0"/>
          <c:order val="0"/>
          <c:tx>
            <c:strRef>
              <c:f>'A-4'!$J$36</c:f>
              <c:strCache>
                <c:ptCount val="1"/>
                <c:pt idx="0">
                  <c:v>4,678.6</c:v>
                </c:pt>
              </c:strCache>
            </c:strRef>
          </c:tx>
          <c:spPr>
            <a:ln w="12700">
              <a:solidFill>
                <a:srgbClr val="000000"/>
              </a:solidFill>
              <a:prstDash val="solid"/>
            </a:ln>
          </c:spPr>
          <c:dPt>
            <c:idx val="0"/>
            <c:bubble3D val="0"/>
            <c:spPr>
              <a:solidFill>
                <a:srgbClr val="FFCC99"/>
              </a:solidFill>
              <a:ln w="12700">
                <a:solidFill>
                  <a:srgbClr val="000000"/>
                </a:solidFill>
                <a:prstDash val="solid"/>
              </a:ln>
            </c:spPr>
          </c:dPt>
          <c:dPt>
            <c:idx val="1"/>
            <c:bubble3D val="0"/>
            <c:spPr>
              <a:solidFill>
                <a:srgbClr val="C0C0C0"/>
              </a:solidFill>
              <a:ln w="12700">
                <a:solidFill>
                  <a:srgbClr val="000000"/>
                </a:solidFill>
                <a:prstDash val="solid"/>
              </a:ln>
            </c:spPr>
          </c:dPt>
          <c:dPt>
            <c:idx val="2"/>
            <c:bubble3D val="0"/>
            <c:spPr>
              <a:solidFill>
                <a:srgbClr val="FF99CC"/>
              </a:solidFill>
              <a:ln w="12700">
                <a:solidFill>
                  <a:srgbClr val="000000"/>
                </a:solidFill>
                <a:prstDash val="solid"/>
              </a:ln>
            </c:spPr>
          </c:dPt>
          <c:dPt>
            <c:idx val="3"/>
            <c:bubble3D val="0"/>
            <c:spPr>
              <a:solidFill>
                <a:srgbClr val="FFCC00"/>
              </a:solidFill>
              <a:ln w="12700">
                <a:solidFill>
                  <a:srgbClr val="000000"/>
                </a:solidFill>
                <a:prstDash val="solid"/>
              </a:ln>
            </c:spPr>
          </c:dPt>
          <c:dPt>
            <c:idx val="4"/>
            <c:bubble3D val="0"/>
          </c:dPt>
          <c:val>
            <c:numRef>
              <c:f>'A-4'!$L$36:$P$36</c:f>
              <c:numCache>
                <c:formatCode>#,##0.0;"△ "#,##0.0</c:formatCode>
                <c:ptCount val="5"/>
                <c:pt idx="0">
                  <c:v>1343.3</c:v>
                </c:pt>
                <c:pt idx="1">
                  <c:v>231.6</c:v>
                </c:pt>
                <c:pt idx="2">
                  <c:v>799.9</c:v>
                </c:pt>
                <c:pt idx="3">
                  <c:v>1179.7</c:v>
                </c:pt>
                <c:pt idx="4">
                  <c:v>1144.0999999999999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2.3696737301765452E-2"/>
          <c:y val="2.2831152036743886E-2"/>
          <c:w val="0.95734818699132429"/>
          <c:h val="0.92237854228445293"/>
        </c:manualLayout>
      </c:layout>
      <c:pieChart>
        <c:varyColors val="1"/>
        <c:ser>
          <c:idx val="0"/>
          <c:order val="0"/>
          <c:tx>
            <c:strRef>
              <c:f>'A-4'!$E$36</c:f>
              <c:strCache>
                <c:ptCount val="1"/>
                <c:pt idx="0">
                  <c:v>8,964.5</c:v>
                </c:pt>
              </c:strCache>
            </c:strRef>
          </c:tx>
          <c:spPr>
            <a:ln w="12700">
              <a:solidFill>
                <a:srgbClr val="000000"/>
              </a:solidFill>
              <a:prstDash val="solid"/>
            </a:ln>
          </c:spPr>
          <c:dPt>
            <c:idx val="0"/>
            <c:bubble3D val="0"/>
            <c:spPr>
              <a:solidFill>
                <a:srgbClr val="FFFF99"/>
              </a:solidFill>
              <a:ln w="12700">
                <a:solidFill>
                  <a:srgbClr val="000000"/>
                </a:solidFill>
                <a:prstDash val="solid"/>
              </a:ln>
            </c:spPr>
          </c:dPt>
          <c:dPt>
            <c:idx val="1"/>
            <c:bubble3D val="0"/>
            <c:spPr>
              <a:solidFill>
                <a:srgbClr val="00FF00"/>
              </a:solidFill>
              <a:ln w="12700">
                <a:solidFill>
                  <a:srgbClr val="000000"/>
                </a:solidFill>
                <a:prstDash val="solid"/>
              </a:ln>
            </c:spPr>
          </c:dPt>
          <c:dPt>
            <c:idx val="2"/>
            <c:bubble3D val="0"/>
            <c:spPr>
              <a:solidFill>
                <a:srgbClr val="3366FF"/>
              </a:solidFill>
              <a:ln w="12700">
                <a:solidFill>
                  <a:srgbClr val="000000"/>
                </a:solidFill>
                <a:prstDash val="solid"/>
              </a:ln>
            </c:spPr>
          </c:dPt>
          <c:dPt>
            <c:idx val="3"/>
            <c:bubble3D val="0"/>
          </c:dPt>
          <c:val>
            <c:numRef>
              <c:f>'A-4'!$F$36:$I$36</c:f>
              <c:numCache>
                <c:formatCode>#,##0.0;"△ "#,##0.0</c:formatCode>
                <c:ptCount val="4"/>
                <c:pt idx="0">
                  <c:v>7496.1</c:v>
                </c:pt>
                <c:pt idx="1">
                  <c:v>709.1</c:v>
                </c:pt>
                <c:pt idx="2">
                  <c:v>462.4</c:v>
                </c:pt>
                <c:pt idx="3">
                  <c:v>297</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29</xdr:row>
      <xdr:rowOff>200025</xdr:rowOff>
    </xdr:from>
    <xdr:to>
      <xdr:col>6</xdr:col>
      <xdr:colOff>142875</xdr:colOff>
      <xdr:row>33</xdr:row>
      <xdr:rowOff>733425</xdr:rowOff>
    </xdr:to>
    <xdr:pic>
      <xdr:nvPicPr>
        <xdr:cNvPr id="2" name="Picture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162925"/>
          <a:ext cx="31908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228600</xdr:colOff>
      <xdr:row>30</xdr:row>
      <xdr:rowOff>47625</xdr:rowOff>
    </xdr:from>
    <xdr:to>
      <xdr:col>9</xdr:col>
      <xdr:colOff>762000</xdr:colOff>
      <xdr:row>33</xdr:row>
      <xdr:rowOff>657225</xdr:rowOff>
    </xdr:to>
    <xdr:pic>
      <xdr:nvPicPr>
        <xdr:cNvPr id="3" name="Picture 3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43350" y="8267700"/>
          <a:ext cx="24288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33</xdr:row>
      <xdr:rowOff>695325</xdr:rowOff>
    </xdr:from>
    <xdr:to>
      <xdr:col>6</xdr:col>
      <xdr:colOff>371475</xdr:colOff>
      <xdr:row>33</xdr:row>
      <xdr:rowOff>695325</xdr:rowOff>
    </xdr:to>
    <xdr:sp macro="" textlink="">
      <xdr:nvSpPr>
        <xdr:cNvPr id="4" name="Line 4"/>
        <xdr:cNvSpPr>
          <a:spLocks noChangeShapeType="1"/>
        </xdr:cNvSpPr>
      </xdr:nvSpPr>
      <xdr:spPr bwMode="auto">
        <a:xfrm>
          <a:off x="409575" y="10106025"/>
          <a:ext cx="36766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29</xdr:row>
      <xdr:rowOff>19050</xdr:rowOff>
    </xdr:from>
    <xdr:to>
      <xdr:col>6</xdr:col>
      <xdr:colOff>171450</xdr:colOff>
      <xdr:row>34</xdr:row>
      <xdr:rowOff>266700</xdr:rowOff>
    </xdr:to>
    <xdr:sp macro="" textlink="">
      <xdr:nvSpPr>
        <xdr:cNvPr id="5" name="Line 6"/>
        <xdr:cNvSpPr>
          <a:spLocks noChangeShapeType="1"/>
        </xdr:cNvSpPr>
      </xdr:nvSpPr>
      <xdr:spPr bwMode="auto">
        <a:xfrm>
          <a:off x="3886200" y="7981950"/>
          <a:ext cx="0" cy="25241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29</xdr:row>
      <xdr:rowOff>238125</xdr:rowOff>
    </xdr:from>
    <xdr:to>
      <xdr:col>1</xdr:col>
      <xdr:colOff>285750</xdr:colOff>
      <xdr:row>33</xdr:row>
      <xdr:rowOff>676275</xdr:rowOff>
    </xdr:to>
    <xdr:sp macro="" textlink="">
      <xdr:nvSpPr>
        <xdr:cNvPr id="6" name="Line 7"/>
        <xdr:cNvSpPr>
          <a:spLocks noChangeShapeType="1"/>
        </xdr:cNvSpPr>
      </xdr:nvSpPr>
      <xdr:spPr bwMode="auto">
        <a:xfrm>
          <a:off x="561975" y="8201025"/>
          <a:ext cx="0" cy="18859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400050</xdr:colOff>
      <xdr:row>33</xdr:row>
      <xdr:rowOff>781050</xdr:rowOff>
    </xdr:from>
    <xdr:to>
      <xdr:col>6</xdr:col>
      <xdr:colOff>161925</xdr:colOff>
      <xdr:row>33</xdr:row>
      <xdr:rowOff>781050</xdr:rowOff>
    </xdr:to>
    <xdr:sp macro="" textlink="">
      <xdr:nvSpPr>
        <xdr:cNvPr id="7" name="Line 8"/>
        <xdr:cNvSpPr>
          <a:spLocks noChangeShapeType="1"/>
        </xdr:cNvSpPr>
      </xdr:nvSpPr>
      <xdr:spPr bwMode="auto">
        <a:xfrm>
          <a:off x="676275" y="10191750"/>
          <a:ext cx="32004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390525</xdr:colOff>
      <xdr:row>29</xdr:row>
      <xdr:rowOff>9525</xdr:rowOff>
    </xdr:from>
    <xdr:to>
      <xdr:col>1</xdr:col>
      <xdr:colOff>390525</xdr:colOff>
      <xdr:row>34</xdr:row>
      <xdr:rowOff>257175</xdr:rowOff>
    </xdr:to>
    <xdr:sp macro="" textlink="">
      <xdr:nvSpPr>
        <xdr:cNvPr id="8" name="Line 11"/>
        <xdr:cNvSpPr>
          <a:spLocks noChangeShapeType="1"/>
        </xdr:cNvSpPr>
      </xdr:nvSpPr>
      <xdr:spPr bwMode="auto">
        <a:xfrm>
          <a:off x="666750" y="7972425"/>
          <a:ext cx="0" cy="25241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33</xdr:row>
      <xdr:rowOff>790575</xdr:rowOff>
    </xdr:from>
    <xdr:to>
      <xdr:col>4</xdr:col>
      <xdr:colOff>333375</xdr:colOff>
      <xdr:row>34</xdr:row>
      <xdr:rowOff>219075</xdr:rowOff>
    </xdr:to>
    <xdr:sp macro="" textlink="">
      <xdr:nvSpPr>
        <xdr:cNvPr id="9" name="Rectangle 12"/>
        <xdr:cNvSpPr>
          <a:spLocks noChangeArrowheads="1"/>
        </xdr:cNvSpPr>
      </xdr:nvSpPr>
      <xdr:spPr bwMode="auto">
        <a:xfrm>
          <a:off x="1733550" y="10201275"/>
          <a:ext cx="9620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30.6km</a:t>
          </a:r>
          <a:endParaRPr lang="ja-JP" altLang="en-US"/>
        </a:p>
      </xdr:txBody>
    </xdr:sp>
    <xdr:clientData/>
  </xdr:twoCellAnchor>
  <xdr:twoCellAnchor>
    <xdr:from>
      <xdr:col>0</xdr:col>
      <xdr:colOff>57150</xdr:colOff>
      <xdr:row>31</xdr:row>
      <xdr:rowOff>371475</xdr:rowOff>
    </xdr:from>
    <xdr:to>
      <xdr:col>1</xdr:col>
      <xdr:colOff>361950</xdr:colOff>
      <xdr:row>32</xdr:row>
      <xdr:rowOff>171450</xdr:rowOff>
    </xdr:to>
    <xdr:sp macro="" textlink="">
      <xdr:nvSpPr>
        <xdr:cNvPr id="10" name="Rectangle 13"/>
        <xdr:cNvSpPr>
          <a:spLocks noChangeArrowheads="1"/>
        </xdr:cNvSpPr>
      </xdr:nvSpPr>
      <xdr:spPr bwMode="auto">
        <a:xfrm>
          <a:off x="57150" y="8867775"/>
          <a:ext cx="5810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17.3km</a:t>
          </a:r>
          <a:endParaRPr lang="ja-JP" altLang="en-US"/>
        </a:p>
      </xdr:txBody>
    </xdr:sp>
    <xdr:clientData/>
  </xdr:twoCellAnchor>
  <xdr:twoCellAnchor>
    <xdr:from>
      <xdr:col>1</xdr:col>
      <xdr:colOff>142875</xdr:colOff>
      <xdr:row>29</xdr:row>
      <xdr:rowOff>209550</xdr:rowOff>
    </xdr:from>
    <xdr:to>
      <xdr:col>6</xdr:col>
      <xdr:colOff>381000</xdr:colOff>
      <xdr:row>29</xdr:row>
      <xdr:rowOff>209550</xdr:rowOff>
    </xdr:to>
    <xdr:sp macro="" textlink="">
      <xdr:nvSpPr>
        <xdr:cNvPr id="11" name="Line 14"/>
        <xdr:cNvSpPr>
          <a:spLocks noChangeShapeType="1"/>
        </xdr:cNvSpPr>
      </xdr:nvSpPr>
      <xdr:spPr bwMode="auto">
        <a:xfrm>
          <a:off x="419100" y="8172450"/>
          <a:ext cx="36766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xdr:colOff>
      <xdr:row>30</xdr:row>
      <xdr:rowOff>66675</xdr:rowOff>
    </xdr:from>
    <xdr:to>
      <xdr:col>9</xdr:col>
      <xdr:colOff>333375</xdr:colOff>
      <xdr:row>31</xdr:row>
      <xdr:rowOff>352425</xdr:rowOff>
    </xdr:to>
    <xdr:sp macro="" textlink="">
      <xdr:nvSpPr>
        <xdr:cNvPr id="12" name="Oval 15"/>
        <xdr:cNvSpPr>
          <a:spLocks noChangeArrowheads="1"/>
        </xdr:cNvSpPr>
      </xdr:nvSpPr>
      <xdr:spPr bwMode="auto">
        <a:xfrm>
          <a:off x="5038725" y="8286750"/>
          <a:ext cx="904875" cy="561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180975</xdr:colOff>
      <xdr:row>30</xdr:row>
      <xdr:rowOff>133350</xdr:rowOff>
    </xdr:from>
    <xdr:to>
      <xdr:col>7</xdr:col>
      <xdr:colOff>581025</xdr:colOff>
      <xdr:row>31</xdr:row>
      <xdr:rowOff>295275</xdr:rowOff>
    </xdr:to>
    <xdr:sp macro="" textlink="">
      <xdr:nvSpPr>
        <xdr:cNvPr id="13" name="AutoShape 16"/>
        <xdr:cNvSpPr>
          <a:spLocks noChangeArrowheads="1"/>
        </xdr:cNvSpPr>
      </xdr:nvSpPr>
      <xdr:spPr bwMode="auto">
        <a:xfrm>
          <a:off x="3895725" y="8353425"/>
          <a:ext cx="1057275" cy="438150"/>
        </a:xfrm>
        <a:prstGeom prst="leftArrow">
          <a:avLst>
            <a:gd name="adj1" fmla="val 56519"/>
            <a:gd name="adj2" fmla="val 104666"/>
          </a:avLst>
        </a:prstGeom>
        <a:solidFill>
          <a:srgbClr xmlns:mc="http://schemas.openxmlformats.org/markup-compatibility/2006" xmlns:a14="http://schemas.microsoft.com/office/drawing/2010/main" val="800080" mc:Ignorable="a14" a14:legacySpreadsheetColorIndex="20">
            <a:alpha val="39999"/>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76200</xdr:colOff>
      <xdr:row>30</xdr:row>
      <xdr:rowOff>123825</xdr:rowOff>
    </xdr:from>
    <xdr:to>
      <xdr:col>2</xdr:col>
      <xdr:colOff>504825</xdr:colOff>
      <xdr:row>31</xdr:row>
      <xdr:rowOff>28575</xdr:rowOff>
    </xdr:to>
    <xdr:sp macro="" textlink="">
      <xdr:nvSpPr>
        <xdr:cNvPr id="14" name="Rectangle 19"/>
        <xdr:cNvSpPr>
          <a:spLocks noChangeArrowheads="1"/>
        </xdr:cNvSpPr>
      </xdr:nvSpPr>
      <xdr:spPr bwMode="auto">
        <a:xfrm>
          <a:off x="1047750" y="8343900"/>
          <a:ext cx="4286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三国町</a:t>
          </a:r>
          <a:endParaRPr lang="ja-JP" altLang="en-US"/>
        </a:p>
      </xdr:txBody>
    </xdr:sp>
    <xdr:clientData/>
  </xdr:twoCellAnchor>
  <xdr:twoCellAnchor>
    <xdr:from>
      <xdr:col>2</xdr:col>
      <xdr:colOff>542925</xdr:colOff>
      <xdr:row>32</xdr:row>
      <xdr:rowOff>104775</xdr:rowOff>
    </xdr:from>
    <xdr:to>
      <xdr:col>3</xdr:col>
      <xdr:colOff>238125</xdr:colOff>
      <xdr:row>32</xdr:row>
      <xdr:rowOff>285750</xdr:rowOff>
    </xdr:to>
    <xdr:sp macro="" textlink="">
      <xdr:nvSpPr>
        <xdr:cNvPr id="15" name="Rectangle 20"/>
        <xdr:cNvSpPr>
          <a:spLocks noChangeArrowheads="1"/>
        </xdr:cNvSpPr>
      </xdr:nvSpPr>
      <xdr:spPr bwMode="auto">
        <a:xfrm>
          <a:off x="1514475" y="9058275"/>
          <a:ext cx="4286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坂井町</a:t>
          </a:r>
          <a:endParaRPr lang="ja-JP" altLang="en-US"/>
        </a:p>
      </xdr:txBody>
    </xdr:sp>
    <xdr:clientData/>
  </xdr:twoCellAnchor>
  <xdr:twoCellAnchor>
    <xdr:from>
      <xdr:col>2</xdr:col>
      <xdr:colOff>466725</xdr:colOff>
      <xdr:row>33</xdr:row>
      <xdr:rowOff>123825</xdr:rowOff>
    </xdr:from>
    <xdr:to>
      <xdr:col>3</xdr:col>
      <xdr:colOff>161925</xdr:colOff>
      <xdr:row>33</xdr:row>
      <xdr:rowOff>304800</xdr:rowOff>
    </xdr:to>
    <xdr:sp macro="" textlink="">
      <xdr:nvSpPr>
        <xdr:cNvPr id="16" name="Rectangle 21"/>
        <xdr:cNvSpPr>
          <a:spLocks noChangeArrowheads="1"/>
        </xdr:cNvSpPr>
      </xdr:nvSpPr>
      <xdr:spPr bwMode="auto">
        <a:xfrm>
          <a:off x="1438275" y="9534525"/>
          <a:ext cx="4286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春江町</a:t>
          </a:r>
          <a:endParaRPr lang="ja-JP" altLang="en-US"/>
        </a:p>
      </xdr:txBody>
    </xdr:sp>
    <xdr:clientData/>
  </xdr:twoCellAnchor>
  <xdr:twoCellAnchor>
    <xdr:from>
      <xdr:col>4</xdr:col>
      <xdr:colOff>123825</xdr:colOff>
      <xdr:row>33</xdr:row>
      <xdr:rowOff>9525</xdr:rowOff>
    </xdr:from>
    <xdr:to>
      <xdr:col>4</xdr:col>
      <xdr:colOff>552450</xdr:colOff>
      <xdr:row>33</xdr:row>
      <xdr:rowOff>190500</xdr:rowOff>
    </xdr:to>
    <xdr:sp macro="" textlink="">
      <xdr:nvSpPr>
        <xdr:cNvPr id="17" name="Rectangle 22"/>
        <xdr:cNvSpPr>
          <a:spLocks noChangeArrowheads="1"/>
        </xdr:cNvSpPr>
      </xdr:nvSpPr>
      <xdr:spPr bwMode="auto">
        <a:xfrm>
          <a:off x="2486025" y="9420225"/>
          <a:ext cx="4286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丸岡町</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39</xdr:row>
      <xdr:rowOff>66675</xdr:rowOff>
    </xdr:from>
    <xdr:to>
      <xdr:col>12</xdr:col>
      <xdr:colOff>257175</xdr:colOff>
      <xdr:row>52</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28575</xdr:colOff>
      <xdr:row>48</xdr:row>
      <xdr:rowOff>0</xdr:rowOff>
    </xdr:from>
    <xdr:to>
      <xdr:col>7</xdr:col>
      <xdr:colOff>114300</xdr:colOff>
      <xdr:row>59</xdr:row>
      <xdr:rowOff>76200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161925</xdr:colOff>
      <xdr:row>47</xdr:row>
      <xdr:rowOff>161925</xdr:rowOff>
    </xdr:from>
    <xdr:to>
      <xdr:col>17</xdr:col>
      <xdr:colOff>333375</xdr:colOff>
      <xdr:row>59</xdr:row>
      <xdr:rowOff>76200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47</xdr:row>
      <xdr:rowOff>0</xdr:rowOff>
    </xdr:from>
    <xdr:to>
      <xdr:col>12</xdr:col>
      <xdr:colOff>28575</xdr:colOff>
      <xdr:row>48</xdr:row>
      <xdr:rowOff>38100</xdr:rowOff>
    </xdr:to>
    <xdr:sp macro="" textlink="">
      <xdr:nvSpPr>
        <xdr:cNvPr id="5" name="Rectangle 2"/>
        <xdr:cNvSpPr>
          <a:spLocks noChangeArrowheads="1"/>
        </xdr:cNvSpPr>
      </xdr:nvSpPr>
      <xdr:spPr bwMode="auto">
        <a:xfrm>
          <a:off x="3209925" y="7943850"/>
          <a:ext cx="1009650"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自然的土地利用</a:t>
          </a:r>
          <a:endParaRPr lang="ja-JP" altLang="en-US"/>
        </a:p>
      </xdr:txBody>
    </xdr:sp>
    <xdr:clientData/>
  </xdr:twoCellAnchor>
  <xdr:twoCellAnchor>
    <xdr:from>
      <xdr:col>13</xdr:col>
      <xdr:colOff>292100</xdr:colOff>
      <xdr:row>46</xdr:row>
      <xdr:rowOff>88900</xdr:rowOff>
    </xdr:from>
    <xdr:to>
      <xdr:col>17</xdr:col>
      <xdr:colOff>9525</xdr:colOff>
      <xdr:row>47</xdr:row>
      <xdr:rowOff>155575</xdr:rowOff>
    </xdr:to>
    <xdr:sp macro="" textlink="">
      <xdr:nvSpPr>
        <xdr:cNvPr id="6" name="Rectangle 5"/>
        <xdr:cNvSpPr>
          <a:spLocks noChangeArrowheads="1"/>
        </xdr:cNvSpPr>
      </xdr:nvSpPr>
      <xdr:spPr bwMode="auto">
        <a:xfrm>
          <a:off x="4816475" y="7851775"/>
          <a:ext cx="12223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自然的土地利用割合</a:t>
          </a:r>
          <a:endParaRPr lang="ja-JP" altLang="en-US"/>
        </a:p>
      </xdr:txBody>
    </xdr:sp>
    <xdr:clientData/>
  </xdr:twoCellAnchor>
  <xdr:twoCellAnchor>
    <xdr:from>
      <xdr:col>3</xdr:col>
      <xdr:colOff>92075</xdr:colOff>
      <xdr:row>46</xdr:row>
      <xdr:rowOff>66675</xdr:rowOff>
    </xdr:from>
    <xdr:to>
      <xdr:col>6</xdr:col>
      <xdr:colOff>149225</xdr:colOff>
      <xdr:row>47</xdr:row>
      <xdr:rowOff>107950</xdr:rowOff>
    </xdr:to>
    <xdr:sp macro="" textlink="">
      <xdr:nvSpPr>
        <xdr:cNvPr id="7" name="Rectangle 6"/>
        <xdr:cNvSpPr>
          <a:spLocks noChangeArrowheads="1"/>
        </xdr:cNvSpPr>
      </xdr:nvSpPr>
      <xdr:spPr bwMode="auto">
        <a:xfrm>
          <a:off x="806450" y="7829550"/>
          <a:ext cx="132397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都市的土地利用割合</a:t>
          </a:r>
          <a:endParaRPr lang="ja-JP" altLang="en-US"/>
        </a:p>
      </xdr:txBody>
    </xdr:sp>
    <xdr:clientData/>
  </xdr:twoCellAnchor>
  <xdr:twoCellAnchor>
    <xdr:from>
      <xdr:col>8</xdr:col>
      <xdr:colOff>219075</xdr:colOff>
      <xdr:row>37</xdr:row>
      <xdr:rowOff>171450</xdr:rowOff>
    </xdr:from>
    <xdr:to>
      <xdr:col>11</xdr:col>
      <xdr:colOff>28575</xdr:colOff>
      <xdr:row>39</xdr:row>
      <xdr:rowOff>142875</xdr:rowOff>
    </xdr:to>
    <xdr:sp macro="" textlink="">
      <xdr:nvSpPr>
        <xdr:cNvPr id="8" name="Rectangle 7"/>
        <xdr:cNvSpPr>
          <a:spLocks noChangeArrowheads="1"/>
        </xdr:cNvSpPr>
      </xdr:nvSpPr>
      <xdr:spPr bwMode="auto">
        <a:xfrm>
          <a:off x="2867025" y="6286500"/>
          <a:ext cx="9620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土地利用割合</a:t>
          </a:r>
          <a:endParaRPr lang="ja-JP" altLang="en-US"/>
        </a:p>
      </xdr:txBody>
    </xdr:sp>
    <xdr:clientData/>
  </xdr:twoCellAnchor>
  <xdr:twoCellAnchor>
    <xdr:from>
      <xdr:col>15</xdr:col>
      <xdr:colOff>114301</xdr:colOff>
      <xdr:row>55</xdr:row>
      <xdr:rowOff>28575</xdr:rowOff>
    </xdr:from>
    <xdr:to>
      <xdr:col>16</xdr:col>
      <xdr:colOff>200026</xdr:colOff>
      <xdr:row>56</xdr:row>
      <xdr:rowOff>76199</xdr:rowOff>
    </xdr:to>
    <xdr:sp macro="" textlink="">
      <xdr:nvSpPr>
        <xdr:cNvPr id="9" name="Rectangle 8"/>
        <xdr:cNvSpPr>
          <a:spLocks noChangeArrowheads="1"/>
        </xdr:cNvSpPr>
      </xdr:nvSpPr>
      <xdr:spPr bwMode="auto">
        <a:xfrm>
          <a:off x="5362576" y="9420225"/>
          <a:ext cx="476250" cy="228599"/>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農地</a:t>
          </a:r>
          <a:endParaRPr lang="ja-JP" altLang="en-US"/>
        </a:p>
      </xdr:txBody>
    </xdr:sp>
    <xdr:clientData/>
  </xdr:twoCellAnchor>
  <xdr:twoCellAnchor>
    <xdr:from>
      <xdr:col>13</xdr:col>
      <xdr:colOff>330200</xdr:colOff>
      <xdr:row>52</xdr:row>
      <xdr:rowOff>9525</xdr:rowOff>
    </xdr:from>
    <xdr:to>
      <xdr:col>14</xdr:col>
      <xdr:colOff>311150</xdr:colOff>
      <xdr:row>53</xdr:row>
      <xdr:rowOff>9525</xdr:rowOff>
    </xdr:to>
    <xdr:sp macro="" textlink="">
      <xdr:nvSpPr>
        <xdr:cNvPr id="10" name="Rectangle 9"/>
        <xdr:cNvSpPr>
          <a:spLocks noChangeArrowheads="1"/>
        </xdr:cNvSpPr>
      </xdr:nvSpPr>
      <xdr:spPr bwMode="auto">
        <a:xfrm>
          <a:off x="4854575" y="8858250"/>
          <a:ext cx="3143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山林</a:t>
          </a:r>
          <a:endParaRPr lang="ja-JP" altLang="en-US"/>
        </a:p>
      </xdr:txBody>
    </xdr:sp>
    <xdr:clientData/>
  </xdr:twoCellAnchor>
  <xdr:twoCellAnchor>
    <xdr:from>
      <xdr:col>14</xdr:col>
      <xdr:colOff>168275</xdr:colOff>
      <xdr:row>50</xdr:row>
      <xdr:rowOff>98425</xdr:rowOff>
    </xdr:from>
    <xdr:to>
      <xdr:col>15</xdr:col>
      <xdr:colOff>57150</xdr:colOff>
      <xdr:row>51</xdr:row>
      <xdr:rowOff>88900</xdr:rowOff>
    </xdr:to>
    <xdr:sp macro="" textlink="">
      <xdr:nvSpPr>
        <xdr:cNvPr id="11" name="Rectangle 10"/>
        <xdr:cNvSpPr>
          <a:spLocks noChangeArrowheads="1"/>
        </xdr:cNvSpPr>
      </xdr:nvSpPr>
      <xdr:spPr bwMode="auto">
        <a:xfrm>
          <a:off x="5026025" y="8585200"/>
          <a:ext cx="2794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水面</a:t>
          </a:r>
          <a:endParaRPr lang="ja-JP" altLang="en-US"/>
        </a:p>
      </xdr:txBody>
    </xdr:sp>
    <xdr:clientData/>
  </xdr:twoCellAnchor>
  <xdr:twoCellAnchor>
    <xdr:from>
      <xdr:col>14</xdr:col>
      <xdr:colOff>273050</xdr:colOff>
      <xdr:row>49</xdr:row>
      <xdr:rowOff>9526</xdr:rowOff>
    </xdr:from>
    <xdr:to>
      <xdr:col>15</xdr:col>
      <xdr:colOff>368300</xdr:colOff>
      <xdr:row>50</xdr:row>
      <xdr:rowOff>1</xdr:rowOff>
    </xdr:to>
    <xdr:sp macro="" textlink="">
      <xdr:nvSpPr>
        <xdr:cNvPr id="12" name="Rectangle 11"/>
        <xdr:cNvSpPr>
          <a:spLocks noChangeArrowheads="1"/>
        </xdr:cNvSpPr>
      </xdr:nvSpPr>
      <xdr:spPr bwMode="auto">
        <a:xfrm>
          <a:off x="5130800" y="8315326"/>
          <a:ext cx="485775" cy="171450"/>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その他</a:t>
          </a:r>
          <a:endParaRPr lang="ja-JP" altLang="en-US"/>
        </a:p>
      </xdr:txBody>
    </xdr:sp>
    <xdr:clientData/>
  </xdr:twoCellAnchor>
  <xdr:twoCellAnchor>
    <xdr:from>
      <xdr:col>5</xdr:col>
      <xdr:colOff>25400</xdr:colOff>
      <xdr:row>50</xdr:row>
      <xdr:rowOff>127002</xdr:rowOff>
    </xdr:from>
    <xdr:to>
      <xdr:col>6</xdr:col>
      <xdr:colOff>44450</xdr:colOff>
      <xdr:row>51</xdr:row>
      <xdr:rowOff>107951</xdr:rowOff>
    </xdr:to>
    <xdr:sp macro="" textlink="">
      <xdr:nvSpPr>
        <xdr:cNvPr id="13" name="Rectangle 12"/>
        <xdr:cNvSpPr>
          <a:spLocks noChangeArrowheads="1"/>
        </xdr:cNvSpPr>
      </xdr:nvSpPr>
      <xdr:spPr bwMode="auto">
        <a:xfrm>
          <a:off x="1616075" y="8613777"/>
          <a:ext cx="409575" cy="161924"/>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住宅</a:t>
          </a:r>
          <a:endParaRPr lang="ja-JP" altLang="en-US"/>
        </a:p>
      </xdr:txBody>
    </xdr:sp>
    <xdr:clientData/>
  </xdr:twoCellAnchor>
  <xdr:twoCellAnchor>
    <xdr:from>
      <xdr:col>5</xdr:col>
      <xdr:colOff>206375</xdr:colOff>
      <xdr:row>54</xdr:row>
      <xdr:rowOff>57150</xdr:rowOff>
    </xdr:from>
    <xdr:to>
      <xdr:col>6</xdr:col>
      <xdr:colOff>263525</xdr:colOff>
      <xdr:row>55</xdr:row>
      <xdr:rowOff>57150</xdr:rowOff>
    </xdr:to>
    <xdr:sp macro="" textlink="">
      <xdr:nvSpPr>
        <xdr:cNvPr id="14" name="Rectangle 13"/>
        <xdr:cNvSpPr>
          <a:spLocks noChangeArrowheads="1"/>
        </xdr:cNvSpPr>
      </xdr:nvSpPr>
      <xdr:spPr bwMode="auto">
        <a:xfrm>
          <a:off x="1797050" y="9267825"/>
          <a:ext cx="447675" cy="180975"/>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商業</a:t>
          </a:r>
          <a:endParaRPr lang="ja-JP" altLang="en-US"/>
        </a:p>
      </xdr:txBody>
    </xdr:sp>
    <xdr:clientData/>
  </xdr:twoCellAnchor>
  <xdr:twoCellAnchor>
    <xdr:from>
      <xdr:col>4</xdr:col>
      <xdr:colOff>342899</xdr:colOff>
      <xdr:row>56</xdr:row>
      <xdr:rowOff>47625</xdr:rowOff>
    </xdr:from>
    <xdr:to>
      <xdr:col>5</xdr:col>
      <xdr:colOff>355600</xdr:colOff>
      <xdr:row>57</xdr:row>
      <xdr:rowOff>28575</xdr:rowOff>
    </xdr:to>
    <xdr:sp macro="" textlink="">
      <xdr:nvSpPr>
        <xdr:cNvPr id="15" name="Rectangle 14"/>
        <xdr:cNvSpPr>
          <a:spLocks noChangeArrowheads="1"/>
        </xdr:cNvSpPr>
      </xdr:nvSpPr>
      <xdr:spPr bwMode="auto">
        <a:xfrm>
          <a:off x="1523999" y="9620250"/>
          <a:ext cx="422276" cy="161925"/>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工業</a:t>
          </a:r>
          <a:endParaRPr lang="ja-JP" altLang="en-US"/>
        </a:p>
      </xdr:txBody>
    </xdr:sp>
    <xdr:clientData/>
  </xdr:twoCellAnchor>
  <xdr:twoCellAnchor>
    <xdr:from>
      <xdr:col>2</xdr:col>
      <xdr:colOff>295275</xdr:colOff>
      <xdr:row>54</xdr:row>
      <xdr:rowOff>146050</xdr:rowOff>
    </xdr:from>
    <xdr:to>
      <xdr:col>3</xdr:col>
      <xdr:colOff>447675</xdr:colOff>
      <xdr:row>55</xdr:row>
      <xdr:rowOff>146050</xdr:rowOff>
    </xdr:to>
    <xdr:sp macro="" textlink="">
      <xdr:nvSpPr>
        <xdr:cNvPr id="16" name="Rectangle 15"/>
        <xdr:cNvSpPr>
          <a:spLocks noChangeArrowheads="1"/>
        </xdr:cNvSpPr>
      </xdr:nvSpPr>
      <xdr:spPr bwMode="auto">
        <a:xfrm>
          <a:off x="695325" y="9356725"/>
          <a:ext cx="466725" cy="180975"/>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道路</a:t>
          </a:r>
          <a:endParaRPr lang="ja-JP" altLang="en-US"/>
        </a:p>
      </xdr:txBody>
    </xdr:sp>
    <xdr:clientData/>
  </xdr:twoCellAnchor>
  <xdr:twoCellAnchor>
    <xdr:from>
      <xdr:col>3</xdr:col>
      <xdr:colOff>34925</xdr:colOff>
      <xdr:row>50</xdr:row>
      <xdr:rowOff>88901</xdr:rowOff>
    </xdr:from>
    <xdr:to>
      <xdr:col>4</xdr:col>
      <xdr:colOff>53975</xdr:colOff>
      <xdr:row>51</xdr:row>
      <xdr:rowOff>79376</xdr:rowOff>
    </xdr:to>
    <xdr:sp macro="" textlink="">
      <xdr:nvSpPr>
        <xdr:cNvPr id="17" name="Rectangle 16"/>
        <xdr:cNvSpPr>
          <a:spLocks noChangeArrowheads="1"/>
        </xdr:cNvSpPr>
      </xdr:nvSpPr>
      <xdr:spPr bwMode="auto">
        <a:xfrm>
          <a:off x="749300" y="8575676"/>
          <a:ext cx="485775" cy="171450"/>
        </a:xfrm>
        <a:prstGeom prst="rect">
          <a:avLst/>
        </a:prstGeom>
        <a:solidFill>
          <a:schemeClr val="bg1"/>
        </a:solidFill>
        <a:ln>
          <a:noFill/>
        </a:ln>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その他</a:t>
          </a:r>
          <a:endParaRPr lang="ja-JP" altLang="en-US"/>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cdr:x>
      <cdr:y>0.36979</cdr:y>
    </cdr:from>
    <cdr:to>
      <cdr:x>0.55632</cdr:x>
      <cdr:y>0.44841</cdr:y>
    </cdr:to>
    <cdr:sp macro="" textlink="">
      <cdr:nvSpPr>
        <cdr:cNvPr id="8193" name="Rectangle 1"/>
        <cdr:cNvSpPr>
          <a:spLocks xmlns:a="http://schemas.openxmlformats.org/drawingml/2006/main" noChangeArrowheads="1"/>
        </cdr:cNvSpPr>
      </cdr:nvSpPr>
      <cdr:spPr bwMode="auto">
        <a:xfrm xmlns:a="http://schemas.openxmlformats.org/drawingml/2006/main">
          <a:off x="381001" y="887603"/>
          <a:ext cx="943736" cy="1887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都市的土地利用</a:t>
          </a:r>
          <a:endParaRPr lang="ja-JP"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381000</xdr:colOff>
      <xdr:row>26</xdr:row>
      <xdr:rowOff>38100</xdr:rowOff>
    </xdr:from>
    <xdr:to>
      <xdr:col>12</xdr:col>
      <xdr:colOff>238125</xdr:colOff>
      <xdr:row>44</xdr:row>
      <xdr:rowOff>28575</xdr:rowOff>
    </xdr:to>
    <xdr:grpSp>
      <xdr:nvGrpSpPr>
        <xdr:cNvPr id="2" name="グループ化 1"/>
        <xdr:cNvGrpSpPr>
          <a:grpSpLocks/>
        </xdr:cNvGrpSpPr>
      </xdr:nvGrpSpPr>
      <xdr:grpSpPr bwMode="auto">
        <a:xfrm>
          <a:off x="856488" y="5084064"/>
          <a:ext cx="5056632" cy="3008376"/>
          <a:chOff x="857250" y="5067300"/>
          <a:chExt cx="5057775" cy="3248025"/>
        </a:xfrm>
      </xdr:grpSpPr>
      <xdr:pic>
        <xdr:nvPicPr>
          <xdr:cNvPr id="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5067300"/>
            <a:ext cx="505777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Rectangle 3"/>
          <xdr:cNvSpPr>
            <a:spLocks noChangeArrowheads="1"/>
          </xdr:cNvSpPr>
        </xdr:nvSpPr>
        <xdr:spPr bwMode="auto">
          <a:xfrm>
            <a:off x="1590675" y="5343525"/>
            <a:ext cx="5429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三国町</a:t>
            </a:r>
            <a:endParaRPr lang="ja-JP" altLang="en-US"/>
          </a:p>
        </xdr:txBody>
      </xdr:sp>
      <xdr:sp macro="" textlink="">
        <xdr:nvSpPr>
          <xdr:cNvPr id="5" name="Rectangle 4"/>
          <xdr:cNvSpPr>
            <a:spLocks noChangeArrowheads="1"/>
          </xdr:cNvSpPr>
        </xdr:nvSpPr>
        <xdr:spPr bwMode="auto">
          <a:xfrm>
            <a:off x="2371725" y="6467475"/>
            <a:ext cx="5429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坂井町</a:t>
            </a:r>
            <a:endParaRPr lang="ja-JP" altLang="en-US"/>
          </a:p>
        </xdr:txBody>
      </xdr:sp>
      <xdr:sp macro="" textlink="">
        <xdr:nvSpPr>
          <xdr:cNvPr id="6" name="Rectangle 6"/>
          <xdr:cNvSpPr>
            <a:spLocks noChangeArrowheads="1"/>
          </xdr:cNvSpPr>
        </xdr:nvSpPr>
        <xdr:spPr bwMode="auto">
          <a:xfrm>
            <a:off x="2190750" y="7096125"/>
            <a:ext cx="5429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春江町</a:t>
            </a:r>
            <a:endParaRPr lang="ja-JP" altLang="en-US"/>
          </a:p>
        </xdr:txBody>
      </xdr:sp>
      <xdr:sp macro="" textlink="">
        <xdr:nvSpPr>
          <xdr:cNvPr id="7" name="Rectangle 7"/>
          <xdr:cNvSpPr>
            <a:spLocks noChangeArrowheads="1"/>
          </xdr:cNvSpPr>
        </xdr:nvSpPr>
        <xdr:spPr bwMode="auto">
          <a:xfrm>
            <a:off x="3829050" y="7077075"/>
            <a:ext cx="5334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丸岡町</a:t>
            </a:r>
            <a:endParaRPr lang="ja-JP" altLang="en-US"/>
          </a:p>
        </xdr:txBody>
      </xdr:sp>
      <xdr:sp macro="" textlink="">
        <xdr:nvSpPr>
          <xdr:cNvPr id="8" name="Rectangle 8"/>
          <xdr:cNvSpPr>
            <a:spLocks noChangeArrowheads="1"/>
          </xdr:cNvSpPr>
        </xdr:nvSpPr>
        <xdr:spPr bwMode="auto">
          <a:xfrm>
            <a:off x="4057650" y="6686550"/>
            <a:ext cx="5429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FF"/>
                </a:solidFill>
                <a:latin typeface="ＭＳ Ｐゴシック"/>
                <a:ea typeface="ＭＳ Ｐゴシック"/>
              </a:rPr>
              <a:t>竹田川</a:t>
            </a:r>
            <a:endParaRPr lang="ja-JP" altLang="en-US"/>
          </a:p>
        </xdr:txBody>
      </xdr:sp>
      <xdr:sp macro="" textlink="">
        <xdr:nvSpPr>
          <xdr:cNvPr id="9" name="Rectangle 9"/>
          <xdr:cNvSpPr>
            <a:spLocks noChangeArrowheads="1"/>
          </xdr:cNvSpPr>
        </xdr:nvSpPr>
        <xdr:spPr bwMode="auto">
          <a:xfrm>
            <a:off x="2324100" y="7572375"/>
            <a:ext cx="542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FF"/>
                </a:solidFill>
                <a:latin typeface="ＭＳ Ｐゴシック"/>
                <a:ea typeface="ＭＳ Ｐゴシック"/>
              </a:rPr>
              <a:t>九頭竜川</a:t>
            </a:r>
            <a:endParaRPr lang="ja-JP" altLang="en-US"/>
          </a:p>
        </xdr:txBody>
      </xdr:sp>
      <xdr:sp macro="" textlink="">
        <xdr:nvSpPr>
          <xdr:cNvPr id="10" name="Rectangle 10"/>
          <xdr:cNvSpPr>
            <a:spLocks noChangeArrowheads="1"/>
          </xdr:cNvSpPr>
        </xdr:nvSpPr>
        <xdr:spPr bwMode="auto">
          <a:xfrm>
            <a:off x="2971800" y="7105650"/>
            <a:ext cx="5429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FF"/>
                </a:solidFill>
                <a:latin typeface="ＭＳ Ｐゴシック"/>
                <a:ea typeface="ＭＳ Ｐゴシック"/>
              </a:rPr>
              <a:t>兵庫川</a:t>
            </a:r>
            <a:endParaRPr lang="ja-JP" altLang="en-US"/>
          </a:p>
        </xdr:txBody>
      </xdr:sp>
      <xdr:sp macro="" textlink="">
        <xdr:nvSpPr>
          <xdr:cNvPr id="11" name="Rectangle 11"/>
          <xdr:cNvSpPr>
            <a:spLocks noChangeArrowheads="1"/>
          </xdr:cNvSpPr>
        </xdr:nvSpPr>
        <xdr:spPr bwMode="auto">
          <a:xfrm>
            <a:off x="3181350" y="6810375"/>
            <a:ext cx="5429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FF"/>
                </a:solidFill>
                <a:latin typeface="ＭＳ Ｐゴシック"/>
                <a:ea typeface="ＭＳ Ｐゴシック"/>
              </a:rPr>
              <a:t>田島川</a:t>
            </a:r>
            <a:endParaRPr lang="ja-JP" altLang="en-US"/>
          </a:p>
        </xdr:txBody>
      </xdr:sp>
      <xdr:sp macro="" textlink="">
        <xdr:nvSpPr>
          <xdr:cNvPr id="12" name="AutoShape 14"/>
          <xdr:cNvSpPr>
            <a:spLocks noChangeArrowheads="1"/>
          </xdr:cNvSpPr>
        </xdr:nvSpPr>
        <xdr:spPr bwMode="auto">
          <a:xfrm>
            <a:off x="4933950" y="7353300"/>
            <a:ext cx="114300" cy="95250"/>
          </a:xfrm>
          <a:prstGeom prst="flowChartExtra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 name="AutoShape 16"/>
          <xdr:cNvSpPr>
            <a:spLocks noChangeArrowheads="1"/>
          </xdr:cNvSpPr>
        </xdr:nvSpPr>
        <xdr:spPr bwMode="auto">
          <a:xfrm>
            <a:off x="4829175" y="7010400"/>
            <a:ext cx="114300" cy="95250"/>
          </a:xfrm>
          <a:prstGeom prst="flowChartExtra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7"/>
          <xdr:cNvSpPr>
            <a:spLocks noChangeArrowheads="1"/>
          </xdr:cNvSpPr>
        </xdr:nvSpPr>
        <xdr:spPr bwMode="auto">
          <a:xfrm>
            <a:off x="4752975" y="7467600"/>
            <a:ext cx="542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3300"/>
                </a:solidFill>
                <a:latin typeface="ＭＳ Ｐゴシック"/>
                <a:ea typeface="ＭＳ Ｐゴシック"/>
              </a:rPr>
              <a:t>浄法寺山</a:t>
            </a:r>
            <a:endParaRPr lang="ja-JP" altLang="en-US"/>
          </a:p>
        </xdr:txBody>
      </xdr:sp>
      <xdr:sp macro="" textlink="">
        <xdr:nvSpPr>
          <xdr:cNvPr id="15" name="Rectangle 18"/>
          <xdr:cNvSpPr>
            <a:spLocks noChangeArrowheads="1"/>
          </xdr:cNvSpPr>
        </xdr:nvSpPr>
        <xdr:spPr bwMode="auto">
          <a:xfrm>
            <a:off x="4629150" y="7115175"/>
            <a:ext cx="542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3300"/>
                </a:solidFill>
                <a:latin typeface="ＭＳ Ｐゴシック"/>
                <a:ea typeface="ＭＳ Ｐゴシック"/>
              </a:rPr>
              <a:t>丈競山</a:t>
            </a:r>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tabSelected="1" zoomScaleNormal="100" workbookViewId="0"/>
  </sheetViews>
  <sheetFormatPr defaultColWidth="10.625" defaultRowHeight="21.95" customHeight="1"/>
  <cols>
    <col min="1" max="1" width="3.625" style="5" customWidth="1"/>
    <col min="2" max="2" width="9.125" style="5" customWidth="1"/>
    <col min="3" max="3" width="9.625" style="5" customWidth="1"/>
    <col min="4" max="5" width="8.625" style="5" customWidth="1"/>
    <col min="6" max="6" width="9.125" style="5" customWidth="1"/>
    <col min="7" max="7" width="8.625" style="5" customWidth="1"/>
    <col min="8" max="9" width="8.125" style="5" customWidth="1"/>
    <col min="10" max="16384" width="10.625" style="5"/>
  </cols>
  <sheetData>
    <row r="1" spans="1:9" ht="30" customHeight="1">
      <c r="A1" s="1" t="s">
        <v>0</v>
      </c>
      <c r="B1" s="2"/>
      <c r="C1" s="3"/>
      <c r="D1" s="2"/>
      <c r="E1" s="2"/>
      <c r="F1" s="2"/>
      <c r="G1" s="2"/>
      <c r="H1" s="4"/>
    </row>
    <row r="2" spans="1:9" s="9" customFormat="1" ht="29.25" customHeight="1">
      <c r="A2" s="6">
        <v>1</v>
      </c>
      <c r="B2" s="6" t="s">
        <v>1</v>
      </c>
      <c r="C2" s="7"/>
      <c r="D2" s="7"/>
      <c r="E2" s="8"/>
      <c r="F2" s="8"/>
      <c r="G2" s="8"/>
      <c r="H2" s="8"/>
    </row>
    <row r="3" spans="1:9" ht="14.25">
      <c r="A3" s="10"/>
      <c r="B3" s="11" t="s">
        <v>2</v>
      </c>
      <c r="C3" s="12"/>
      <c r="D3" s="12"/>
      <c r="E3" s="4"/>
      <c r="F3" s="4"/>
      <c r="G3" s="4"/>
      <c r="H3" s="4"/>
    </row>
    <row r="4" spans="1:9" ht="14.25">
      <c r="A4" s="10"/>
      <c r="B4" s="11" t="s">
        <v>3</v>
      </c>
      <c r="C4" s="12"/>
      <c r="D4" s="12"/>
      <c r="E4" s="4"/>
      <c r="F4" s="4"/>
      <c r="G4" s="4"/>
      <c r="H4" s="4"/>
    </row>
    <row r="5" spans="1:9" ht="14.25">
      <c r="A5" s="10"/>
      <c r="B5" s="11" t="s">
        <v>4</v>
      </c>
      <c r="C5" s="12"/>
      <c r="D5" s="12"/>
      <c r="E5" s="4"/>
      <c r="F5" s="4"/>
      <c r="G5" s="4"/>
      <c r="H5" s="4"/>
    </row>
    <row r="6" spans="1:9" ht="14.25">
      <c r="A6" s="10"/>
      <c r="B6" s="13"/>
      <c r="C6" s="12"/>
      <c r="D6" s="12"/>
      <c r="E6" s="4"/>
      <c r="F6" s="4"/>
      <c r="G6" s="4"/>
      <c r="H6" s="4"/>
    </row>
    <row r="7" spans="1:9" ht="21.75" customHeight="1">
      <c r="A7" s="12"/>
      <c r="C7" s="10" t="s">
        <v>5</v>
      </c>
      <c r="D7" s="10" t="s">
        <v>6</v>
      </c>
      <c r="E7" s="4"/>
      <c r="F7" s="4"/>
      <c r="G7" s="4"/>
      <c r="H7" s="4"/>
    </row>
    <row r="8" spans="1:9" ht="21.75" customHeight="1">
      <c r="B8" s="14"/>
      <c r="C8" s="10" t="s">
        <v>7</v>
      </c>
      <c r="D8" s="10" t="s">
        <v>8</v>
      </c>
      <c r="E8" s="4"/>
      <c r="F8" s="4"/>
      <c r="G8" s="4"/>
      <c r="H8" s="4"/>
    </row>
    <row r="9" spans="1:9" ht="21.75" customHeight="1">
      <c r="C9" s="15" t="s">
        <v>9</v>
      </c>
      <c r="D9" s="10"/>
      <c r="E9" s="4"/>
      <c r="F9" s="4"/>
      <c r="G9" s="4"/>
      <c r="H9" s="4"/>
    </row>
    <row r="10" spans="1:9" ht="21.75" customHeight="1">
      <c r="C10" s="15"/>
      <c r="D10" s="10"/>
      <c r="E10" s="16" t="s">
        <v>10</v>
      </c>
      <c r="F10" s="4"/>
      <c r="G10" s="4"/>
      <c r="H10" s="4"/>
    </row>
    <row r="11" spans="1:9" s="17" customFormat="1" ht="21.75" customHeight="1">
      <c r="B11" s="18" t="s">
        <v>11</v>
      </c>
      <c r="C11" s="19" t="s">
        <v>12</v>
      </c>
      <c r="D11" s="437" t="s">
        <v>13</v>
      </c>
      <c r="E11" s="438"/>
      <c r="F11" s="18" t="s">
        <v>11</v>
      </c>
      <c r="G11" s="19" t="s">
        <v>14</v>
      </c>
      <c r="H11" s="437" t="s">
        <v>15</v>
      </c>
      <c r="I11" s="439"/>
    </row>
    <row r="12" spans="1:9" s="17" customFormat="1" ht="21.75" customHeight="1">
      <c r="B12" s="20" t="s">
        <v>16</v>
      </c>
      <c r="C12" s="21" t="s">
        <v>17</v>
      </c>
      <c r="D12" s="440" t="s">
        <v>18</v>
      </c>
      <c r="E12" s="441"/>
      <c r="F12" s="22" t="s">
        <v>19</v>
      </c>
      <c r="G12" s="21" t="s">
        <v>20</v>
      </c>
      <c r="H12" s="442" t="s">
        <v>21</v>
      </c>
      <c r="I12" s="443"/>
    </row>
    <row r="13" spans="1:9" s="17" customFormat="1" ht="21.75" customHeight="1">
      <c r="B13" s="23" t="s">
        <v>22</v>
      </c>
      <c r="C13" s="24" t="s">
        <v>23</v>
      </c>
      <c r="D13" s="444" t="s">
        <v>24</v>
      </c>
      <c r="E13" s="445"/>
      <c r="F13" s="25" t="s">
        <v>25</v>
      </c>
      <c r="G13" s="24" t="s">
        <v>26</v>
      </c>
      <c r="H13" s="444" t="s">
        <v>27</v>
      </c>
      <c r="I13" s="446"/>
    </row>
    <row r="14" spans="1:9" ht="21" customHeight="1">
      <c r="C14" s="10"/>
      <c r="D14" s="10"/>
      <c r="E14" s="4"/>
      <c r="F14" s="4"/>
      <c r="G14" s="4"/>
      <c r="H14" s="4"/>
      <c r="I14" s="16" t="s">
        <v>10</v>
      </c>
    </row>
    <row r="15" spans="1:9" ht="21" customHeight="1">
      <c r="C15" s="10"/>
      <c r="D15" s="10"/>
      <c r="E15" s="4"/>
      <c r="F15" s="4"/>
      <c r="G15" s="4"/>
      <c r="H15" s="4"/>
      <c r="I15" s="16"/>
    </row>
    <row r="16" spans="1:9" ht="30" customHeight="1">
      <c r="A16" s="6">
        <v>2</v>
      </c>
      <c r="B16" s="6" t="s">
        <v>28</v>
      </c>
      <c r="D16" s="10"/>
      <c r="G16" s="4"/>
      <c r="H16" s="4"/>
    </row>
    <row r="17" spans="1:13" s="17" customFormat="1" ht="21" customHeight="1">
      <c r="A17" s="15"/>
      <c r="B17" s="15"/>
      <c r="C17" s="26"/>
      <c r="D17" s="428" t="s">
        <v>29</v>
      </c>
      <c r="E17" s="428"/>
      <c r="F17" s="428" t="s">
        <v>30</v>
      </c>
      <c r="G17" s="428"/>
    </row>
    <row r="18" spans="1:13" s="17" customFormat="1" ht="21" customHeight="1">
      <c r="A18" s="15"/>
      <c r="B18" s="15"/>
      <c r="C18" s="27" t="s">
        <v>31</v>
      </c>
      <c r="D18" s="429" t="s">
        <v>32</v>
      </c>
      <c r="E18" s="430"/>
      <c r="F18" s="431" t="s">
        <v>33</v>
      </c>
      <c r="G18" s="432"/>
      <c r="H18" s="10"/>
    </row>
    <row r="19" spans="1:13" s="17" customFormat="1" ht="21" customHeight="1">
      <c r="A19" s="15"/>
      <c r="B19" s="15"/>
      <c r="C19" s="27" t="s">
        <v>34</v>
      </c>
      <c r="D19" s="429" t="s">
        <v>35</v>
      </c>
      <c r="E19" s="430"/>
      <c r="F19" s="433"/>
      <c r="G19" s="434"/>
      <c r="H19" s="10"/>
    </row>
    <row r="20" spans="1:13" s="17" customFormat="1" ht="21" customHeight="1">
      <c r="A20" s="15"/>
      <c r="B20" s="15"/>
      <c r="C20" s="27" t="s">
        <v>36</v>
      </c>
      <c r="D20" s="429" t="s">
        <v>37</v>
      </c>
      <c r="E20" s="430"/>
      <c r="F20" s="433"/>
      <c r="G20" s="434"/>
      <c r="H20" s="10"/>
    </row>
    <row r="21" spans="1:13" s="17" customFormat="1" ht="21" customHeight="1">
      <c r="A21" s="15"/>
      <c r="B21" s="15"/>
      <c r="C21" s="27" t="s">
        <v>38</v>
      </c>
      <c r="D21" s="429" t="s">
        <v>39</v>
      </c>
      <c r="E21" s="430"/>
      <c r="F21" s="433"/>
      <c r="G21" s="434"/>
      <c r="H21" s="28"/>
    </row>
    <row r="22" spans="1:13" s="17" customFormat="1" ht="21" customHeight="1">
      <c r="C22" s="27" t="s">
        <v>40</v>
      </c>
      <c r="D22" s="429" t="s">
        <v>41</v>
      </c>
      <c r="E22" s="430"/>
      <c r="F22" s="435"/>
      <c r="G22" s="436"/>
      <c r="H22" s="28"/>
    </row>
    <row r="23" spans="1:13" s="17" customFormat="1" ht="21" customHeight="1">
      <c r="C23" s="17" t="s">
        <v>42</v>
      </c>
      <c r="D23" s="29"/>
      <c r="E23" s="29"/>
      <c r="F23" s="29"/>
      <c r="H23" s="28"/>
      <c r="M23" s="30"/>
    </row>
    <row r="24" spans="1:13" s="17" customFormat="1" ht="21" customHeight="1">
      <c r="D24" s="29"/>
      <c r="E24" s="29"/>
      <c r="F24" s="29"/>
      <c r="G24" s="30" t="s">
        <v>43</v>
      </c>
      <c r="H24" s="28"/>
      <c r="M24" s="30"/>
    </row>
    <row r="25" spans="1:13" s="17" customFormat="1" ht="21" customHeight="1">
      <c r="F25" s="29"/>
      <c r="H25" s="28"/>
    </row>
    <row r="26" spans="1:13" ht="36" customHeight="1">
      <c r="A26" s="6">
        <v>3</v>
      </c>
      <c r="B26" s="6" t="s">
        <v>44</v>
      </c>
      <c r="F26" s="31"/>
      <c r="G26" s="4"/>
      <c r="H26" s="4"/>
    </row>
    <row r="27" spans="1:13" ht="20.25" customHeight="1">
      <c r="D27" s="5" t="s">
        <v>45</v>
      </c>
      <c r="E27" s="32">
        <v>17.3</v>
      </c>
      <c r="F27" s="31" t="s">
        <v>46</v>
      </c>
      <c r="G27" s="4"/>
      <c r="H27" s="4"/>
    </row>
    <row r="28" spans="1:13" ht="20.25" customHeight="1">
      <c r="A28" s="10"/>
      <c r="B28" s="10"/>
      <c r="D28" s="5" t="s">
        <v>47</v>
      </c>
      <c r="E28" s="32">
        <v>30.6</v>
      </c>
      <c r="F28" s="31" t="s">
        <v>46</v>
      </c>
      <c r="G28" s="4"/>
      <c r="H28" s="4"/>
      <c r="I28" s="33" t="s">
        <v>10</v>
      </c>
    </row>
    <row r="29" spans="1:13" s="17" customFormat="1" ht="21" customHeight="1">
      <c r="D29" s="29"/>
      <c r="E29" s="34"/>
      <c r="F29" s="29"/>
      <c r="G29" s="28"/>
      <c r="H29" s="28"/>
      <c r="I29" s="35"/>
    </row>
    <row r="30" spans="1:13" ht="20.25" customHeight="1">
      <c r="A30" s="36"/>
      <c r="B30" s="4"/>
      <c r="C30" s="4"/>
      <c r="D30" s="4"/>
      <c r="E30" s="4"/>
      <c r="F30" s="4"/>
      <c r="G30" s="4"/>
      <c r="H30" s="4"/>
    </row>
    <row r="31" spans="1:13" ht="21.75" customHeight="1">
      <c r="A31" s="36"/>
      <c r="B31" s="4"/>
      <c r="C31" s="4"/>
      <c r="D31" s="4"/>
      <c r="E31" s="4"/>
      <c r="F31" s="4"/>
      <c r="G31" s="4"/>
      <c r="H31" s="4"/>
    </row>
    <row r="32" spans="1:13" ht="36" customHeight="1">
      <c r="A32" s="36"/>
      <c r="B32" s="4"/>
      <c r="C32" s="4"/>
      <c r="D32" s="4"/>
      <c r="E32" s="4"/>
      <c r="F32" s="4"/>
      <c r="G32" s="4"/>
      <c r="H32" s="4"/>
    </row>
    <row r="33" spans="1:8" ht="36" customHeight="1">
      <c r="A33" s="36"/>
      <c r="B33" s="4"/>
      <c r="C33" s="4"/>
      <c r="D33" s="4"/>
      <c r="E33" s="4"/>
      <c r="F33" s="4"/>
      <c r="G33" s="4"/>
      <c r="H33" s="4"/>
    </row>
    <row r="34" spans="1:8" s="10" customFormat="1" ht="65.25" customHeight="1">
      <c r="A34" s="5"/>
      <c r="B34" s="5"/>
      <c r="C34" s="5"/>
      <c r="D34" s="5"/>
      <c r="E34" s="5"/>
      <c r="F34" s="5"/>
      <c r="G34" s="5"/>
      <c r="H34" s="5"/>
    </row>
    <row r="36" spans="1:8" ht="25.5" customHeight="1">
      <c r="A36" s="37"/>
    </row>
    <row r="37" spans="1:8" ht="21.95" customHeight="1">
      <c r="A37" s="38"/>
    </row>
    <row r="38" spans="1:8" ht="21.95" customHeight="1">
      <c r="A38" s="39"/>
      <c r="G38" s="40"/>
      <c r="H38" s="40"/>
    </row>
  </sheetData>
  <mergeCells count="14">
    <mergeCell ref="D11:E11"/>
    <mergeCell ref="H11:I11"/>
    <mergeCell ref="D12:E12"/>
    <mergeCell ref="H12:I12"/>
    <mergeCell ref="D13:E13"/>
    <mergeCell ref="H13:I13"/>
    <mergeCell ref="D17:E17"/>
    <mergeCell ref="F17:G17"/>
    <mergeCell ref="D18:E18"/>
    <mergeCell ref="F18:G22"/>
    <mergeCell ref="D19:E19"/>
    <mergeCell ref="D20:E20"/>
    <mergeCell ref="D21:E21"/>
    <mergeCell ref="D22:E22"/>
  </mergeCells>
  <phoneticPr fontId="3"/>
  <printOptions gridLinesSet="0"/>
  <pageMargins left="0.59055118110236227" right="0.59055118110236227" top="0.78740157480314965" bottom="0.78740157480314965" header="0.39370078740157483" footer="0.39370078740157483"/>
  <pageSetup paperSize="9" scale="93" firstPageNumber="2" orientation="portrait" useFirstPageNumber="1" horizontalDpi="400" verticalDpi="4294967292" r:id="rId1"/>
  <headerFooter alignWithMargins="0">
    <oddHeader>&amp;R&amp;"ＭＳ Ｐゴシック,標準"&amp;11 1.土地・気象</oddHeader>
    <oddFooter>&amp;C&amp;"ＭＳ Ｐゴシック,標準"&amp;11-1-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zoomScaleNormal="100" workbookViewId="0"/>
  </sheetViews>
  <sheetFormatPr defaultColWidth="10.625" defaultRowHeight="11.25"/>
  <cols>
    <col min="1" max="1" width="3.625" style="45" customWidth="1"/>
    <col min="2" max="2" width="0.75" style="45" customWidth="1"/>
    <col min="3" max="3" width="6.125" style="42" customWidth="1"/>
    <col min="4" max="4" width="2.375" style="42" customWidth="1"/>
    <col min="5" max="5" width="2.625" style="42" customWidth="1"/>
    <col min="6" max="7" width="0.625" style="42" customWidth="1"/>
    <col min="8" max="8" width="18.125" style="71" customWidth="1"/>
    <col min="9" max="9" width="0.625" style="71" customWidth="1"/>
    <col min="10" max="10" width="18.125" style="71" customWidth="1"/>
    <col min="11" max="11" width="0.625" style="71" customWidth="1"/>
    <col min="12" max="12" width="18.125" style="71" customWidth="1"/>
    <col min="13" max="13" width="0.625" style="71" customWidth="1"/>
    <col min="14" max="14" width="18.125" style="71" customWidth="1"/>
    <col min="15" max="16384" width="10.625" style="45"/>
  </cols>
  <sheetData>
    <row r="1" spans="1:18" ht="30" customHeight="1">
      <c r="A1" s="41" t="s">
        <v>48</v>
      </c>
      <c r="B1" s="41"/>
      <c r="D1" s="43"/>
      <c r="E1" s="43"/>
      <c r="F1" s="43"/>
      <c r="G1" s="43"/>
      <c r="H1" s="44"/>
      <c r="I1" s="44"/>
      <c r="J1" s="44"/>
      <c r="K1" s="44"/>
      <c r="L1" s="44"/>
      <c r="M1" s="44"/>
      <c r="N1" s="44"/>
    </row>
    <row r="2" spans="1:18" ht="7.5" customHeight="1">
      <c r="C2" s="46"/>
      <c r="D2" s="46"/>
      <c r="E2" s="46"/>
      <c r="F2" s="46"/>
      <c r="G2" s="46"/>
      <c r="H2" s="47"/>
      <c r="I2" s="47"/>
      <c r="J2" s="47"/>
      <c r="K2" s="47"/>
      <c r="L2" s="47"/>
      <c r="M2" s="47"/>
      <c r="N2" s="47"/>
    </row>
    <row r="3" spans="1:18" ht="18" customHeight="1">
      <c r="B3" s="452"/>
      <c r="C3" s="452"/>
      <c r="D3" s="452"/>
      <c r="E3" s="452"/>
      <c r="F3" s="452"/>
      <c r="G3" s="452"/>
      <c r="H3" s="452"/>
      <c r="I3" s="44"/>
      <c r="J3" s="44"/>
      <c r="K3" s="44"/>
      <c r="L3" s="44"/>
      <c r="M3" s="44"/>
      <c r="N3" s="44"/>
    </row>
    <row r="4" spans="1:18" s="48" customFormat="1" ht="15" customHeight="1">
      <c r="B4" s="453" t="s">
        <v>49</v>
      </c>
      <c r="C4" s="453"/>
      <c r="D4" s="453"/>
      <c r="E4" s="453"/>
      <c r="F4" s="453"/>
      <c r="G4" s="454" t="s">
        <v>50</v>
      </c>
      <c r="H4" s="455"/>
      <c r="I4" s="455"/>
      <c r="J4" s="455"/>
      <c r="K4" s="455"/>
      <c r="L4" s="455"/>
      <c r="M4" s="455"/>
      <c r="N4" s="456"/>
    </row>
    <row r="5" spans="1:18" s="49" customFormat="1" ht="20.25" customHeight="1">
      <c r="B5" s="453"/>
      <c r="C5" s="453"/>
      <c r="D5" s="453"/>
      <c r="E5" s="453"/>
      <c r="F5" s="453"/>
      <c r="G5" s="457" t="s">
        <v>51</v>
      </c>
      <c r="H5" s="458"/>
      <c r="I5" s="457" t="s">
        <v>52</v>
      </c>
      <c r="J5" s="458"/>
      <c r="K5" s="457" t="s">
        <v>53</v>
      </c>
      <c r="L5" s="458"/>
      <c r="M5" s="457" t="s">
        <v>54</v>
      </c>
      <c r="N5" s="458"/>
    </row>
    <row r="6" spans="1:18" ht="25.5" customHeight="1">
      <c r="B6" s="50"/>
      <c r="C6" s="51" t="s">
        <v>55</v>
      </c>
      <c r="D6" s="52">
        <v>4</v>
      </c>
      <c r="E6" s="53">
        <v>1</v>
      </c>
      <c r="F6" s="54"/>
      <c r="G6" s="55"/>
      <c r="H6" s="56" t="s">
        <v>56</v>
      </c>
      <c r="I6" s="57"/>
      <c r="J6" s="56" t="s">
        <v>56</v>
      </c>
      <c r="K6" s="57"/>
      <c r="L6" s="56" t="s">
        <v>57</v>
      </c>
      <c r="M6" s="57"/>
      <c r="N6" s="56"/>
    </row>
    <row r="7" spans="1:18" ht="22.5" customHeight="1">
      <c r="B7" s="58"/>
      <c r="C7" s="51"/>
      <c r="D7" s="52"/>
      <c r="E7" s="53"/>
      <c r="F7" s="54"/>
      <c r="G7" s="55"/>
      <c r="H7" s="56"/>
      <c r="I7" s="57"/>
      <c r="J7" s="56"/>
      <c r="K7" s="57"/>
      <c r="L7" s="56"/>
      <c r="M7" s="57"/>
      <c r="N7" s="56"/>
    </row>
    <row r="8" spans="1:18" ht="22.5" customHeight="1">
      <c r="B8" s="58"/>
      <c r="C8" s="51"/>
      <c r="D8" s="52"/>
      <c r="E8" s="53"/>
      <c r="F8" s="54"/>
      <c r="G8" s="55"/>
      <c r="H8" s="56"/>
      <c r="I8" s="57"/>
      <c r="J8" s="56"/>
      <c r="K8" s="57"/>
      <c r="L8" s="56"/>
      <c r="M8" s="57"/>
      <c r="N8" s="56"/>
    </row>
    <row r="9" spans="1:18" ht="25.5" customHeight="1">
      <c r="B9" s="58"/>
      <c r="C9" s="52" t="s">
        <v>58</v>
      </c>
      <c r="D9" s="52">
        <v>4</v>
      </c>
      <c r="E9" s="53">
        <v>3</v>
      </c>
      <c r="F9" s="54"/>
      <c r="G9" s="55"/>
      <c r="H9" s="56"/>
      <c r="I9" s="57"/>
      <c r="J9" s="56"/>
      <c r="K9" s="57"/>
      <c r="L9" s="56" t="s">
        <v>59</v>
      </c>
      <c r="M9" s="57"/>
      <c r="N9" s="56"/>
    </row>
    <row r="10" spans="1:18" ht="21.75" customHeight="1">
      <c r="B10" s="58"/>
      <c r="C10" s="52"/>
      <c r="D10" s="52"/>
      <c r="E10" s="53"/>
      <c r="F10" s="54"/>
      <c r="G10" s="55"/>
      <c r="H10" s="56"/>
      <c r="I10" s="57"/>
      <c r="J10" s="56"/>
      <c r="K10" s="57"/>
      <c r="L10" s="56"/>
      <c r="M10" s="57"/>
      <c r="N10" s="56"/>
    </row>
    <row r="11" spans="1:18" ht="21.75" customHeight="1">
      <c r="B11" s="58"/>
      <c r="C11" s="52"/>
      <c r="D11" s="52"/>
      <c r="E11" s="53"/>
      <c r="F11" s="54"/>
      <c r="G11" s="55"/>
      <c r="H11" s="56"/>
      <c r="I11" s="57"/>
      <c r="J11" s="56"/>
      <c r="K11" s="57"/>
      <c r="L11" s="56"/>
      <c r="M11" s="57"/>
      <c r="N11" s="56"/>
    </row>
    <row r="12" spans="1:18" ht="22.5" customHeight="1">
      <c r="B12" s="58"/>
      <c r="C12" s="52"/>
      <c r="D12" s="52"/>
      <c r="E12" s="53"/>
      <c r="F12" s="54"/>
      <c r="G12" s="55"/>
      <c r="H12" s="56"/>
      <c r="I12" s="57"/>
      <c r="J12" s="56"/>
      <c r="K12" s="57"/>
      <c r="L12" s="56"/>
      <c r="M12" s="57"/>
      <c r="N12" s="56"/>
    </row>
    <row r="13" spans="1:18" ht="15" customHeight="1">
      <c r="B13" s="58"/>
      <c r="C13" s="51" t="s">
        <v>60</v>
      </c>
      <c r="D13" s="52">
        <v>3</v>
      </c>
      <c r="E13" s="53">
        <v>31</v>
      </c>
      <c r="F13" s="54"/>
      <c r="G13" s="55"/>
      <c r="H13" s="59" t="s">
        <v>61</v>
      </c>
      <c r="I13" s="57"/>
      <c r="J13" s="56"/>
      <c r="K13" s="57"/>
      <c r="L13" s="56"/>
      <c r="M13" s="57"/>
      <c r="N13" s="56"/>
    </row>
    <row r="14" spans="1:18" ht="15" customHeight="1">
      <c r="B14" s="58"/>
      <c r="C14" s="52"/>
      <c r="D14" s="52"/>
      <c r="E14" s="53"/>
      <c r="F14" s="54"/>
      <c r="G14" s="55"/>
      <c r="H14" s="56" t="s">
        <v>62</v>
      </c>
      <c r="I14" s="57"/>
      <c r="J14" s="56"/>
      <c r="K14" s="57"/>
      <c r="L14" s="56"/>
      <c r="M14" s="57"/>
      <c r="N14" s="56"/>
    </row>
    <row r="15" spans="1:18" ht="15" customHeight="1">
      <c r="B15" s="58"/>
      <c r="C15" s="52"/>
      <c r="D15" s="52"/>
      <c r="E15" s="53"/>
      <c r="F15" s="54"/>
      <c r="G15" s="55"/>
      <c r="H15" s="56"/>
      <c r="I15" s="57"/>
      <c r="J15" s="56"/>
      <c r="K15" s="57"/>
      <c r="L15" s="56"/>
      <c r="M15" s="57"/>
      <c r="N15" s="56"/>
    </row>
    <row r="16" spans="1:18" ht="18" customHeight="1">
      <c r="B16" s="58"/>
      <c r="C16" s="51" t="s">
        <v>63</v>
      </c>
      <c r="D16" s="52">
        <v>3</v>
      </c>
      <c r="E16" s="53">
        <v>30</v>
      </c>
      <c r="F16" s="54"/>
      <c r="G16" s="55"/>
      <c r="H16" s="56"/>
      <c r="I16" s="57"/>
      <c r="J16" s="56"/>
      <c r="K16" s="57"/>
      <c r="L16" s="56" t="s">
        <v>64</v>
      </c>
      <c r="M16" s="57"/>
      <c r="N16" s="56"/>
      <c r="R16" s="60"/>
    </row>
    <row r="17" spans="2:14" ht="1.5" customHeight="1">
      <c r="B17" s="58"/>
      <c r="C17" s="51"/>
      <c r="D17" s="52"/>
      <c r="E17" s="53"/>
      <c r="F17" s="54"/>
      <c r="G17" s="55"/>
      <c r="H17" s="56"/>
      <c r="I17" s="57"/>
      <c r="J17" s="56"/>
      <c r="K17" s="57"/>
      <c r="L17" s="56"/>
      <c r="M17" s="57"/>
      <c r="N17" s="56"/>
    </row>
    <row r="18" spans="2:14" ht="15" customHeight="1">
      <c r="B18" s="58"/>
      <c r="C18" s="51" t="s">
        <v>63</v>
      </c>
      <c r="D18" s="52">
        <v>3</v>
      </c>
      <c r="E18" s="53">
        <v>31</v>
      </c>
      <c r="F18" s="54"/>
      <c r="G18" s="55"/>
      <c r="H18" s="56"/>
      <c r="I18" s="57"/>
      <c r="J18" s="56" t="s">
        <v>65</v>
      </c>
      <c r="K18" s="57"/>
      <c r="L18" s="56" t="s">
        <v>66</v>
      </c>
      <c r="M18" s="57"/>
      <c r="N18" s="56" t="s">
        <v>67</v>
      </c>
    </row>
    <row r="19" spans="2:14" ht="15" customHeight="1">
      <c r="B19" s="58"/>
      <c r="C19" s="52"/>
      <c r="D19" s="52"/>
      <c r="E19" s="53"/>
      <c r="F19" s="54"/>
      <c r="G19" s="55"/>
      <c r="H19" s="56"/>
      <c r="I19" s="57"/>
      <c r="J19" s="56" t="s">
        <v>68</v>
      </c>
      <c r="K19" s="57"/>
      <c r="L19" s="56"/>
      <c r="M19" s="57"/>
      <c r="N19" s="56" t="s">
        <v>69</v>
      </c>
    </row>
    <row r="20" spans="2:14" ht="15" customHeight="1">
      <c r="B20" s="58"/>
      <c r="C20" s="52"/>
      <c r="D20" s="52"/>
      <c r="E20" s="53"/>
      <c r="F20" s="54"/>
      <c r="G20" s="55"/>
      <c r="H20" s="56"/>
      <c r="I20" s="57"/>
      <c r="J20" s="56" t="s">
        <v>70</v>
      </c>
      <c r="K20" s="57"/>
      <c r="L20" s="56"/>
      <c r="M20" s="57"/>
      <c r="N20" s="56"/>
    </row>
    <row r="21" spans="2:14" ht="15" customHeight="1">
      <c r="B21" s="58"/>
      <c r="C21" s="52"/>
      <c r="D21" s="52"/>
      <c r="E21" s="53"/>
      <c r="F21" s="54"/>
      <c r="G21" s="55"/>
      <c r="H21" s="56"/>
      <c r="I21" s="57"/>
      <c r="J21" s="56"/>
      <c r="K21" s="57"/>
      <c r="L21" s="56"/>
      <c r="M21" s="57"/>
      <c r="N21" s="56"/>
    </row>
    <row r="22" spans="2:14" ht="15" customHeight="1">
      <c r="B22" s="58"/>
      <c r="C22" s="51" t="s">
        <v>63</v>
      </c>
      <c r="D22" s="52">
        <v>7</v>
      </c>
      <c r="E22" s="53">
        <v>15</v>
      </c>
      <c r="F22" s="54"/>
      <c r="G22" s="55"/>
      <c r="H22" s="56" t="s">
        <v>71</v>
      </c>
      <c r="I22" s="57"/>
      <c r="J22" s="56"/>
      <c r="K22" s="57"/>
      <c r="L22" s="56"/>
      <c r="M22" s="57"/>
      <c r="N22" s="56"/>
    </row>
    <row r="23" spans="2:14" ht="15" customHeight="1">
      <c r="B23" s="58"/>
      <c r="C23" s="52"/>
      <c r="D23" s="52"/>
      <c r="E23" s="53"/>
      <c r="F23" s="54"/>
      <c r="G23" s="55"/>
      <c r="H23" s="56" t="s">
        <v>72</v>
      </c>
      <c r="I23" s="57"/>
      <c r="J23" s="56"/>
      <c r="K23" s="57"/>
      <c r="L23" s="56"/>
      <c r="M23" s="57"/>
      <c r="N23" s="56"/>
    </row>
    <row r="24" spans="2:14" ht="28.5" customHeight="1">
      <c r="B24" s="58"/>
      <c r="C24" s="51" t="s">
        <v>73</v>
      </c>
      <c r="D24" s="52">
        <v>9</v>
      </c>
      <c r="E24" s="53">
        <v>30</v>
      </c>
      <c r="F24" s="54"/>
      <c r="G24" s="55"/>
      <c r="H24" s="56"/>
      <c r="I24" s="57"/>
      <c r="J24" s="56"/>
      <c r="K24" s="57"/>
      <c r="L24" s="56"/>
      <c r="M24" s="57"/>
      <c r="N24" s="56" t="s">
        <v>74</v>
      </c>
    </row>
    <row r="25" spans="2:14" ht="15" customHeight="1">
      <c r="B25" s="58"/>
      <c r="C25" s="51"/>
      <c r="D25" s="52"/>
      <c r="E25" s="53"/>
      <c r="F25" s="54"/>
      <c r="G25" s="55"/>
      <c r="H25" s="56"/>
      <c r="I25" s="57"/>
      <c r="J25" s="56"/>
      <c r="K25" s="57"/>
      <c r="L25" s="56"/>
      <c r="M25" s="57"/>
      <c r="N25" s="56"/>
    </row>
    <row r="26" spans="2:14" ht="15" customHeight="1">
      <c r="B26" s="58"/>
      <c r="C26" s="51" t="s">
        <v>75</v>
      </c>
      <c r="D26" s="52">
        <v>1</v>
      </c>
      <c r="E26" s="53">
        <v>1</v>
      </c>
      <c r="F26" s="54"/>
      <c r="G26" s="55"/>
      <c r="H26" s="56" t="s">
        <v>76</v>
      </c>
      <c r="I26" s="57"/>
      <c r="J26" s="56"/>
      <c r="K26" s="57"/>
      <c r="L26" s="56"/>
      <c r="M26" s="57"/>
      <c r="N26" s="56" t="s">
        <v>77</v>
      </c>
    </row>
    <row r="27" spans="2:14" ht="15" customHeight="1">
      <c r="B27" s="58"/>
      <c r="C27" s="52"/>
      <c r="D27" s="52"/>
      <c r="E27" s="53"/>
      <c r="F27" s="54"/>
      <c r="G27" s="55"/>
      <c r="H27" s="56" t="s">
        <v>78</v>
      </c>
      <c r="I27" s="57"/>
      <c r="J27" s="56"/>
      <c r="K27" s="57"/>
      <c r="L27" s="56"/>
      <c r="M27" s="57"/>
      <c r="N27" s="56" t="s">
        <v>79</v>
      </c>
    </row>
    <row r="28" spans="2:14" ht="15" customHeight="1">
      <c r="B28" s="58"/>
      <c r="C28" s="52"/>
      <c r="D28" s="52"/>
      <c r="E28" s="53"/>
      <c r="F28" s="54"/>
      <c r="G28" s="55"/>
      <c r="H28" s="56" t="s">
        <v>80</v>
      </c>
      <c r="I28" s="57"/>
      <c r="J28" s="56"/>
      <c r="K28" s="57"/>
      <c r="L28" s="56"/>
      <c r="M28" s="57"/>
      <c r="N28" s="56"/>
    </row>
    <row r="29" spans="2:14" ht="15" customHeight="1">
      <c r="B29" s="58"/>
      <c r="C29" s="52"/>
      <c r="D29" s="52"/>
      <c r="E29" s="53"/>
      <c r="F29" s="54"/>
      <c r="G29" s="55"/>
      <c r="H29" s="56" t="s">
        <v>81</v>
      </c>
      <c r="I29" s="57"/>
      <c r="J29" s="56"/>
      <c r="K29" s="57"/>
      <c r="L29" s="56"/>
      <c r="M29" s="57"/>
      <c r="N29" s="56"/>
    </row>
    <row r="30" spans="2:14" ht="15" customHeight="1">
      <c r="B30" s="58"/>
      <c r="C30" s="52"/>
      <c r="D30" s="52"/>
      <c r="E30" s="53"/>
      <c r="F30" s="54"/>
      <c r="G30" s="55"/>
      <c r="H30" s="56" t="s">
        <v>82</v>
      </c>
      <c r="I30" s="57"/>
      <c r="J30" s="56"/>
      <c r="K30" s="57"/>
      <c r="L30" s="56"/>
      <c r="M30" s="57"/>
      <c r="N30" s="56"/>
    </row>
    <row r="31" spans="2:14" ht="15" customHeight="1">
      <c r="B31" s="58"/>
      <c r="C31" s="52"/>
      <c r="D31" s="52"/>
      <c r="E31" s="53"/>
      <c r="F31" s="54"/>
      <c r="G31" s="55"/>
      <c r="H31" s="56" t="s">
        <v>83</v>
      </c>
      <c r="I31" s="57"/>
      <c r="J31" s="56"/>
      <c r="K31" s="57"/>
      <c r="L31" s="56"/>
      <c r="M31" s="57"/>
      <c r="N31" s="56"/>
    </row>
    <row r="32" spans="2:14" ht="15" customHeight="1">
      <c r="B32" s="58"/>
      <c r="C32" s="52"/>
      <c r="D32" s="52"/>
      <c r="E32" s="53"/>
      <c r="F32" s="54"/>
      <c r="G32" s="55"/>
      <c r="H32" s="56"/>
      <c r="I32" s="57"/>
      <c r="J32" s="56"/>
      <c r="K32" s="57"/>
      <c r="L32" s="56"/>
      <c r="M32" s="57"/>
      <c r="N32" s="56"/>
    </row>
    <row r="33" spans="2:14" ht="25.5" customHeight="1">
      <c r="B33" s="58"/>
      <c r="C33" s="51" t="s">
        <v>84</v>
      </c>
      <c r="D33" s="52">
        <v>4</v>
      </c>
      <c r="E33" s="53">
        <v>1</v>
      </c>
      <c r="F33" s="54"/>
      <c r="G33" s="55"/>
      <c r="H33" s="56"/>
      <c r="I33" s="57"/>
      <c r="J33" s="56" t="s">
        <v>85</v>
      </c>
      <c r="K33" s="57"/>
      <c r="L33" s="56"/>
      <c r="M33" s="57"/>
      <c r="N33" s="56"/>
    </row>
    <row r="34" spans="2:14" ht="25.5" customHeight="1">
      <c r="B34" s="58"/>
      <c r="C34" s="51" t="s">
        <v>86</v>
      </c>
      <c r="D34" s="52">
        <v>4</v>
      </c>
      <c r="E34" s="53">
        <v>1</v>
      </c>
      <c r="F34" s="54"/>
      <c r="G34" s="55"/>
      <c r="H34" s="56"/>
      <c r="I34" s="57"/>
      <c r="J34" s="56"/>
      <c r="K34" s="57"/>
      <c r="L34" s="56"/>
      <c r="M34" s="57"/>
      <c r="N34" s="56" t="s">
        <v>87</v>
      </c>
    </row>
    <row r="35" spans="2:14" ht="25.5" customHeight="1">
      <c r="B35" s="58"/>
      <c r="C35" s="51"/>
      <c r="D35" s="52"/>
      <c r="E35" s="53"/>
      <c r="F35" s="54"/>
      <c r="G35" s="55"/>
      <c r="H35" s="56"/>
      <c r="I35" s="57"/>
      <c r="J35" s="56"/>
      <c r="K35" s="57"/>
      <c r="L35" s="56"/>
      <c r="M35" s="57"/>
      <c r="N35" s="56"/>
    </row>
    <row r="36" spans="2:14" ht="25.5" customHeight="1">
      <c r="B36" s="58"/>
      <c r="C36" s="51"/>
      <c r="D36" s="52"/>
      <c r="E36" s="53"/>
      <c r="F36" s="54"/>
      <c r="G36" s="55"/>
      <c r="H36" s="56"/>
      <c r="I36" s="57"/>
      <c r="J36" s="56"/>
      <c r="K36" s="57"/>
      <c r="L36" s="56"/>
      <c r="M36" s="57"/>
      <c r="N36" s="56"/>
    </row>
    <row r="37" spans="2:14" ht="25.5" customHeight="1">
      <c r="B37" s="58"/>
      <c r="C37" s="52"/>
      <c r="D37" s="52"/>
      <c r="E37" s="53"/>
      <c r="F37" s="54"/>
      <c r="G37" s="55"/>
      <c r="H37" s="56"/>
      <c r="I37" s="57"/>
      <c r="J37" s="56"/>
      <c r="K37" s="57"/>
      <c r="L37" s="56"/>
      <c r="M37" s="57"/>
      <c r="N37" s="56"/>
    </row>
    <row r="38" spans="2:14" ht="25.5" customHeight="1">
      <c r="B38" s="58"/>
      <c r="C38" s="52"/>
      <c r="D38" s="52"/>
      <c r="E38" s="53"/>
      <c r="F38" s="54"/>
      <c r="G38" s="55"/>
      <c r="H38" s="56"/>
      <c r="I38" s="57"/>
      <c r="J38" s="56"/>
      <c r="K38" s="57"/>
      <c r="L38" s="56"/>
      <c r="M38" s="57"/>
      <c r="N38" s="56"/>
    </row>
    <row r="39" spans="2:14" ht="25.5" customHeight="1">
      <c r="B39" s="58"/>
      <c r="C39" s="52"/>
      <c r="D39" s="52"/>
      <c r="E39" s="53"/>
      <c r="F39" s="54"/>
      <c r="G39" s="61"/>
      <c r="H39" s="62"/>
      <c r="I39" s="63"/>
      <c r="J39" s="62"/>
      <c r="K39" s="63"/>
      <c r="L39" s="62"/>
      <c r="M39" s="63"/>
      <c r="N39" s="62"/>
    </row>
    <row r="40" spans="2:14" ht="25.5" customHeight="1">
      <c r="B40" s="58"/>
      <c r="C40" s="51" t="s">
        <v>88</v>
      </c>
      <c r="D40" s="52">
        <v>3</v>
      </c>
      <c r="E40" s="53">
        <v>20</v>
      </c>
      <c r="F40" s="54"/>
      <c r="G40" s="447" t="s">
        <v>89</v>
      </c>
      <c r="H40" s="448"/>
      <c r="I40" s="448"/>
      <c r="J40" s="448"/>
      <c r="K40" s="448"/>
      <c r="L40" s="448"/>
      <c r="M40" s="448"/>
      <c r="N40" s="449"/>
    </row>
    <row r="41" spans="2:14" s="70" customFormat="1" ht="25.5" customHeight="1">
      <c r="B41" s="64"/>
      <c r="C41" s="65"/>
      <c r="D41" s="66"/>
      <c r="E41" s="67"/>
      <c r="F41" s="68"/>
      <c r="G41" s="69"/>
      <c r="H41" s="450"/>
      <c r="I41" s="450"/>
      <c r="J41" s="450"/>
      <c r="K41" s="450"/>
      <c r="L41" s="450"/>
      <c r="M41" s="450"/>
      <c r="N41" s="451"/>
    </row>
    <row r="42" spans="2:14" ht="15" customHeight="1">
      <c r="N42" s="72" t="s">
        <v>90</v>
      </c>
    </row>
  </sheetData>
  <mergeCells count="9">
    <mergeCell ref="G40:N40"/>
    <mergeCell ref="H41:N41"/>
    <mergeCell ref="B3:H3"/>
    <mergeCell ref="B4:F5"/>
    <mergeCell ref="G4:N4"/>
    <mergeCell ref="G5:H5"/>
    <mergeCell ref="I5:J5"/>
    <mergeCell ref="K5:L5"/>
    <mergeCell ref="M5:N5"/>
  </mergeCells>
  <phoneticPr fontId="3"/>
  <pageMargins left="0.59055118110236227" right="0.59055118110236227" top="0.78740157480314965" bottom="0.78740157480314965" header="0.39370078740157483" footer="0.39370078740157483"/>
  <pageSetup paperSize="9" scale="93" orientation="portrait" useFirstPageNumber="1" r:id="rId1"/>
  <headerFooter alignWithMargins="0">
    <oddHeader>&amp;R1.土地・気象</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zoomScaleNormal="100" zoomScaleSheetLayoutView="100" workbookViewId="0"/>
  </sheetViews>
  <sheetFormatPr defaultColWidth="12.125" defaultRowHeight="14.25"/>
  <cols>
    <col min="1" max="1" width="3.625" style="5" customWidth="1"/>
    <col min="2" max="2" width="10.625" style="5" customWidth="1"/>
    <col min="3" max="3" width="11.625" style="128" customWidth="1"/>
    <col min="4" max="5" width="10.125" style="129" customWidth="1"/>
    <col min="6" max="6" width="8.625" style="129" customWidth="1"/>
    <col min="7" max="7" width="10.125" style="129" customWidth="1"/>
    <col min="8" max="8" width="8.125" style="129" customWidth="1"/>
    <col min="9" max="9" width="10.125" style="129" customWidth="1"/>
    <col min="10" max="10" width="11.375" style="5" bestFit="1" customWidth="1"/>
    <col min="11" max="11" width="12.125" style="5" hidden="1" customWidth="1"/>
    <col min="12" max="16384" width="12.125" style="5"/>
  </cols>
  <sheetData>
    <row r="1" spans="1:9" ht="30" customHeight="1">
      <c r="A1" s="73" t="s">
        <v>91</v>
      </c>
      <c r="B1" s="31"/>
      <c r="C1" s="74"/>
      <c r="D1" s="75"/>
      <c r="E1" s="75"/>
      <c r="F1" s="75"/>
      <c r="G1" s="75"/>
      <c r="H1" s="75"/>
      <c r="I1" s="75"/>
    </row>
    <row r="2" spans="1:9" ht="18" customHeight="1">
      <c r="B2" s="76" t="s">
        <v>92</v>
      </c>
      <c r="C2" s="77"/>
      <c r="D2" s="78"/>
      <c r="E2" s="78"/>
      <c r="F2" s="78"/>
      <c r="G2" s="78"/>
      <c r="H2" s="78"/>
      <c r="I2" s="79" t="s">
        <v>93</v>
      </c>
    </row>
    <row r="3" spans="1:9" s="80" customFormat="1" ht="13.5" customHeight="1">
      <c r="B3" s="459" t="s">
        <v>94</v>
      </c>
      <c r="C3" s="460" t="s">
        <v>95</v>
      </c>
      <c r="D3" s="461" t="s">
        <v>96</v>
      </c>
      <c r="E3" s="462"/>
      <c r="F3" s="462"/>
      <c r="G3" s="462"/>
      <c r="H3" s="462"/>
      <c r="I3" s="463"/>
    </row>
    <row r="4" spans="1:9" s="85" customFormat="1" ht="25.5" customHeight="1">
      <c r="A4" s="80"/>
      <c r="B4" s="459"/>
      <c r="C4" s="460"/>
      <c r="D4" s="81" t="s">
        <v>97</v>
      </c>
      <c r="E4" s="82" t="s">
        <v>98</v>
      </c>
      <c r="F4" s="82" t="s">
        <v>99</v>
      </c>
      <c r="G4" s="83" t="s">
        <v>100</v>
      </c>
      <c r="H4" s="83" t="s">
        <v>101</v>
      </c>
      <c r="I4" s="84" t="s">
        <v>102</v>
      </c>
    </row>
    <row r="5" spans="1:9" s="85" customFormat="1" ht="14.25" customHeight="1">
      <c r="B5" s="86" t="s">
        <v>103</v>
      </c>
      <c r="C5" s="87">
        <f t="shared" ref="C5:I5" si="0">SUM(C6:C9)</f>
        <v>19959.5</v>
      </c>
      <c r="D5" s="88">
        <f t="shared" si="0"/>
        <v>2098.2999999999997</v>
      </c>
      <c r="E5" s="89">
        <f t="shared" si="0"/>
        <v>6361.8</v>
      </c>
      <c r="F5" s="89">
        <f t="shared" si="0"/>
        <v>963.4</v>
      </c>
      <c r="G5" s="89">
        <f t="shared" si="0"/>
        <v>6083.2</v>
      </c>
      <c r="H5" s="89">
        <f t="shared" si="0"/>
        <v>84.7</v>
      </c>
      <c r="I5" s="90">
        <f t="shared" si="0"/>
        <v>4368.1000000000004</v>
      </c>
    </row>
    <row r="6" spans="1:9" s="85" customFormat="1" ht="14.25" hidden="1" customHeight="1">
      <c r="B6" s="91" t="s">
        <v>104</v>
      </c>
      <c r="C6" s="92">
        <f>SUM(D6:I6)</f>
        <v>4087.3999999999996</v>
      </c>
      <c r="D6" s="93">
        <v>731.8</v>
      </c>
      <c r="E6" s="94">
        <v>972.4</v>
      </c>
      <c r="F6" s="94">
        <v>732.4</v>
      </c>
      <c r="G6" s="94">
        <v>643.29999999999995</v>
      </c>
      <c r="H6" s="94">
        <v>78.099999999999994</v>
      </c>
      <c r="I6" s="95">
        <v>929.4</v>
      </c>
    </row>
    <row r="7" spans="1:9" s="85" customFormat="1" ht="14.25" hidden="1" customHeight="1">
      <c r="B7" s="91" t="s">
        <v>105</v>
      </c>
      <c r="C7" s="92">
        <f>SUM(D7:I7)</f>
        <v>10587.099999999999</v>
      </c>
      <c r="D7" s="93">
        <v>620</v>
      </c>
      <c r="E7" s="94">
        <v>1886.7</v>
      </c>
      <c r="F7" s="94">
        <v>73.5</v>
      </c>
      <c r="G7" s="94">
        <v>5439.5</v>
      </c>
      <c r="H7" s="94">
        <v>2.4</v>
      </c>
      <c r="I7" s="95">
        <v>2565</v>
      </c>
    </row>
    <row r="8" spans="1:9" s="85" customFormat="1" ht="14.25" hidden="1" customHeight="1">
      <c r="B8" s="91" t="s">
        <v>106</v>
      </c>
      <c r="C8" s="92">
        <f>SUM(D8:I8)</f>
        <v>2443</v>
      </c>
      <c r="D8" s="93">
        <v>404.4</v>
      </c>
      <c r="E8" s="94">
        <v>1373.4</v>
      </c>
      <c r="F8" s="94">
        <v>58.8</v>
      </c>
      <c r="G8" s="94">
        <v>0</v>
      </c>
      <c r="H8" s="94">
        <v>3.3</v>
      </c>
      <c r="I8" s="95">
        <v>603.1</v>
      </c>
    </row>
    <row r="9" spans="1:9" s="85" customFormat="1" ht="14.25" hidden="1" customHeight="1">
      <c r="B9" s="96" t="s">
        <v>107</v>
      </c>
      <c r="C9" s="97">
        <f>SUM(D9:I9)</f>
        <v>2842</v>
      </c>
      <c r="D9" s="98">
        <v>342.1</v>
      </c>
      <c r="E9" s="99">
        <v>2129.3000000000002</v>
      </c>
      <c r="F9" s="99">
        <v>98.7</v>
      </c>
      <c r="G9" s="99">
        <v>0.4</v>
      </c>
      <c r="H9" s="99">
        <v>0.9</v>
      </c>
      <c r="I9" s="100">
        <v>270.60000000000002</v>
      </c>
    </row>
    <row r="10" spans="1:9" s="85" customFormat="1" ht="14.25" customHeight="1">
      <c r="B10" s="86" t="s">
        <v>108</v>
      </c>
      <c r="C10" s="87">
        <f>SUM(C11:C14)</f>
        <v>19911</v>
      </c>
      <c r="D10" s="88">
        <f t="shared" ref="D10:I10" si="1">SUM(D11:D14)</f>
        <v>2119.5</v>
      </c>
      <c r="E10" s="89">
        <f t="shared" si="1"/>
        <v>6338.2999999999993</v>
      </c>
      <c r="F10" s="89">
        <f t="shared" si="1"/>
        <v>958.80000000000007</v>
      </c>
      <c r="G10" s="89">
        <f t="shared" si="1"/>
        <v>6119.9999999999991</v>
      </c>
      <c r="H10" s="89">
        <f t="shared" si="1"/>
        <v>84.4</v>
      </c>
      <c r="I10" s="90">
        <f t="shared" si="1"/>
        <v>4290</v>
      </c>
    </row>
    <row r="11" spans="1:9" s="85" customFormat="1" ht="14.25" hidden="1" customHeight="1">
      <c r="B11" s="91" t="s">
        <v>104</v>
      </c>
      <c r="C11" s="92">
        <f>SUM(D11:I11)</f>
        <v>4086.8999999999996</v>
      </c>
      <c r="D11" s="93">
        <v>736.1</v>
      </c>
      <c r="E11" s="94">
        <v>969</v>
      </c>
      <c r="F11" s="94">
        <v>729</v>
      </c>
      <c r="G11" s="94">
        <v>643.9</v>
      </c>
      <c r="H11" s="94">
        <v>78.2</v>
      </c>
      <c r="I11" s="95">
        <v>930.7</v>
      </c>
    </row>
    <row r="12" spans="1:9" s="85" customFormat="1" ht="14.25" hidden="1" customHeight="1">
      <c r="B12" s="91" t="s">
        <v>105</v>
      </c>
      <c r="C12" s="92">
        <f>SUM(D12:I12)</f>
        <v>10539.4</v>
      </c>
      <c r="D12" s="93">
        <v>628.29999999999995</v>
      </c>
      <c r="E12" s="94">
        <v>1875</v>
      </c>
      <c r="F12" s="94">
        <v>73.2</v>
      </c>
      <c r="G12" s="94">
        <v>5475.7</v>
      </c>
      <c r="H12" s="94">
        <v>2.2999999999999998</v>
      </c>
      <c r="I12" s="95">
        <v>2484.9</v>
      </c>
    </row>
    <row r="13" spans="1:9" s="85" customFormat="1" ht="14.25" hidden="1" customHeight="1">
      <c r="B13" s="91" t="s">
        <v>106</v>
      </c>
      <c r="C13" s="92">
        <f>SUM(D13:I13)</f>
        <v>2442.9</v>
      </c>
      <c r="D13" s="93">
        <v>413.2</v>
      </c>
      <c r="E13" s="94">
        <v>1369.7</v>
      </c>
      <c r="F13" s="94">
        <v>58.5</v>
      </c>
      <c r="G13" s="94">
        <v>0</v>
      </c>
      <c r="H13" s="94">
        <v>3</v>
      </c>
      <c r="I13" s="95">
        <v>598.5</v>
      </c>
    </row>
    <row r="14" spans="1:9" s="85" customFormat="1" ht="14.25" hidden="1" customHeight="1">
      <c r="B14" s="96" t="s">
        <v>107</v>
      </c>
      <c r="C14" s="97">
        <f>SUM(D14:I14)</f>
        <v>2841.8</v>
      </c>
      <c r="D14" s="98">
        <v>341.9</v>
      </c>
      <c r="E14" s="99">
        <v>2124.6</v>
      </c>
      <c r="F14" s="99">
        <v>98.1</v>
      </c>
      <c r="G14" s="99">
        <v>0.4</v>
      </c>
      <c r="H14" s="99">
        <v>0.9</v>
      </c>
      <c r="I14" s="100">
        <v>275.89999999999998</v>
      </c>
    </row>
    <row r="15" spans="1:9" s="85" customFormat="1" ht="14.25" customHeight="1">
      <c r="B15" s="86" t="s">
        <v>109</v>
      </c>
      <c r="C15" s="87">
        <f t="shared" ref="C15:I15" si="2">SUM(C16:C19)</f>
        <v>19960.400000000001</v>
      </c>
      <c r="D15" s="88">
        <f t="shared" si="2"/>
        <v>2146.4</v>
      </c>
      <c r="E15" s="89">
        <f t="shared" si="2"/>
        <v>6287.7</v>
      </c>
      <c r="F15" s="89">
        <f t="shared" si="2"/>
        <v>928.2</v>
      </c>
      <c r="G15" s="89">
        <f t="shared" si="2"/>
        <v>6159.4</v>
      </c>
      <c r="H15" s="89">
        <f t="shared" si="2"/>
        <v>94</v>
      </c>
      <c r="I15" s="90">
        <f t="shared" si="2"/>
        <v>4344.7</v>
      </c>
    </row>
    <row r="16" spans="1:9" s="85" customFormat="1" ht="14.25" hidden="1" customHeight="1">
      <c r="B16" s="91" t="s">
        <v>104</v>
      </c>
      <c r="C16" s="92">
        <f>SUM(D16:I16)</f>
        <v>4089.2</v>
      </c>
      <c r="D16" s="93">
        <v>749.6</v>
      </c>
      <c r="E16" s="94">
        <v>934.2</v>
      </c>
      <c r="F16" s="94">
        <v>700</v>
      </c>
      <c r="G16" s="94">
        <v>682.7</v>
      </c>
      <c r="H16" s="94">
        <v>88</v>
      </c>
      <c r="I16" s="95">
        <v>934.7</v>
      </c>
    </row>
    <row r="17" spans="2:9" s="85" customFormat="1" ht="14.25" hidden="1" customHeight="1">
      <c r="B17" s="91" t="s">
        <v>105</v>
      </c>
      <c r="C17" s="92">
        <f>SUM(D17:I17)</f>
        <v>10586.8</v>
      </c>
      <c r="D17" s="93">
        <v>635.9</v>
      </c>
      <c r="E17" s="94">
        <v>1870.1</v>
      </c>
      <c r="F17" s="94">
        <v>72.5</v>
      </c>
      <c r="G17" s="94">
        <v>5476.3</v>
      </c>
      <c r="H17" s="94">
        <v>2.2999999999999998</v>
      </c>
      <c r="I17" s="95">
        <v>2529.6999999999998</v>
      </c>
    </row>
    <row r="18" spans="2:9" s="85" customFormat="1" ht="14.25" hidden="1" customHeight="1">
      <c r="B18" s="91" t="s">
        <v>106</v>
      </c>
      <c r="C18" s="92">
        <f>SUM(D18:I18)</f>
        <v>2442.6999999999998</v>
      </c>
      <c r="D18" s="93">
        <v>415.2</v>
      </c>
      <c r="E18" s="94">
        <v>1362.6</v>
      </c>
      <c r="F18" s="94">
        <v>58.5</v>
      </c>
      <c r="G18" s="94">
        <v>0</v>
      </c>
      <c r="H18" s="94">
        <v>2.9</v>
      </c>
      <c r="I18" s="95">
        <v>603.5</v>
      </c>
    </row>
    <row r="19" spans="2:9" s="85" customFormat="1" ht="14.25" hidden="1" customHeight="1">
      <c r="B19" s="96" t="s">
        <v>107</v>
      </c>
      <c r="C19" s="97">
        <f>SUM(D19:I19)</f>
        <v>2841.7000000000003</v>
      </c>
      <c r="D19" s="98">
        <v>345.7</v>
      </c>
      <c r="E19" s="99">
        <v>2120.8000000000002</v>
      </c>
      <c r="F19" s="99">
        <v>97.2</v>
      </c>
      <c r="G19" s="99">
        <v>0.4</v>
      </c>
      <c r="H19" s="99">
        <v>0.8</v>
      </c>
      <c r="I19" s="100">
        <v>276.8</v>
      </c>
    </row>
    <row r="20" spans="2:9" s="85" customFormat="1" ht="14.25" customHeight="1">
      <c r="B20" s="86" t="s">
        <v>110</v>
      </c>
      <c r="C20" s="87">
        <f t="shared" ref="C20:I20" si="3">SUM(C21:C24)</f>
        <v>19908.5</v>
      </c>
      <c r="D20" s="88">
        <f t="shared" si="3"/>
        <v>2093.2999999999997</v>
      </c>
      <c r="E20" s="89">
        <f t="shared" si="3"/>
        <v>6268.8000000000011</v>
      </c>
      <c r="F20" s="89">
        <f t="shared" si="3"/>
        <v>919.9</v>
      </c>
      <c r="G20" s="89">
        <f t="shared" si="3"/>
        <v>6174.2000000000007</v>
      </c>
      <c r="H20" s="89">
        <f t="shared" si="3"/>
        <v>95.600000000000009</v>
      </c>
      <c r="I20" s="90">
        <f t="shared" si="3"/>
        <v>4356.7</v>
      </c>
    </row>
    <row r="21" spans="2:9" s="85" customFormat="1" ht="14.25" hidden="1" customHeight="1">
      <c r="B21" s="91" t="s">
        <v>104</v>
      </c>
      <c r="C21" s="92">
        <f>SUM(D21:I21)</f>
        <v>4018.6000000000004</v>
      </c>
      <c r="D21" s="93">
        <v>684.6</v>
      </c>
      <c r="E21" s="94">
        <v>932.4</v>
      </c>
      <c r="F21" s="94">
        <v>691.8</v>
      </c>
      <c r="G21" s="94">
        <v>679.1</v>
      </c>
      <c r="H21" s="94">
        <v>89.3</v>
      </c>
      <c r="I21" s="95">
        <v>941.4</v>
      </c>
    </row>
    <row r="22" spans="2:9" s="85" customFormat="1" ht="14.25" hidden="1" customHeight="1">
      <c r="B22" s="91" t="s">
        <v>105</v>
      </c>
      <c r="C22" s="92">
        <f>SUM(D22:I22)</f>
        <v>10587.2</v>
      </c>
      <c r="D22" s="93">
        <v>639</v>
      </c>
      <c r="E22" s="94">
        <v>1867.4</v>
      </c>
      <c r="F22" s="94">
        <v>72.400000000000006</v>
      </c>
      <c r="G22" s="94">
        <v>5494.6</v>
      </c>
      <c r="H22" s="94">
        <v>2.4</v>
      </c>
      <c r="I22" s="95">
        <v>2511.4</v>
      </c>
    </row>
    <row r="23" spans="2:9" s="85" customFormat="1" ht="14.25" hidden="1" customHeight="1">
      <c r="B23" s="91" t="s">
        <v>106</v>
      </c>
      <c r="C23" s="92">
        <f>SUM(D23:I23)</f>
        <v>2442.9</v>
      </c>
      <c r="D23" s="93">
        <v>417.5</v>
      </c>
      <c r="E23" s="94">
        <v>1356.4</v>
      </c>
      <c r="F23" s="94">
        <v>58</v>
      </c>
      <c r="G23" s="94">
        <v>0</v>
      </c>
      <c r="H23" s="94">
        <v>3</v>
      </c>
      <c r="I23" s="95">
        <v>608</v>
      </c>
    </row>
    <row r="24" spans="2:9" s="85" customFormat="1" ht="14.25" hidden="1" customHeight="1">
      <c r="B24" s="96" t="s">
        <v>107</v>
      </c>
      <c r="C24" s="97">
        <f>SUM(D24:I24)</f>
        <v>2859.7999999999997</v>
      </c>
      <c r="D24" s="98">
        <v>352.2</v>
      </c>
      <c r="E24" s="99">
        <v>2112.6</v>
      </c>
      <c r="F24" s="99">
        <v>97.7</v>
      </c>
      <c r="G24" s="99">
        <v>0.5</v>
      </c>
      <c r="H24" s="99">
        <v>0.9</v>
      </c>
      <c r="I24" s="100">
        <v>295.89999999999998</v>
      </c>
    </row>
    <row r="25" spans="2:9" s="85" customFormat="1" ht="14.25" customHeight="1">
      <c r="B25" s="86" t="s">
        <v>111</v>
      </c>
      <c r="C25" s="87">
        <f t="shared" ref="C25:I25" si="4">SUM(C26:C29)</f>
        <v>19911</v>
      </c>
      <c r="D25" s="88">
        <f t="shared" si="4"/>
        <v>2119.5</v>
      </c>
      <c r="E25" s="89">
        <f t="shared" si="4"/>
        <v>6338.2999999999993</v>
      </c>
      <c r="F25" s="89">
        <f t="shared" si="4"/>
        <v>958.80000000000007</v>
      </c>
      <c r="G25" s="89">
        <f t="shared" si="4"/>
        <v>6119.9999999999991</v>
      </c>
      <c r="H25" s="89">
        <f t="shared" si="4"/>
        <v>84.4</v>
      </c>
      <c r="I25" s="90">
        <f t="shared" si="4"/>
        <v>4290</v>
      </c>
    </row>
    <row r="26" spans="2:9" s="85" customFormat="1" ht="18" hidden="1" customHeight="1">
      <c r="B26" s="91" t="s">
        <v>104</v>
      </c>
      <c r="C26" s="92">
        <f>SUM(D26:I26)</f>
        <v>4086.8999999999996</v>
      </c>
      <c r="D26" s="93">
        <v>736.1</v>
      </c>
      <c r="E26" s="94">
        <v>969</v>
      </c>
      <c r="F26" s="94">
        <v>729</v>
      </c>
      <c r="G26" s="94">
        <v>643.9</v>
      </c>
      <c r="H26" s="94">
        <v>78.2</v>
      </c>
      <c r="I26" s="95">
        <v>930.7</v>
      </c>
    </row>
    <row r="27" spans="2:9" s="85" customFormat="1" ht="14.25" hidden="1" customHeight="1">
      <c r="B27" s="91" t="s">
        <v>105</v>
      </c>
      <c r="C27" s="92">
        <f>SUM(D27:I27)</f>
        <v>10539.4</v>
      </c>
      <c r="D27" s="93">
        <v>628.29999999999995</v>
      </c>
      <c r="E27" s="94">
        <v>1875</v>
      </c>
      <c r="F27" s="94">
        <v>73.2</v>
      </c>
      <c r="G27" s="94">
        <v>5475.7</v>
      </c>
      <c r="H27" s="94">
        <v>2.2999999999999998</v>
      </c>
      <c r="I27" s="95">
        <v>2484.9</v>
      </c>
    </row>
    <row r="28" spans="2:9" s="85" customFormat="1" ht="14.25" hidden="1" customHeight="1">
      <c r="B28" s="91" t="s">
        <v>106</v>
      </c>
      <c r="C28" s="92">
        <f>SUM(D28:I28)</f>
        <v>2442.9</v>
      </c>
      <c r="D28" s="93">
        <v>413.2</v>
      </c>
      <c r="E28" s="94">
        <v>1369.7</v>
      </c>
      <c r="F28" s="94">
        <v>58.5</v>
      </c>
      <c r="G28" s="94">
        <v>0</v>
      </c>
      <c r="H28" s="94">
        <v>3</v>
      </c>
      <c r="I28" s="95">
        <v>598.5</v>
      </c>
    </row>
    <row r="29" spans="2:9" s="85" customFormat="1" ht="14.25" hidden="1" customHeight="1">
      <c r="B29" s="96" t="s">
        <v>107</v>
      </c>
      <c r="C29" s="97">
        <f>SUM(D29:I29)</f>
        <v>2841.8</v>
      </c>
      <c r="D29" s="98">
        <v>341.9</v>
      </c>
      <c r="E29" s="99">
        <v>2124.6</v>
      </c>
      <c r="F29" s="99">
        <v>98.1</v>
      </c>
      <c r="G29" s="99">
        <v>0.4</v>
      </c>
      <c r="H29" s="99">
        <v>0.9</v>
      </c>
      <c r="I29" s="100">
        <v>275.89999999999998</v>
      </c>
    </row>
    <row r="30" spans="2:9" s="85" customFormat="1" ht="14.25" customHeight="1">
      <c r="B30" s="86" t="s">
        <v>112</v>
      </c>
      <c r="C30" s="87">
        <f t="shared" ref="C30:I30" si="5">SUM(C31:C34)</f>
        <v>19984.5</v>
      </c>
      <c r="D30" s="88">
        <f t="shared" si="5"/>
        <v>2209.5</v>
      </c>
      <c r="E30" s="89">
        <f t="shared" si="5"/>
        <v>6237.2999999999993</v>
      </c>
      <c r="F30" s="89">
        <f t="shared" si="5"/>
        <v>919.9</v>
      </c>
      <c r="G30" s="89">
        <f t="shared" si="5"/>
        <v>6126.5</v>
      </c>
      <c r="H30" s="89">
        <f t="shared" si="5"/>
        <v>97.9</v>
      </c>
      <c r="I30" s="90">
        <f t="shared" si="5"/>
        <v>4393.3999999999996</v>
      </c>
    </row>
    <row r="31" spans="2:9" s="85" customFormat="1" ht="14.25" hidden="1" customHeight="1">
      <c r="B31" s="91" t="s">
        <v>104</v>
      </c>
      <c r="C31" s="92">
        <f>SUM(D31:I31)</f>
        <v>4094.8999999999996</v>
      </c>
      <c r="D31" s="93">
        <v>773</v>
      </c>
      <c r="E31" s="94">
        <v>930.3</v>
      </c>
      <c r="F31" s="94">
        <v>691.9</v>
      </c>
      <c r="G31" s="94">
        <v>675.6</v>
      </c>
      <c r="H31" s="94">
        <v>91.6</v>
      </c>
      <c r="I31" s="95">
        <v>932.5</v>
      </c>
    </row>
    <row r="32" spans="2:9" s="85" customFormat="1" ht="14.25" hidden="1" customHeight="1">
      <c r="B32" s="91" t="s">
        <v>105</v>
      </c>
      <c r="C32" s="92">
        <f>SUM(D32:I32)</f>
        <v>10587.099999999999</v>
      </c>
      <c r="D32" s="93">
        <v>644.29999999999995</v>
      </c>
      <c r="E32" s="94">
        <v>1852.1</v>
      </c>
      <c r="F32" s="94">
        <v>72.7</v>
      </c>
      <c r="G32" s="94">
        <v>5450.5</v>
      </c>
      <c r="H32" s="94">
        <v>2.4</v>
      </c>
      <c r="I32" s="95">
        <v>2565.1</v>
      </c>
    </row>
    <row r="33" spans="1:12" s="85" customFormat="1" ht="14.25" hidden="1" customHeight="1">
      <c r="B33" s="91" t="s">
        <v>106</v>
      </c>
      <c r="C33" s="92">
        <f>SUM(D33:I33)</f>
        <v>2443.1</v>
      </c>
      <c r="D33" s="93">
        <v>435</v>
      </c>
      <c r="E33" s="94">
        <v>1350.2</v>
      </c>
      <c r="F33" s="94">
        <v>58.3</v>
      </c>
      <c r="G33" s="94">
        <v>0</v>
      </c>
      <c r="H33" s="94">
        <v>3</v>
      </c>
      <c r="I33" s="95">
        <v>596.6</v>
      </c>
    </row>
    <row r="34" spans="1:12" s="85" customFormat="1" ht="14.25" hidden="1" customHeight="1">
      <c r="B34" s="96" t="s">
        <v>107</v>
      </c>
      <c r="C34" s="97">
        <f>SUM(D34:I34)</f>
        <v>2859.3999999999996</v>
      </c>
      <c r="D34" s="98">
        <v>357.2</v>
      </c>
      <c r="E34" s="99">
        <v>2104.6999999999998</v>
      </c>
      <c r="F34" s="99">
        <v>97</v>
      </c>
      <c r="G34" s="99">
        <v>0.4</v>
      </c>
      <c r="H34" s="99">
        <v>0.9</v>
      </c>
      <c r="I34" s="100">
        <v>299.2</v>
      </c>
    </row>
    <row r="35" spans="1:12" s="85" customFormat="1" ht="14.25" customHeight="1">
      <c r="B35" s="86" t="s">
        <v>113</v>
      </c>
      <c r="C35" s="87">
        <f>SUM(C36:C39)</f>
        <v>19767</v>
      </c>
      <c r="D35" s="88">
        <f t="shared" ref="D35:I35" si="6">SUM(D36:D39)</f>
        <v>2199.9</v>
      </c>
      <c r="E35" s="89">
        <f t="shared" si="6"/>
        <v>6224.5</v>
      </c>
      <c r="F35" s="89">
        <f t="shared" si="6"/>
        <v>914.6</v>
      </c>
      <c r="G35" s="89">
        <f t="shared" si="6"/>
        <v>6107.2999999999993</v>
      </c>
      <c r="H35" s="89">
        <f t="shared" si="6"/>
        <v>96.9</v>
      </c>
      <c r="I35" s="90">
        <f t="shared" si="6"/>
        <v>4223.8</v>
      </c>
    </row>
    <row r="36" spans="1:12" s="101" customFormat="1" ht="14.25" hidden="1" customHeight="1">
      <c r="A36" s="85"/>
      <c r="B36" s="91" t="s">
        <v>104</v>
      </c>
      <c r="C36" s="92">
        <f>SUM(D36:I36)</f>
        <v>4096</v>
      </c>
      <c r="D36" s="93">
        <v>765.6</v>
      </c>
      <c r="E36" s="94">
        <v>927.6</v>
      </c>
      <c r="F36" s="94">
        <v>688.1</v>
      </c>
      <c r="G36" s="94">
        <v>675.2</v>
      </c>
      <c r="H36" s="94">
        <v>90.8</v>
      </c>
      <c r="I36" s="95">
        <v>948.7</v>
      </c>
      <c r="K36" s="101" t="e">
        <f>SUM(D36,G36,H36,#REF!,I36,69505367,7599683)</f>
        <v>#REF!</v>
      </c>
      <c r="L36" s="102"/>
    </row>
    <row r="37" spans="1:12" s="101" customFormat="1" ht="14.25" hidden="1" customHeight="1">
      <c r="B37" s="91" t="s">
        <v>105</v>
      </c>
      <c r="C37" s="92">
        <f>SUM(D37:I37)</f>
        <v>10587.199999999999</v>
      </c>
      <c r="D37" s="93">
        <v>648.1</v>
      </c>
      <c r="E37" s="94">
        <v>1847.7</v>
      </c>
      <c r="F37" s="94">
        <v>72.400000000000006</v>
      </c>
      <c r="G37" s="94">
        <v>5431.7</v>
      </c>
      <c r="H37" s="94">
        <v>2.2000000000000002</v>
      </c>
      <c r="I37" s="95">
        <v>2585.1</v>
      </c>
      <c r="L37" s="102"/>
    </row>
    <row r="38" spans="1:12" s="101" customFormat="1" ht="14.25" hidden="1" customHeight="1">
      <c r="B38" s="91" t="s">
        <v>106</v>
      </c>
      <c r="C38" s="92">
        <f>SUM(D38:I38)</f>
        <v>2224.2999999999997</v>
      </c>
      <c r="D38" s="93">
        <v>429.9</v>
      </c>
      <c r="E38" s="94">
        <v>1347.2</v>
      </c>
      <c r="F38" s="94">
        <v>58.1</v>
      </c>
      <c r="G38" s="94">
        <v>0</v>
      </c>
      <c r="H38" s="94">
        <v>3</v>
      </c>
      <c r="I38" s="95">
        <v>386.1</v>
      </c>
      <c r="L38" s="102"/>
    </row>
    <row r="39" spans="1:12" s="101" customFormat="1" ht="14.25" hidden="1" customHeight="1">
      <c r="B39" s="96" t="s">
        <v>107</v>
      </c>
      <c r="C39" s="97">
        <f>SUM(D39:I39)</f>
        <v>2859.5000000000005</v>
      </c>
      <c r="D39" s="98">
        <v>356.3</v>
      </c>
      <c r="E39" s="99">
        <v>2102</v>
      </c>
      <c r="F39" s="99">
        <v>96</v>
      </c>
      <c r="G39" s="99">
        <v>0.4</v>
      </c>
      <c r="H39" s="99">
        <v>0.9</v>
      </c>
      <c r="I39" s="100">
        <v>303.89999999999998</v>
      </c>
      <c r="L39" s="102"/>
    </row>
    <row r="40" spans="1:12" s="101" customFormat="1" ht="14.25" customHeight="1">
      <c r="B40" s="86" t="s">
        <v>114</v>
      </c>
      <c r="C40" s="103">
        <f>SUM(C41:C44)</f>
        <v>19982.5</v>
      </c>
      <c r="D40" s="104">
        <f t="shared" ref="D40:I40" si="7">SUM(D41:D44)</f>
        <v>2216.2999999999997</v>
      </c>
      <c r="E40" s="105">
        <f t="shared" si="7"/>
        <v>6210.8</v>
      </c>
      <c r="F40" s="105">
        <f t="shared" si="7"/>
        <v>915.1</v>
      </c>
      <c r="G40" s="105">
        <f t="shared" si="7"/>
        <v>6072.7</v>
      </c>
      <c r="H40" s="105">
        <f t="shared" si="7"/>
        <v>91.1</v>
      </c>
      <c r="I40" s="106">
        <f t="shared" si="7"/>
        <v>4476.5</v>
      </c>
      <c r="L40" s="102"/>
    </row>
    <row r="41" spans="1:12" s="101" customFormat="1" ht="14.25" customHeight="1">
      <c r="B41" s="107" t="s">
        <v>104</v>
      </c>
      <c r="C41" s="92">
        <f>SUM(D41:I41)</f>
        <v>4095.7999999999997</v>
      </c>
      <c r="D41" s="93">
        <v>769.8</v>
      </c>
      <c r="E41" s="108">
        <v>926.9</v>
      </c>
      <c r="F41" s="108">
        <v>688.8</v>
      </c>
      <c r="G41" s="94">
        <v>676.6</v>
      </c>
      <c r="H41" s="94">
        <v>84.6</v>
      </c>
      <c r="I41" s="95">
        <v>949.1</v>
      </c>
      <c r="K41" s="101" t="e">
        <f>SUM(D41,G41,H41,#REF!,I41,69505367,7599683)</f>
        <v>#REF!</v>
      </c>
      <c r="L41" s="102"/>
    </row>
    <row r="42" spans="1:12" s="101" customFormat="1" ht="14.25" customHeight="1">
      <c r="B42" s="107" t="s">
        <v>105</v>
      </c>
      <c r="C42" s="92">
        <f>SUM(D42:I42)</f>
        <v>10587.1</v>
      </c>
      <c r="D42" s="93">
        <v>655.29999999999995</v>
      </c>
      <c r="E42" s="108">
        <v>1842</v>
      </c>
      <c r="F42" s="108">
        <v>72.2</v>
      </c>
      <c r="G42" s="94">
        <v>5395.7</v>
      </c>
      <c r="H42" s="94">
        <v>2.6</v>
      </c>
      <c r="I42" s="95">
        <v>2619.3000000000002</v>
      </c>
      <c r="L42" s="102"/>
    </row>
    <row r="43" spans="1:12" s="101" customFormat="1" ht="14.25" customHeight="1">
      <c r="B43" s="107" t="s">
        <v>106</v>
      </c>
      <c r="C43" s="92">
        <f>SUM(D43:I43)</f>
        <v>2442.1</v>
      </c>
      <c r="D43" s="93">
        <v>434</v>
      </c>
      <c r="E43" s="108">
        <v>1342.6</v>
      </c>
      <c r="F43" s="108">
        <v>58.1</v>
      </c>
      <c r="G43" s="94">
        <v>0</v>
      </c>
      <c r="H43" s="94">
        <v>3</v>
      </c>
      <c r="I43" s="95">
        <v>604.4</v>
      </c>
      <c r="L43" s="102"/>
    </row>
    <row r="44" spans="1:12" s="101" customFormat="1" ht="14.25" customHeight="1">
      <c r="B44" s="107" t="s">
        <v>107</v>
      </c>
      <c r="C44" s="92">
        <f>SUM(D44:I44)</f>
        <v>2857.5</v>
      </c>
      <c r="D44" s="109">
        <v>357.2</v>
      </c>
      <c r="E44" s="108">
        <v>2099.3000000000002</v>
      </c>
      <c r="F44" s="108">
        <v>96</v>
      </c>
      <c r="G44" s="94">
        <v>0.4</v>
      </c>
      <c r="H44" s="94">
        <v>0.9</v>
      </c>
      <c r="I44" s="95">
        <v>303.7</v>
      </c>
      <c r="L44" s="102"/>
    </row>
    <row r="45" spans="1:12" s="101" customFormat="1" ht="14.25" customHeight="1">
      <c r="B45" s="86" t="s">
        <v>115</v>
      </c>
      <c r="C45" s="103">
        <f t="shared" ref="C45:I45" si="8">SUM(C46:C49)</f>
        <v>19991.230000000003</v>
      </c>
      <c r="D45" s="104">
        <f t="shared" si="8"/>
        <v>2233.4</v>
      </c>
      <c r="E45" s="105">
        <f t="shared" si="8"/>
        <v>6192.4000000000005</v>
      </c>
      <c r="F45" s="105">
        <f t="shared" si="8"/>
        <v>915.5</v>
      </c>
      <c r="G45" s="105">
        <f t="shared" si="8"/>
        <v>6023.2</v>
      </c>
      <c r="H45" s="105">
        <f t="shared" si="8"/>
        <v>87.800000000000011</v>
      </c>
      <c r="I45" s="106">
        <f t="shared" si="8"/>
        <v>4538.93</v>
      </c>
      <c r="L45" s="102"/>
    </row>
    <row r="46" spans="1:12" s="101" customFormat="1" ht="14.25" customHeight="1">
      <c r="B46" s="107" t="s">
        <v>104</v>
      </c>
      <c r="C46" s="110">
        <f>SUM(D46:I46)</f>
        <v>4079.4000000000005</v>
      </c>
      <c r="D46" s="93">
        <v>775.1</v>
      </c>
      <c r="E46" s="108">
        <v>923.8</v>
      </c>
      <c r="F46" s="108">
        <v>689.2</v>
      </c>
      <c r="G46" s="94">
        <v>662.8</v>
      </c>
      <c r="H46" s="94">
        <v>80</v>
      </c>
      <c r="I46" s="95">
        <v>948.5</v>
      </c>
      <c r="L46" s="102"/>
    </row>
    <row r="47" spans="1:12" s="101" customFormat="1" ht="14.25" customHeight="1">
      <c r="B47" s="107" t="s">
        <v>105</v>
      </c>
      <c r="C47" s="110">
        <f>SUM(D47:I47)</f>
        <v>10587</v>
      </c>
      <c r="D47" s="93">
        <v>660.3</v>
      </c>
      <c r="E47" s="108">
        <v>1834.9</v>
      </c>
      <c r="F47" s="108">
        <v>71.8</v>
      </c>
      <c r="G47" s="94">
        <v>5360</v>
      </c>
      <c r="H47" s="94">
        <v>4</v>
      </c>
      <c r="I47" s="95">
        <v>2656</v>
      </c>
      <c r="L47" s="102"/>
    </row>
    <row r="48" spans="1:12" s="101" customFormat="1" ht="14.25" customHeight="1">
      <c r="B48" s="107" t="s">
        <v>106</v>
      </c>
      <c r="C48" s="110">
        <f>SUM(D48:I48)</f>
        <v>2442.83</v>
      </c>
      <c r="D48" s="93">
        <v>439.6</v>
      </c>
      <c r="E48" s="108">
        <v>1337.4</v>
      </c>
      <c r="F48" s="108">
        <v>57.1</v>
      </c>
      <c r="G48" s="94">
        <v>0</v>
      </c>
      <c r="H48" s="94">
        <v>2.9</v>
      </c>
      <c r="I48" s="95">
        <v>605.83000000000004</v>
      </c>
      <c r="L48" s="102"/>
    </row>
    <row r="49" spans="2:12" s="101" customFormat="1" ht="14.25" customHeight="1">
      <c r="B49" s="107" t="s">
        <v>107</v>
      </c>
      <c r="C49" s="110">
        <f>SUM(D49:I49)</f>
        <v>2882.0000000000005</v>
      </c>
      <c r="D49" s="98">
        <v>358.4</v>
      </c>
      <c r="E49" s="111">
        <v>2096.3000000000002</v>
      </c>
      <c r="F49" s="111">
        <v>97.4</v>
      </c>
      <c r="G49" s="99">
        <v>0.4</v>
      </c>
      <c r="H49" s="99">
        <v>0.9</v>
      </c>
      <c r="I49" s="100">
        <v>328.6</v>
      </c>
      <c r="L49" s="102"/>
    </row>
    <row r="50" spans="2:12" s="101" customFormat="1" ht="14.25" customHeight="1">
      <c r="B50" s="86" t="s">
        <v>116</v>
      </c>
      <c r="C50" s="112">
        <f>SUM(C51:C54)</f>
        <v>19992.5</v>
      </c>
      <c r="D50" s="113">
        <v>2347.8000000000002</v>
      </c>
      <c r="E50" s="114">
        <v>6148.9</v>
      </c>
      <c r="F50" s="114">
        <v>943.4</v>
      </c>
      <c r="G50" s="114">
        <v>5971.1</v>
      </c>
      <c r="H50" s="114">
        <v>86.7</v>
      </c>
      <c r="I50" s="106">
        <v>4494.6000000000004</v>
      </c>
      <c r="L50" s="102"/>
    </row>
    <row r="51" spans="2:12" s="101" customFormat="1" ht="14.25" customHeight="1">
      <c r="B51" s="107" t="s">
        <v>104</v>
      </c>
      <c r="C51" s="110">
        <f>SUM(D51:I51)</f>
        <v>4080</v>
      </c>
      <c r="D51" s="109">
        <v>790.8</v>
      </c>
      <c r="E51" s="108">
        <v>922.8</v>
      </c>
      <c r="F51" s="108">
        <v>689.7</v>
      </c>
      <c r="G51" s="94">
        <v>667.7</v>
      </c>
      <c r="H51" s="94">
        <v>79</v>
      </c>
      <c r="I51" s="95">
        <v>930</v>
      </c>
      <c r="L51" s="102"/>
    </row>
    <row r="52" spans="2:12" s="101" customFormat="1" ht="14.25" customHeight="1">
      <c r="B52" s="107" t="s">
        <v>105</v>
      </c>
      <c r="C52" s="110">
        <f>SUM(D52:I52)</f>
        <v>10587.7</v>
      </c>
      <c r="D52" s="109">
        <v>706.2</v>
      </c>
      <c r="E52" s="108">
        <v>1830</v>
      </c>
      <c r="F52" s="108">
        <v>84.5</v>
      </c>
      <c r="G52" s="94">
        <v>5303</v>
      </c>
      <c r="H52" s="94">
        <v>4</v>
      </c>
      <c r="I52" s="95">
        <v>2660</v>
      </c>
      <c r="L52" s="102"/>
    </row>
    <row r="53" spans="2:12" s="101" customFormat="1" ht="14.25" customHeight="1">
      <c r="B53" s="107" t="s">
        <v>106</v>
      </c>
      <c r="C53" s="110">
        <f>SUM(D53:I53)</f>
        <v>2442.6999999999998</v>
      </c>
      <c r="D53" s="109">
        <v>472.1</v>
      </c>
      <c r="E53" s="108">
        <v>1330.1</v>
      </c>
      <c r="F53" s="108">
        <v>57.7</v>
      </c>
      <c r="G53" s="94">
        <v>0</v>
      </c>
      <c r="H53" s="94">
        <v>2.8</v>
      </c>
      <c r="I53" s="95">
        <v>580</v>
      </c>
      <c r="L53" s="102"/>
    </row>
    <row r="54" spans="2:12" s="101" customFormat="1" ht="14.25" customHeight="1">
      <c r="B54" s="115" t="s">
        <v>107</v>
      </c>
      <c r="C54" s="97">
        <f>SUM(D54:I54)</f>
        <v>2882.1</v>
      </c>
      <c r="D54" s="116">
        <v>378.7</v>
      </c>
      <c r="E54" s="99">
        <v>2066</v>
      </c>
      <c r="F54" s="99">
        <v>111.5</v>
      </c>
      <c r="G54" s="99">
        <v>0.4</v>
      </c>
      <c r="H54" s="99">
        <v>0.9</v>
      </c>
      <c r="I54" s="100">
        <v>324.60000000000002</v>
      </c>
      <c r="L54" s="102"/>
    </row>
    <row r="55" spans="2:12" s="101" customFormat="1" ht="14.25" customHeight="1">
      <c r="B55" s="86" t="s">
        <v>117</v>
      </c>
      <c r="C55" s="112">
        <f>SUM(C56:C59)</f>
        <v>20006.599999999999</v>
      </c>
      <c r="D55" s="113">
        <f t="shared" ref="D55:I55" si="9">SUM(D56:D59)</f>
        <v>2280.3000000000002</v>
      </c>
      <c r="E55" s="114">
        <f t="shared" si="9"/>
        <v>6171</v>
      </c>
      <c r="F55" s="114">
        <f t="shared" si="9"/>
        <v>926.5</v>
      </c>
      <c r="G55" s="114">
        <f t="shared" si="9"/>
        <v>6048.2999999999993</v>
      </c>
      <c r="H55" s="114">
        <f t="shared" si="9"/>
        <v>98.9</v>
      </c>
      <c r="I55" s="106">
        <f t="shared" si="9"/>
        <v>4481.6000000000004</v>
      </c>
      <c r="L55" s="102"/>
    </row>
    <row r="56" spans="2:12" s="101" customFormat="1" ht="14.25" customHeight="1">
      <c r="B56" s="107" t="s">
        <v>104</v>
      </c>
      <c r="C56" s="110">
        <f>SUM(D56:I56)</f>
        <v>4082.9999999999995</v>
      </c>
      <c r="D56" s="109">
        <v>765.9</v>
      </c>
      <c r="E56" s="108">
        <v>921.7</v>
      </c>
      <c r="F56" s="108">
        <v>676.3</v>
      </c>
      <c r="G56" s="94">
        <v>676.4</v>
      </c>
      <c r="H56" s="94">
        <v>91.2</v>
      </c>
      <c r="I56" s="95">
        <v>951.5</v>
      </c>
      <c r="L56" s="117"/>
    </row>
    <row r="57" spans="2:12" s="101" customFormat="1" ht="14.25" customHeight="1">
      <c r="B57" s="107" t="s">
        <v>105</v>
      </c>
      <c r="C57" s="110">
        <f>SUM(D57:I57)</f>
        <v>10597.8</v>
      </c>
      <c r="D57" s="109">
        <v>711.6</v>
      </c>
      <c r="E57" s="108">
        <v>1806.1</v>
      </c>
      <c r="F57" s="108">
        <v>82.6</v>
      </c>
      <c r="G57" s="94">
        <v>5371.5</v>
      </c>
      <c r="H57" s="94">
        <v>4</v>
      </c>
      <c r="I57" s="95">
        <v>2622</v>
      </c>
      <c r="L57" s="117"/>
    </row>
    <row r="58" spans="2:12" s="101" customFormat="1" ht="14.25" customHeight="1">
      <c r="B58" s="107" t="s">
        <v>106</v>
      </c>
      <c r="C58" s="110">
        <f>SUM(D58:I58)</f>
        <v>2444.5</v>
      </c>
      <c r="D58" s="109">
        <v>470.2</v>
      </c>
      <c r="E58" s="108">
        <v>1399.1</v>
      </c>
      <c r="F58" s="108">
        <v>57.9</v>
      </c>
      <c r="G58" s="94">
        <v>0</v>
      </c>
      <c r="H58" s="94">
        <v>2.8</v>
      </c>
      <c r="I58" s="95">
        <v>514.5</v>
      </c>
      <c r="L58" s="102"/>
    </row>
    <row r="59" spans="2:12" s="101" customFormat="1" ht="14.25" customHeight="1">
      <c r="B59" s="115" t="s">
        <v>107</v>
      </c>
      <c r="C59" s="97">
        <f>SUM(D59:I59)</f>
        <v>2881.2999999999997</v>
      </c>
      <c r="D59" s="116">
        <v>332.6</v>
      </c>
      <c r="E59" s="99">
        <v>2044.1</v>
      </c>
      <c r="F59" s="99">
        <v>109.7</v>
      </c>
      <c r="G59" s="99">
        <v>0.4</v>
      </c>
      <c r="H59" s="99">
        <v>0.9</v>
      </c>
      <c r="I59" s="100">
        <v>393.6</v>
      </c>
      <c r="L59" s="102"/>
    </row>
    <row r="60" spans="2:12" s="101" customFormat="1" ht="14.25" customHeight="1">
      <c r="B60" s="86" t="s">
        <v>118</v>
      </c>
      <c r="C60" s="112">
        <f>SUM(C61:C64)</f>
        <v>19993.099999999999</v>
      </c>
      <c r="D60" s="113">
        <f t="shared" ref="D60:I60" si="10">SUM(D61:D64)</f>
        <v>2289.6</v>
      </c>
      <c r="E60" s="114">
        <f t="shared" si="10"/>
        <v>6153.4</v>
      </c>
      <c r="F60" s="114">
        <f t="shared" si="10"/>
        <v>909.7</v>
      </c>
      <c r="G60" s="114">
        <f t="shared" si="10"/>
        <v>6034.5</v>
      </c>
      <c r="H60" s="114">
        <f t="shared" si="10"/>
        <v>100.9</v>
      </c>
      <c r="I60" s="106">
        <f t="shared" si="10"/>
        <v>4505</v>
      </c>
      <c r="L60" s="102"/>
    </row>
    <row r="61" spans="2:12" s="101" customFormat="1" ht="14.25" customHeight="1">
      <c r="B61" s="107" t="s">
        <v>104</v>
      </c>
      <c r="C61" s="110">
        <f>SUM(D61:I61)</f>
        <v>4089.5999999999995</v>
      </c>
      <c r="D61" s="109">
        <v>795.9</v>
      </c>
      <c r="E61" s="108">
        <v>915.8</v>
      </c>
      <c r="F61" s="108">
        <v>676.7</v>
      </c>
      <c r="G61" s="94">
        <v>670.5</v>
      </c>
      <c r="H61" s="94">
        <v>81.5</v>
      </c>
      <c r="I61" s="95">
        <v>949.2</v>
      </c>
      <c r="L61" s="102"/>
    </row>
    <row r="62" spans="2:12" s="101" customFormat="1" ht="14.25" customHeight="1">
      <c r="B62" s="107" t="s">
        <v>105</v>
      </c>
      <c r="C62" s="110">
        <f>SUM(D62:I62)</f>
        <v>10580.3</v>
      </c>
      <c r="D62" s="109">
        <v>670.9</v>
      </c>
      <c r="E62" s="108">
        <v>1819.8</v>
      </c>
      <c r="F62" s="108">
        <v>80.5</v>
      </c>
      <c r="G62" s="94">
        <v>5363.1</v>
      </c>
      <c r="H62" s="94">
        <v>16</v>
      </c>
      <c r="I62" s="95">
        <v>2630</v>
      </c>
      <c r="L62" s="102"/>
    </row>
    <row r="63" spans="2:12" s="101" customFormat="1" ht="14.25" customHeight="1">
      <c r="B63" s="107" t="s">
        <v>106</v>
      </c>
      <c r="C63" s="110">
        <f>SUM(D63:I63)</f>
        <v>2432</v>
      </c>
      <c r="D63" s="109">
        <v>457.7</v>
      </c>
      <c r="E63" s="108">
        <v>1323.4</v>
      </c>
      <c r="F63" s="108">
        <v>55.3</v>
      </c>
      <c r="G63" s="94">
        <v>0</v>
      </c>
      <c r="H63" s="94">
        <v>2.5</v>
      </c>
      <c r="I63" s="95">
        <v>593.1</v>
      </c>
      <c r="L63" s="102"/>
    </row>
    <row r="64" spans="2:12" s="101" customFormat="1" ht="14.25" customHeight="1">
      <c r="B64" s="115" t="s">
        <v>107</v>
      </c>
      <c r="C64" s="97">
        <f>SUM(D64:I64)</f>
        <v>2891.2</v>
      </c>
      <c r="D64" s="116">
        <v>365.1</v>
      </c>
      <c r="E64" s="99">
        <v>2094.4</v>
      </c>
      <c r="F64" s="99">
        <v>97.2</v>
      </c>
      <c r="G64" s="99">
        <v>0.9</v>
      </c>
      <c r="H64" s="99">
        <v>0.9</v>
      </c>
      <c r="I64" s="100">
        <v>332.7</v>
      </c>
      <c r="L64" s="102"/>
    </row>
    <row r="65" spans="2:12" s="101" customFormat="1" ht="14.25" customHeight="1">
      <c r="B65" s="86" t="s">
        <v>119</v>
      </c>
      <c r="C65" s="112">
        <f>SUM(C66:C69)</f>
        <v>19996.199999999997</v>
      </c>
      <c r="D65" s="113">
        <f t="shared" ref="D65:I65" si="11">SUM(D66:D69)</f>
        <v>2302.5</v>
      </c>
      <c r="E65" s="114">
        <f t="shared" si="11"/>
        <v>6143.4</v>
      </c>
      <c r="F65" s="114">
        <f t="shared" si="11"/>
        <v>907.69999999999993</v>
      </c>
      <c r="G65" s="114">
        <f t="shared" si="11"/>
        <v>6040.0999999999995</v>
      </c>
      <c r="H65" s="114">
        <f t="shared" si="11"/>
        <v>101.7</v>
      </c>
      <c r="I65" s="106">
        <f t="shared" si="11"/>
        <v>4500.8</v>
      </c>
      <c r="L65" s="102"/>
    </row>
    <row r="66" spans="2:12" s="101" customFormat="1" ht="14.25" customHeight="1">
      <c r="B66" s="107" t="s">
        <v>104</v>
      </c>
      <c r="C66" s="110">
        <f>SUM(D66:I66)</f>
        <v>4091.1</v>
      </c>
      <c r="D66" s="109">
        <v>803</v>
      </c>
      <c r="E66" s="108">
        <v>915.4</v>
      </c>
      <c r="F66" s="108">
        <v>675.8</v>
      </c>
      <c r="G66" s="94">
        <v>668.4</v>
      </c>
      <c r="H66" s="94">
        <v>82</v>
      </c>
      <c r="I66" s="95">
        <v>946.5</v>
      </c>
      <c r="L66" s="102"/>
    </row>
    <row r="67" spans="2:12" s="101" customFormat="1" ht="14.25" customHeight="1">
      <c r="B67" s="107" t="s">
        <v>105</v>
      </c>
      <c r="C67" s="110">
        <f>SUM(D67:I67)</f>
        <v>10577.699999999999</v>
      </c>
      <c r="D67" s="109">
        <v>669.3</v>
      </c>
      <c r="E67" s="108">
        <v>1816.7</v>
      </c>
      <c r="F67" s="108">
        <v>80.599999999999994</v>
      </c>
      <c r="G67" s="94">
        <v>5370.7</v>
      </c>
      <c r="H67" s="94">
        <v>16.3</v>
      </c>
      <c r="I67" s="95">
        <v>2624.1</v>
      </c>
      <c r="L67" s="102"/>
    </row>
    <row r="68" spans="2:12" s="101" customFormat="1" ht="14.25" customHeight="1">
      <c r="B68" s="107" t="s">
        <v>106</v>
      </c>
      <c r="C68" s="110">
        <f>SUM(D68:I68)</f>
        <v>2423.8999999999996</v>
      </c>
      <c r="D68" s="109">
        <v>461.3</v>
      </c>
      <c r="E68" s="108">
        <v>1320.6</v>
      </c>
      <c r="F68" s="108">
        <v>55.3</v>
      </c>
      <c r="G68" s="94">
        <v>0</v>
      </c>
      <c r="H68" s="94">
        <v>2.5</v>
      </c>
      <c r="I68" s="95">
        <v>584.20000000000005</v>
      </c>
      <c r="L68" s="102"/>
    </row>
    <row r="69" spans="2:12" s="101" customFormat="1" ht="14.25" customHeight="1">
      <c r="B69" s="115" t="s">
        <v>107</v>
      </c>
      <c r="C69" s="97">
        <f>SUM(D69:I69)</f>
        <v>2903.5</v>
      </c>
      <c r="D69" s="116">
        <v>368.9</v>
      </c>
      <c r="E69" s="99">
        <v>2090.6999999999998</v>
      </c>
      <c r="F69" s="99">
        <v>96</v>
      </c>
      <c r="G69" s="99">
        <v>1</v>
      </c>
      <c r="H69" s="99">
        <v>0.9</v>
      </c>
      <c r="I69" s="100">
        <v>346</v>
      </c>
      <c r="L69" s="102"/>
    </row>
    <row r="70" spans="2:12" s="101" customFormat="1" ht="14.25" customHeight="1">
      <c r="B70" s="86" t="s">
        <v>120</v>
      </c>
      <c r="C70" s="112">
        <f t="shared" ref="C70:H70" si="12">SUM(C71:C74)</f>
        <v>20009.300000000003</v>
      </c>
      <c r="D70" s="113">
        <f t="shared" si="12"/>
        <v>2310.8999999999996</v>
      </c>
      <c r="E70" s="114">
        <f t="shared" si="12"/>
        <v>6134.9</v>
      </c>
      <c r="F70" s="114">
        <f t="shared" si="12"/>
        <v>907.9</v>
      </c>
      <c r="G70" s="114">
        <f t="shared" si="12"/>
        <v>6030.8</v>
      </c>
      <c r="H70" s="114">
        <f t="shared" si="12"/>
        <v>100.60000000000001</v>
      </c>
      <c r="I70" s="106">
        <f>SUM(I71:I74)</f>
        <v>4524.2</v>
      </c>
      <c r="L70" s="102"/>
    </row>
    <row r="71" spans="2:12" s="101" customFormat="1" ht="14.25" customHeight="1">
      <c r="B71" s="107" t="s">
        <v>104</v>
      </c>
      <c r="C71" s="110">
        <f>SUM(D71:I71)</f>
        <v>4080.2</v>
      </c>
      <c r="D71" s="109">
        <v>801.5</v>
      </c>
      <c r="E71" s="108">
        <v>916.2</v>
      </c>
      <c r="F71" s="108">
        <v>676.9</v>
      </c>
      <c r="G71" s="94">
        <v>651.1</v>
      </c>
      <c r="H71" s="94">
        <v>81.2</v>
      </c>
      <c r="I71" s="95">
        <v>953.3</v>
      </c>
      <c r="L71" s="102"/>
    </row>
    <row r="72" spans="2:12" s="101" customFormat="1" ht="14.25" customHeight="1">
      <c r="B72" s="107" t="s">
        <v>105</v>
      </c>
      <c r="C72" s="110">
        <f>SUM(D72:I72)</f>
        <v>10604.2</v>
      </c>
      <c r="D72" s="109">
        <v>670.6</v>
      </c>
      <c r="E72" s="108">
        <v>1816.5</v>
      </c>
      <c r="F72" s="108">
        <v>80.3</v>
      </c>
      <c r="G72" s="94">
        <v>5377.2</v>
      </c>
      <c r="H72" s="94">
        <v>17.5</v>
      </c>
      <c r="I72" s="95">
        <v>2642.1</v>
      </c>
      <c r="L72" s="102"/>
    </row>
    <row r="73" spans="2:12" s="101" customFormat="1" ht="14.25" customHeight="1">
      <c r="B73" s="107" t="s">
        <v>106</v>
      </c>
      <c r="C73" s="110">
        <f>SUM(D73:I73)</f>
        <v>2422.9</v>
      </c>
      <c r="D73" s="109">
        <v>467.6</v>
      </c>
      <c r="E73" s="108">
        <v>1321</v>
      </c>
      <c r="F73" s="108">
        <v>55.7</v>
      </c>
      <c r="G73" s="94">
        <v>1.5</v>
      </c>
      <c r="H73" s="94">
        <v>1</v>
      </c>
      <c r="I73" s="95">
        <v>576.1</v>
      </c>
      <c r="L73" s="102"/>
    </row>
    <row r="74" spans="2:12" s="101" customFormat="1" ht="14.25" customHeight="1">
      <c r="B74" s="115" t="s">
        <v>107</v>
      </c>
      <c r="C74" s="97">
        <f>SUM(D74:I74)</f>
        <v>2901.9999999999995</v>
      </c>
      <c r="D74" s="116">
        <v>371.2</v>
      </c>
      <c r="E74" s="99">
        <v>2081.1999999999998</v>
      </c>
      <c r="F74" s="99">
        <v>95</v>
      </c>
      <c r="G74" s="99">
        <v>1</v>
      </c>
      <c r="H74" s="99">
        <v>0.9</v>
      </c>
      <c r="I74" s="100">
        <v>352.7</v>
      </c>
      <c r="L74" s="102"/>
    </row>
    <row r="75" spans="2:12" s="101" customFormat="1" ht="14.25" customHeight="1">
      <c r="B75" s="118" t="s">
        <v>121</v>
      </c>
      <c r="C75" s="119">
        <v>19337.3</v>
      </c>
      <c r="D75" s="120">
        <v>2311</v>
      </c>
      <c r="E75" s="121">
        <v>6134.9</v>
      </c>
      <c r="F75" s="121">
        <v>907.9</v>
      </c>
      <c r="G75" s="121">
        <v>6031</v>
      </c>
      <c r="H75" s="121">
        <v>100.6</v>
      </c>
      <c r="I75" s="122">
        <f>C75-D75-E75-F75-G75-H75</f>
        <v>3851.9</v>
      </c>
      <c r="L75" s="102"/>
    </row>
    <row r="76" spans="2:12" s="101" customFormat="1" ht="14.25" customHeight="1">
      <c r="B76" s="118" t="s">
        <v>122</v>
      </c>
      <c r="C76" s="119">
        <v>19331.8</v>
      </c>
      <c r="D76" s="120">
        <v>2342.9</v>
      </c>
      <c r="E76" s="121">
        <v>6122.3</v>
      </c>
      <c r="F76" s="121">
        <v>905.4</v>
      </c>
      <c r="G76" s="121">
        <v>6006.3</v>
      </c>
      <c r="H76" s="121">
        <v>103.7</v>
      </c>
      <c r="I76" s="122">
        <f>C76-D76-E76-F76-G76-H76</f>
        <v>3851.1999999999989</v>
      </c>
      <c r="L76" s="102"/>
    </row>
    <row r="77" spans="2:12" s="101" customFormat="1" ht="14.25" customHeight="1">
      <c r="B77" s="118" t="s">
        <v>123</v>
      </c>
      <c r="C77" s="119">
        <v>19332</v>
      </c>
      <c r="D77" s="120">
        <v>2344.1</v>
      </c>
      <c r="E77" s="121">
        <v>6117.2</v>
      </c>
      <c r="F77" s="121">
        <v>905.5</v>
      </c>
      <c r="G77" s="121">
        <v>5995.4</v>
      </c>
      <c r="H77" s="121">
        <v>103.2</v>
      </c>
      <c r="I77" s="122">
        <v>3866.6</v>
      </c>
      <c r="L77" s="102"/>
    </row>
    <row r="78" spans="2:12" s="101" customFormat="1" ht="14.25" customHeight="1">
      <c r="B78" s="118" t="s">
        <v>124</v>
      </c>
      <c r="C78" s="119">
        <v>19348.2</v>
      </c>
      <c r="D78" s="123">
        <v>2346.1</v>
      </c>
      <c r="E78" s="121">
        <v>6110.4</v>
      </c>
      <c r="F78" s="124">
        <v>905.4</v>
      </c>
      <c r="G78" s="121">
        <v>6004.9</v>
      </c>
      <c r="H78" s="121">
        <v>100.3</v>
      </c>
      <c r="I78" s="125">
        <v>3881.1</v>
      </c>
      <c r="L78" s="102"/>
    </row>
    <row r="79" spans="2:12" s="101" customFormat="1" ht="14.25" customHeight="1">
      <c r="B79" s="118" t="s">
        <v>125</v>
      </c>
      <c r="C79" s="119">
        <v>19351</v>
      </c>
      <c r="D79" s="123">
        <v>2350.1999999999998</v>
      </c>
      <c r="E79" s="121">
        <v>6103</v>
      </c>
      <c r="F79" s="121">
        <v>904.9</v>
      </c>
      <c r="G79" s="121">
        <v>6001.8</v>
      </c>
      <c r="H79" s="121">
        <v>97.5</v>
      </c>
      <c r="I79" s="125">
        <v>3893.6</v>
      </c>
      <c r="L79" s="102"/>
    </row>
    <row r="80" spans="2:12" s="101" customFormat="1" ht="14.25" customHeight="1">
      <c r="B80" s="118" t="s">
        <v>126</v>
      </c>
      <c r="C80" s="119">
        <v>20297.900000000001</v>
      </c>
      <c r="D80" s="123">
        <v>2359</v>
      </c>
      <c r="E80" s="121">
        <v>6089.3</v>
      </c>
      <c r="F80" s="121">
        <v>906.6</v>
      </c>
      <c r="G80" s="121">
        <v>5990.9</v>
      </c>
      <c r="H80" s="121">
        <v>97.4</v>
      </c>
      <c r="I80" s="125">
        <v>4854.7</v>
      </c>
      <c r="L80" s="102"/>
    </row>
    <row r="81" spans="1:10" ht="15" customHeight="1">
      <c r="A81" s="101"/>
      <c r="B81" s="126" t="s">
        <v>127</v>
      </c>
      <c r="C81" s="74"/>
      <c r="D81" s="75"/>
      <c r="E81" s="75"/>
      <c r="F81" s="75"/>
      <c r="G81" s="75"/>
      <c r="H81" s="75"/>
      <c r="I81" s="127" t="s">
        <v>128</v>
      </c>
    </row>
    <row r="82" spans="1:10">
      <c r="B82" s="126" t="s">
        <v>129</v>
      </c>
      <c r="J82" s="129"/>
    </row>
    <row r="83" spans="1:10">
      <c r="J83" s="129"/>
    </row>
    <row r="84" spans="1:10">
      <c r="J84" s="129"/>
    </row>
    <row r="85" spans="1:10">
      <c r="C85" s="130"/>
      <c r="D85" s="131"/>
      <c r="E85" s="131"/>
      <c r="F85" s="131"/>
      <c r="G85" s="131"/>
      <c r="H85" s="131"/>
      <c r="I85" s="131"/>
      <c r="J85" s="131"/>
    </row>
    <row r="86" spans="1:10">
      <c r="C86" s="132"/>
      <c r="D86" s="133"/>
      <c r="E86" s="133"/>
      <c r="F86" s="133"/>
      <c r="G86" s="133"/>
      <c r="H86" s="133"/>
      <c r="I86" s="131"/>
    </row>
    <row r="87" spans="1:10">
      <c r="C87" s="132"/>
      <c r="D87" s="131"/>
      <c r="E87" s="131"/>
      <c r="F87" s="131"/>
      <c r="G87" s="131"/>
      <c r="H87" s="131"/>
      <c r="I87" s="131"/>
    </row>
    <row r="88" spans="1:10">
      <c r="C88" s="132"/>
      <c r="D88" s="131"/>
      <c r="E88" s="131"/>
      <c r="F88" s="131"/>
      <c r="G88" s="131"/>
      <c r="H88" s="131"/>
      <c r="I88" s="131"/>
    </row>
    <row r="89" spans="1:10">
      <c r="C89" s="132"/>
      <c r="D89" s="131"/>
      <c r="E89" s="131"/>
      <c r="F89" s="131"/>
      <c r="G89" s="131"/>
      <c r="H89" s="131"/>
      <c r="I89" s="131"/>
    </row>
  </sheetData>
  <mergeCells count="3">
    <mergeCell ref="B3:B4"/>
    <mergeCell ref="C3:C4"/>
    <mergeCell ref="D3:I3"/>
  </mergeCells>
  <phoneticPr fontId="3"/>
  <printOptions gridLinesSet="0"/>
  <pageMargins left="0.59055118110236227" right="0.39370078740157483" top="0.78740157480314965" bottom="0.57999999999999996" header="0.39370078740157483" footer="0.39370078740157483"/>
  <pageSetup paperSize="9" firstPageNumber="3" orientation="portrait" useFirstPageNumber="1" r:id="rId1"/>
  <headerFooter alignWithMargins="0">
    <oddHeader>&amp;R&amp;"ＭＳ Ｐゴシック,標準"&amp;11 1.土地・気象</oddHeader>
    <oddFooter>&amp;C&amp;"ＭＳ Ｐゴシック,標準"&amp;11-3-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Normal="100" zoomScaleSheetLayoutView="90" workbookViewId="0"/>
  </sheetViews>
  <sheetFormatPr defaultColWidth="12.125" defaultRowHeight="14.25"/>
  <cols>
    <col min="1" max="1" width="3.625" style="5" customWidth="1"/>
    <col min="2" max="2" width="1.625" style="5" customWidth="1"/>
    <col min="3" max="3" width="4.125" style="5" customWidth="1"/>
    <col min="4" max="4" width="6.125" style="128" customWidth="1"/>
    <col min="5" max="5" width="5.375" style="128" customWidth="1"/>
    <col min="6" max="6" width="5.125" style="129" customWidth="1"/>
    <col min="7" max="9" width="4.375" style="129" customWidth="1"/>
    <col min="10" max="11" width="5.375" style="129" customWidth="1"/>
    <col min="12" max="12" width="5.125" style="5" customWidth="1"/>
    <col min="13" max="14" width="4.375" style="5" customWidth="1"/>
    <col min="15" max="18" width="5.125" style="5" customWidth="1"/>
    <col min="19" max="19" width="8.75" style="5" customWidth="1"/>
    <col min="20" max="16384" width="12.125" style="5"/>
  </cols>
  <sheetData>
    <row r="1" spans="1:19" ht="30" customHeight="1">
      <c r="A1" s="73" t="s">
        <v>130</v>
      </c>
      <c r="B1" s="73"/>
      <c r="D1" s="134"/>
      <c r="E1" s="134"/>
      <c r="F1" s="135"/>
      <c r="G1" s="135"/>
      <c r="H1" s="135"/>
      <c r="I1" s="135"/>
      <c r="J1" s="135"/>
      <c r="K1" s="135"/>
    </row>
    <row r="2" spans="1:19" s="80" customFormat="1" ht="18" customHeight="1">
      <c r="C2" s="76"/>
      <c r="D2" s="74"/>
      <c r="E2" s="74"/>
      <c r="F2" s="136"/>
      <c r="G2" s="136"/>
      <c r="H2" s="136"/>
      <c r="I2" s="136"/>
      <c r="J2" s="136"/>
      <c r="K2" s="136"/>
      <c r="R2" s="33" t="s">
        <v>131</v>
      </c>
    </row>
    <row r="3" spans="1:19" s="17" customFormat="1" ht="15" customHeight="1">
      <c r="B3" s="488" t="s">
        <v>132</v>
      </c>
      <c r="C3" s="489"/>
      <c r="D3" s="494" t="s">
        <v>133</v>
      </c>
      <c r="E3" s="496" t="s">
        <v>134</v>
      </c>
      <c r="F3" s="497"/>
      <c r="G3" s="497"/>
      <c r="H3" s="497"/>
      <c r="I3" s="498"/>
      <c r="J3" s="496" t="s">
        <v>135</v>
      </c>
      <c r="K3" s="497"/>
      <c r="L3" s="497"/>
      <c r="M3" s="497"/>
      <c r="N3" s="497"/>
      <c r="O3" s="497"/>
      <c r="P3" s="498"/>
      <c r="Q3" s="499" t="s">
        <v>136</v>
      </c>
      <c r="R3" s="502" t="s">
        <v>137</v>
      </c>
      <c r="S3" s="137"/>
    </row>
    <row r="4" spans="1:19" s="17" customFormat="1" ht="15" customHeight="1">
      <c r="B4" s="490"/>
      <c r="C4" s="491"/>
      <c r="D4" s="495"/>
      <c r="E4" s="478" t="s">
        <v>138</v>
      </c>
      <c r="F4" s="503" t="s">
        <v>139</v>
      </c>
      <c r="G4" s="505" t="s">
        <v>140</v>
      </c>
      <c r="H4" s="505" t="s">
        <v>141</v>
      </c>
      <c r="I4" s="476" t="s">
        <v>142</v>
      </c>
      <c r="J4" s="478" t="s">
        <v>138</v>
      </c>
      <c r="K4" s="480" t="s">
        <v>143</v>
      </c>
      <c r="L4" s="481"/>
      <c r="M4" s="481"/>
      <c r="N4" s="482"/>
      <c r="O4" s="481" t="s">
        <v>144</v>
      </c>
      <c r="P4" s="484" t="s">
        <v>142</v>
      </c>
      <c r="Q4" s="500"/>
      <c r="R4" s="502"/>
      <c r="S4" s="137"/>
    </row>
    <row r="5" spans="1:19" s="138" customFormat="1" ht="15" customHeight="1">
      <c r="B5" s="492"/>
      <c r="C5" s="493"/>
      <c r="D5" s="495"/>
      <c r="E5" s="479"/>
      <c r="F5" s="504"/>
      <c r="G5" s="506"/>
      <c r="H5" s="506"/>
      <c r="I5" s="477"/>
      <c r="J5" s="479"/>
      <c r="K5" s="139" t="s">
        <v>145</v>
      </c>
      <c r="L5" s="140" t="s">
        <v>146</v>
      </c>
      <c r="M5" s="140" t="s">
        <v>147</v>
      </c>
      <c r="N5" s="141" t="s">
        <v>148</v>
      </c>
      <c r="O5" s="483"/>
      <c r="P5" s="485"/>
      <c r="Q5" s="501"/>
      <c r="R5" s="502"/>
      <c r="S5" s="137"/>
    </row>
    <row r="6" spans="1:19" s="142" customFormat="1" ht="16.5" customHeight="1">
      <c r="B6" s="464" t="s">
        <v>149</v>
      </c>
      <c r="C6" s="468"/>
      <c r="D6" s="143">
        <f>SUM(D8:D14)</f>
        <v>13579.9</v>
      </c>
      <c r="E6" s="143">
        <f>SUM(F6:I6)</f>
        <v>8906.2999999999993</v>
      </c>
      <c r="F6" s="144">
        <f>+F8+F10+F12+F14</f>
        <v>7456.7</v>
      </c>
      <c r="G6" s="145">
        <f>+G8+G10+G12+G14</f>
        <v>714</v>
      </c>
      <c r="H6" s="145">
        <f>+H8+H10+H12+H14</f>
        <v>468.8</v>
      </c>
      <c r="I6" s="146">
        <f>+I8+I10+I12+I14</f>
        <v>266.79999999999995</v>
      </c>
      <c r="J6" s="143">
        <f>SUM(L6:P6)</f>
        <v>4673.6000000000004</v>
      </c>
      <c r="K6" s="144">
        <f t="shared" ref="K6:P6" si="0">+K8+K10+K12+K14</f>
        <v>2189</v>
      </c>
      <c r="L6" s="145">
        <f t="shared" si="0"/>
        <v>1297.5</v>
      </c>
      <c r="M6" s="145">
        <f t="shared" si="0"/>
        <v>219.20000000000002</v>
      </c>
      <c r="N6" s="145">
        <f t="shared" si="0"/>
        <v>672.30000000000007</v>
      </c>
      <c r="O6" s="145">
        <f t="shared" si="0"/>
        <v>1253.5</v>
      </c>
      <c r="P6" s="146">
        <f t="shared" si="0"/>
        <v>1231.0999999999999</v>
      </c>
      <c r="Q6" s="143">
        <f>+Q8+Q10+Q12+Q14</f>
        <v>9755.5</v>
      </c>
      <c r="R6" s="143">
        <f>+R8+R10+R12+R14</f>
        <v>3824.4</v>
      </c>
    </row>
    <row r="7" spans="1:19" s="142" customFormat="1" ht="15.75" hidden="1" customHeight="1">
      <c r="B7" s="486"/>
      <c r="C7" s="487"/>
      <c r="D7" s="147"/>
      <c r="E7" s="148">
        <f>ROUND(E6/$D6*100,1)</f>
        <v>65.599999999999994</v>
      </c>
      <c r="F7" s="148">
        <f t="shared" ref="F7:R7" si="1">ROUND(F6/$D6*100,1)</f>
        <v>54.9</v>
      </c>
      <c r="G7" s="149">
        <f t="shared" si="1"/>
        <v>5.3</v>
      </c>
      <c r="H7" s="149">
        <f t="shared" si="1"/>
        <v>3.5</v>
      </c>
      <c r="I7" s="150">
        <f t="shared" si="1"/>
        <v>2</v>
      </c>
      <c r="J7" s="148">
        <f t="shared" si="1"/>
        <v>34.4</v>
      </c>
      <c r="K7" s="148">
        <f t="shared" si="1"/>
        <v>16.100000000000001</v>
      </c>
      <c r="L7" s="149">
        <f t="shared" si="1"/>
        <v>9.6</v>
      </c>
      <c r="M7" s="149">
        <f t="shared" si="1"/>
        <v>1.6</v>
      </c>
      <c r="N7" s="149">
        <f t="shared" si="1"/>
        <v>5</v>
      </c>
      <c r="O7" s="149">
        <f t="shared" si="1"/>
        <v>9.1999999999999993</v>
      </c>
      <c r="P7" s="150">
        <f t="shared" si="1"/>
        <v>9.1</v>
      </c>
      <c r="Q7" s="148">
        <f t="shared" si="1"/>
        <v>71.8</v>
      </c>
      <c r="R7" s="151">
        <f t="shared" si="1"/>
        <v>28.2</v>
      </c>
    </row>
    <row r="8" spans="1:19" s="142" customFormat="1" ht="0.75" hidden="1" customHeight="1">
      <c r="B8" s="152"/>
      <c r="C8" s="471" t="s">
        <v>150</v>
      </c>
      <c r="D8" s="153">
        <f>SUM(Q8:R8)</f>
        <v>4568.3999999999996</v>
      </c>
      <c r="E8" s="153">
        <f>SUM(F8:I8)</f>
        <v>2709.7000000000003</v>
      </c>
      <c r="F8" s="153">
        <v>1733.4</v>
      </c>
      <c r="G8" s="154">
        <v>619.6</v>
      </c>
      <c r="H8" s="154">
        <v>261.39999999999998</v>
      </c>
      <c r="I8" s="155">
        <v>95.3</v>
      </c>
      <c r="J8" s="156">
        <v>1858.7</v>
      </c>
      <c r="K8" s="153">
        <f>SUM(L8:N8)</f>
        <v>749.19999999999993</v>
      </c>
      <c r="L8" s="154">
        <v>333.4</v>
      </c>
      <c r="M8" s="154">
        <v>98.9</v>
      </c>
      <c r="N8" s="154">
        <v>316.89999999999998</v>
      </c>
      <c r="O8" s="154">
        <v>354.4</v>
      </c>
      <c r="P8" s="155">
        <f>+J8-K8-O8</f>
        <v>755.1</v>
      </c>
      <c r="Q8" s="156">
        <v>2844.1</v>
      </c>
      <c r="R8" s="156">
        <v>1724.3</v>
      </c>
    </row>
    <row r="9" spans="1:19" s="142" customFormat="1" ht="15" hidden="1" customHeight="1">
      <c r="B9" s="152"/>
      <c r="C9" s="472"/>
      <c r="D9" s="153"/>
      <c r="E9" s="157">
        <f t="shared" ref="E9:R9" si="2">ROUND(E8/$D8*100,1)</f>
        <v>59.3</v>
      </c>
      <c r="F9" s="157">
        <f t="shared" si="2"/>
        <v>37.9</v>
      </c>
      <c r="G9" s="158">
        <f t="shared" si="2"/>
        <v>13.6</v>
      </c>
      <c r="H9" s="158">
        <f t="shared" si="2"/>
        <v>5.7</v>
      </c>
      <c r="I9" s="159">
        <f t="shared" si="2"/>
        <v>2.1</v>
      </c>
      <c r="J9" s="157">
        <f t="shared" si="2"/>
        <v>40.700000000000003</v>
      </c>
      <c r="K9" s="157">
        <f t="shared" si="2"/>
        <v>16.399999999999999</v>
      </c>
      <c r="L9" s="158">
        <f t="shared" si="2"/>
        <v>7.3</v>
      </c>
      <c r="M9" s="158">
        <f t="shared" si="2"/>
        <v>2.2000000000000002</v>
      </c>
      <c r="N9" s="158">
        <f t="shared" si="2"/>
        <v>6.9</v>
      </c>
      <c r="O9" s="158">
        <f t="shared" si="2"/>
        <v>7.8</v>
      </c>
      <c r="P9" s="159">
        <f t="shared" si="2"/>
        <v>16.5</v>
      </c>
      <c r="Q9" s="157">
        <f t="shared" si="2"/>
        <v>62.3</v>
      </c>
      <c r="R9" s="160">
        <f t="shared" si="2"/>
        <v>37.700000000000003</v>
      </c>
    </row>
    <row r="10" spans="1:19" s="142" customFormat="1" ht="15" hidden="1" customHeight="1">
      <c r="B10" s="152"/>
      <c r="C10" s="471" t="s">
        <v>151</v>
      </c>
      <c r="D10" s="161">
        <f>+E10+J10</f>
        <v>3489.9000000000005</v>
      </c>
      <c r="E10" s="161">
        <f>SUM(F10:I10)</f>
        <v>2243.2000000000003</v>
      </c>
      <c r="F10" s="161">
        <v>2002.3</v>
      </c>
      <c r="G10" s="162">
        <v>91.5</v>
      </c>
      <c r="H10" s="162">
        <v>48.8</v>
      </c>
      <c r="I10" s="163">
        <v>100.6</v>
      </c>
      <c r="J10" s="164">
        <v>1246.7</v>
      </c>
      <c r="K10" s="161">
        <f>SUM(L10:N10)</f>
        <v>642.20000000000005</v>
      </c>
      <c r="L10" s="162">
        <v>443.8</v>
      </c>
      <c r="M10" s="162">
        <v>48.6</v>
      </c>
      <c r="N10" s="162">
        <v>149.80000000000001</v>
      </c>
      <c r="O10" s="162">
        <v>385.8</v>
      </c>
      <c r="P10" s="163">
        <f>+J10-K10-O10</f>
        <v>218.7</v>
      </c>
      <c r="Q10" s="164">
        <v>2603.4</v>
      </c>
      <c r="R10" s="164">
        <v>886.5</v>
      </c>
    </row>
    <row r="11" spans="1:19" s="142" customFormat="1" ht="15" hidden="1" customHeight="1">
      <c r="B11" s="152"/>
      <c r="C11" s="473"/>
      <c r="D11" s="165"/>
      <c r="E11" s="157">
        <f t="shared" ref="E11:R11" si="3">ROUND(E10/$D10*100,1)</f>
        <v>64.3</v>
      </c>
      <c r="F11" s="157">
        <f t="shared" si="3"/>
        <v>57.4</v>
      </c>
      <c r="G11" s="158">
        <f t="shared" si="3"/>
        <v>2.6</v>
      </c>
      <c r="H11" s="158">
        <f t="shared" si="3"/>
        <v>1.4</v>
      </c>
      <c r="I11" s="159">
        <f t="shared" si="3"/>
        <v>2.9</v>
      </c>
      <c r="J11" s="157">
        <f t="shared" si="3"/>
        <v>35.700000000000003</v>
      </c>
      <c r="K11" s="157">
        <f t="shared" si="3"/>
        <v>18.399999999999999</v>
      </c>
      <c r="L11" s="158">
        <f t="shared" si="3"/>
        <v>12.7</v>
      </c>
      <c r="M11" s="158">
        <f t="shared" si="3"/>
        <v>1.4</v>
      </c>
      <c r="N11" s="158">
        <f t="shared" si="3"/>
        <v>4.3</v>
      </c>
      <c r="O11" s="158">
        <f t="shared" si="3"/>
        <v>11.1</v>
      </c>
      <c r="P11" s="159">
        <f t="shared" si="3"/>
        <v>6.3</v>
      </c>
      <c r="Q11" s="157">
        <f t="shared" si="3"/>
        <v>74.599999999999994</v>
      </c>
      <c r="R11" s="160">
        <f t="shared" si="3"/>
        <v>25.4</v>
      </c>
    </row>
    <row r="12" spans="1:19" s="142" customFormat="1" ht="15" hidden="1" customHeight="1">
      <c r="B12" s="152"/>
      <c r="C12" s="474" t="s">
        <v>152</v>
      </c>
      <c r="D12" s="153">
        <f>+E12+J12</f>
        <v>2436.6</v>
      </c>
      <c r="E12" s="153">
        <f>SUM(F12:I12)</f>
        <v>1578.7</v>
      </c>
      <c r="F12" s="153">
        <v>1485</v>
      </c>
      <c r="G12" s="154">
        <v>2.5</v>
      </c>
      <c r="H12" s="154">
        <v>73.3</v>
      </c>
      <c r="I12" s="155">
        <v>17.899999999999999</v>
      </c>
      <c r="J12" s="156">
        <v>857.9</v>
      </c>
      <c r="K12" s="153">
        <f>SUM(L12:N12)</f>
        <v>460.4</v>
      </c>
      <c r="L12" s="154">
        <v>299.5</v>
      </c>
      <c r="M12" s="154">
        <v>42.9</v>
      </c>
      <c r="N12" s="154">
        <v>118</v>
      </c>
      <c r="O12" s="154">
        <v>250.4</v>
      </c>
      <c r="P12" s="155">
        <f>+J12-K12-O12</f>
        <v>147.1</v>
      </c>
      <c r="Q12" s="156">
        <v>1823.4</v>
      </c>
      <c r="R12" s="156">
        <v>613.20000000000005</v>
      </c>
    </row>
    <row r="13" spans="1:19" s="142" customFormat="1" ht="15" hidden="1" customHeight="1">
      <c r="B13" s="152"/>
      <c r="C13" s="474"/>
      <c r="D13" s="153"/>
      <c r="E13" s="157">
        <f t="shared" ref="E13:R13" si="4">ROUND(E12/$D12*100,1)</f>
        <v>64.8</v>
      </c>
      <c r="F13" s="157">
        <f t="shared" si="4"/>
        <v>60.9</v>
      </c>
      <c r="G13" s="158">
        <f t="shared" si="4"/>
        <v>0.1</v>
      </c>
      <c r="H13" s="158">
        <f t="shared" si="4"/>
        <v>3</v>
      </c>
      <c r="I13" s="159">
        <f t="shared" si="4"/>
        <v>0.7</v>
      </c>
      <c r="J13" s="157">
        <f t="shared" si="4"/>
        <v>35.200000000000003</v>
      </c>
      <c r="K13" s="157">
        <f t="shared" si="4"/>
        <v>18.899999999999999</v>
      </c>
      <c r="L13" s="158">
        <f t="shared" si="4"/>
        <v>12.3</v>
      </c>
      <c r="M13" s="158">
        <f t="shared" si="4"/>
        <v>1.8</v>
      </c>
      <c r="N13" s="158">
        <f t="shared" si="4"/>
        <v>4.8</v>
      </c>
      <c r="O13" s="158">
        <f t="shared" si="4"/>
        <v>10.3</v>
      </c>
      <c r="P13" s="159">
        <f t="shared" si="4"/>
        <v>6</v>
      </c>
      <c r="Q13" s="157">
        <f t="shared" si="4"/>
        <v>74.8</v>
      </c>
      <c r="R13" s="160">
        <f t="shared" si="4"/>
        <v>25.2</v>
      </c>
    </row>
    <row r="14" spans="1:19" s="142" customFormat="1" ht="15" hidden="1" customHeight="1">
      <c r="B14" s="152"/>
      <c r="C14" s="471" t="s">
        <v>153</v>
      </c>
      <c r="D14" s="161">
        <f>+E14+J14</f>
        <v>3085</v>
      </c>
      <c r="E14" s="161">
        <f>SUM(F14:I14)</f>
        <v>2374.7000000000003</v>
      </c>
      <c r="F14" s="161">
        <v>2236</v>
      </c>
      <c r="G14" s="162">
        <v>0.4</v>
      </c>
      <c r="H14" s="162">
        <v>85.3</v>
      </c>
      <c r="I14" s="163">
        <v>53</v>
      </c>
      <c r="J14" s="164">
        <v>710.3</v>
      </c>
      <c r="K14" s="161">
        <f>SUM(L14:N14)</f>
        <v>337.20000000000005</v>
      </c>
      <c r="L14" s="162">
        <v>220.8</v>
      </c>
      <c r="M14" s="162">
        <v>28.8</v>
      </c>
      <c r="N14" s="162">
        <v>87.6</v>
      </c>
      <c r="O14" s="162">
        <v>262.89999999999998</v>
      </c>
      <c r="P14" s="163">
        <f>+J14-K14-O14</f>
        <v>110.19999999999993</v>
      </c>
      <c r="Q14" s="164">
        <v>2484.6</v>
      </c>
      <c r="R14" s="164">
        <v>600.4</v>
      </c>
    </row>
    <row r="15" spans="1:19" s="142" customFormat="1" ht="15" hidden="1" customHeight="1">
      <c r="B15" s="166"/>
      <c r="C15" s="475"/>
      <c r="D15" s="167"/>
      <c r="E15" s="168">
        <f t="shared" ref="E15:R15" si="5">ROUND(E14/$D14*100,1)</f>
        <v>77</v>
      </c>
      <c r="F15" s="168">
        <f t="shared" si="5"/>
        <v>72.5</v>
      </c>
      <c r="G15" s="169">
        <f t="shared" si="5"/>
        <v>0</v>
      </c>
      <c r="H15" s="169">
        <f t="shared" si="5"/>
        <v>2.8</v>
      </c>
      <c r="I15" s="170">
        <f t="shared" si="5"/>
        <v>1.7</v>
      </c>
      <c r="J15" s="168">
        <f t="shared" si="5"/>
        <v>23</v>
      </c>
      <c r="K15" s="168">
        <f t="shared" si="5"/>
        <v>10.9</v>
      </c>
      <c r="L15" s="169">
        <f t="shared" si="5"/>
        <v>7.2</v>
      </c>
      <c r="M15" s="169">
        <f t="shared" si="5"/>
        <v>0.9</v>
      </c>
      <c r="N15" s="169">
        <f t="shared" si="5"/>
        <v>2.8</v>
      </c>
      <c r="O15" s="169">
        <f t="shared" si="5"/>
        <v>8.5</v>
      </c>
      <c r="P15" s="170">
        <f t="shared" si="5"/>
        <v>3.6</v>
      </c>
      <c r="Q15" s="168">
        <f t="shared" si="5"/>
        <v>80.5</v>
      </c>
      <c r="R15" s="171">
        <f t="shared" si="5"/>
        <v>19.5</v>
      </c>
    </row>
    <row r="16" spans="1:19" s="142" customFormat="1" ht="16.5" customHeight="1">
      <c r="B16" s="464" t="s">
        <v>154</v>
      </c>
      <c r="C16" s="468"/>
      <c r="D16" s="143">
        <v>13579.9</v>
      </c>
      <c r="E16" s="143">
        <f>SUM(F16:I16)</f>
        <v>8906.2999999999993</v>
      </c>
      <c r="F16" s="144">
        <v>7456.7</v>
      </c>
      <c r="G16" s="145">
        <v>714</v>
      </c>
      <c r="H16" s="145">
        <v>468.8</v>
      </c>
      <c r="I16" s="146">
        <v>266.8</v>
      </c>
      <c r="J16" s="143">
        <f>SUM(L16:P16)</f>
        <v>4673.6000000000004</v>
      </c>
      <c r="K16" s="144">
        <f>L16+M16+N16</f>
        <v>2189</v>
      </c>
      <c r="L16" s="145">
        <v>1297.5</v>
      </c>
      <c r="M16" s="145">
        <v>219.2</v>
      </c>
      <c r="N16" s="145">
        <v>672.3</v>
      </c>
      <c r="O16" s="145">
        <v>1253.5</v>
      </c>
      <c r="P16" s="146">
        <v>1231.0999999999999</v>
      </c>
      <c r="Q16" s="143">
        <v>9755.5</v>
      </c>
      <c r="R16" s="143">
        <v>3824.4</v>
      </c>
    </row>
    <row r="17" spans="2:18" s="142" customFormat="1" ht="16.5" hidden="1" customHeight="1">
      <c r="B17" s="469"/>
      <c r="C17" s="470"/>
      <c r="D17" s="172"/>
      <c r="E17" s="173">
        <f>ROUND(E16/$D16*100,1)</f>
        <v>65.599999999999994</v>
      </c>
      <c r="F17" s="173">
        <f t="shared" ref="F17:R17" si="6">ROUND(F16/$D16*100,1)</f>
        <v>54.9</v>
      </c>
      <c r="G17" s="174">
        <f t="shared" si="6"/>
        <v>5.3</v>
      </c>
      <c r="H17" s="174">
        <f t="shared" si="6"/>
        <v>3.5</v>
      </c>
      <c r="I17" s="175">
        <f t="shared" si="6"/>
        <v>2</v>
      </c>
      <c r="J17" s="173">
        <f t="shared" si="6"/>
        <v>34.4</v>
      </c>
      <c r="K17" s="173">
        <f t="shared" si="6"/>
        <v>16.100000000000001</v>
      </c>
      <c r="L17" s="174">
        <f t="shared" si="6"/>
        <v>9.6</v>
      </c>
      <c r="M17" s="174">
        <f t="shared" si="6"/>
        <v>1.6</v>
      </c>
      <c r="N17" s="174">
        <f t="shared" si="6"/>
        <v>5</v>
      </c>
      <c r="O17" s="174">
        <f t="shared" si="6"/>
        <v>9.1999999999999993</v>
      </c>
      <c r="P17" s="175">
        <f t="shared" si="6"/>
        <v>9.1</v>
      </c>
      <c r="Q17" s="173">
        <f t="shared" si="6"/>
        <v>71.8</v>
      </c>
      <c r="R17" s="176">
        <f t="shared" si="6"/>
        <v>28.2</v>
      </c>
    </row>
    <row r="18" spans="2:18" s="142" customFormat="1" ht="16.5" customHeight="1">
      <c r="B18" s="464" t="s">
        <v>155</v>
      </c>
      <c r="C18" s="468"/>
      <c r="D18" s="143">
        <v>13579.9</v>
      </c>
      <c r="E18" s="143">
        <f>SUM(F18:I18)</f>
        <v>8906.2999999999993</v>
      </c>
      <c r="F18" s="144">
        <v>7456.7</v>
      </c>
      <c r="G18" s="145">
        <v>714</v>
      </c>
      <c r="H18" s="145">
        <v>468.8</v>
      </c>
      <c r="I18" s="146">
        <v>266.8</v>
      </c>
      <c r="J18" s="143">
        <f>SUM(L18:P18)</f>
        <v>4673.6000000000004</v>
      </c>
      <c r="K18" s="144">
        <f>L18+M18+N18</f>
        <v>2189</v>
      </c>
      <c r="L18" s="145">
        <v>1297.5</v>
      </c>
      <c r="M18" s="145">
        <v>219.2</v>
      </c>
      <c r="N18" s="145">
        <v>672.3</v>
      </c>
      <c r="O18" s="145">
        <v>1253.5</v>
      </c>
      <c r="P18" s="146">
        <v>1231.0999999999999</v>
      </c>
      <c r="Q18" s="143">
        <v>9755.5</v>
      </c>
      <c r="R18" s="143">
        <v>3824.4</v>
      </c>
    </row>
    <row r="19" spans="2:18" s="142" customFormat="1" ht="16.5" customHeight="1">
      <c r="B19" s="469"/>
      <c r="C19" s="470"/>
      <c r="D19" s="172"/>
      <c r="E19" s="173">
        <f t="shared" ref="E19:R19" si="7">ROUND(E18/$D18*100,1)</f>
        <v>65.599999999999994</v>
      </c>
      <c r="F19" s="173">
        <f t="shared" si="7"/>
        <v>54.9</v>
      </c>
      <c r="G19" s="174">
        <f t="shared" si="7"/>
        <v>5.3</v>
      </c>
      <c r="H19" s="174">
        <f t="shared" si="7"/>
        <v>3.5</v>
      </c>
      <c r="I19" s="175">
        <f t="shared" si="7"/>
        <v>2</v>
      </c>
      <c r="J19" s="173">
        <f t="shared" si="7"/>
        <v>34.4</v>
      </c>
      <c r="K19" s="173">
        <f t="shared" si="7"/>
        <v>16.100000000000001</v>
      </c>
      <c r="L19" s="174">
        <f t="shared" si="7"/>
        <v>9.6</v>
      </c>
      <c r="M19" s="174">
        <f t="shared" si="7"/>
        <v>1.6</v>
      </c>
      <c r="N19" s="174">
        <f t="shared" si="7"/>
        <v>5</v>
      </c>
      <c r="O19" s="174">
        <f t="shared" si="7"/>
        <v>9.1999999999999993</v>
      </c>
      <c r="P19" s="175">
        <f t="shared" si="7"/>
        <v>9.1</v>
      </c>
      <c r="Q19" s="173">
        <f t="shared" si="7"/>
        <v>71.8</v>
      </c>
      <c r="R19" s="176">
        <f t="shared" si="7"/>
        <v>28.2</v>
      </c>
    </row>
    <row r="20" spans="2:18" s="142" customFormat="1" ht="16.5" customHeight="1">
      <c r="B20" s="464" t="s">
        <v>156</v>
      </c>
      <c r="C20" s="468"/>
      <c r="D20" s="143">
        <v>13579.9</v>
      </c>
      <c r="E20" s="143">
        <f>SUM(F20:I20)</f>
        <v>8906.2999999999993</v>
      </c>
      <c r="F20" s="144">
        <v>7456.7</v>
      </c>
      <c r="G20" s="145">
        <v>714</v>
      </c>
      <c r="H20" s="145">
        <v>468.8</v>
      </c>
      <c r="I20" s="146">
        <v>266.8</v>
      </c>
      <c r="J20" s="143">
        <f>SUM(L20:P20)</f>
        <v>4673.6000000000004</v>
      </c>
      <c r="K20" s="144">
        <f>L20+M20+N20</f>
        <v>2189</v>
      </c>
      <c r="L20" s="145">
        <v>1297.5</v>
      </c>
      <c r="M20" s="145">
        <v>219.2</v>
      </c>
      <c r="N20" s="145">
        <v>672.3</v>
      </c>
      <c r="O20" s="145">
        <v>1253.5</v>
      </c>
      <c r="P20" s="146">
        <v>1231.0999999999999</v>
      </c>
      <c r="Q20" s="143">
        <v>9755.5</v>
      </c>
      <c r="R20" s="143">
        <v>3824.4</v>
      </c>
    </row>
    <row r="21" spans="2:18" s="142" customFormat="1" ht="16.5" customHeight="1">
      <c r="B21" s="469"/>
      <c r="C21" s="470"/>
      <c r="D21" s="172"/>
      <c r="E21" s="173">
        <f t="shared" ref="E21:R21" si="8">ROUND(E20/$D20*100,1)</f>
        <v>65.599999999999994</v>
      </c>
      <c r="F21" s="173">
        <f t="shared" si="8"/>
        <v>54.9</v>
      </c>
      <c r="G21" s="174">
        <f t="shared" si="8"/>
        <v>5.3</v>
      </c>
      <c r="H21" s="174">
        <f t="shared" si="8"/>
        <v>3.5</v>
      </c>
      <c r="I21" s="175">
        <f t="shared" si="8"/>
        <v>2</v>
      </c>
      <c r="J21" s="173">
        <f t="shared" si="8"/>
        <v>34.4</v>
      </c>
      <c r="K21" s="173">
        <f t="shared" si="8"/>
        <v>16.100000000000001</v>
      </c>
      <c r="L21" s="174">
        <f t="shared" si="8"/>
        <v>9.6</v>
      </c>
      <c r="M21" s="174">
        <f t="shared" si="8"/>
        <v>1.6</v>
      </c>
      <c r="N21" s="174">
        <f t="shared" si="8"/>
        <v>5</v>
      </c>
      <c r="O21" s="174">
        <f t="shared" si="8"/>
        <v>9.1999999999999993</v>
      </c>
      <c r="P21" s="175">
        <f t="shared" si="8"/>
        <v>9.1</v>
      </c>
      <c r="Q21" s="173">
        <f t="shared" si="8"/>
        <v>71.8</v>
      </c>
      <c r="R21" s="176">
        <f t="shared" si="8"/>
        <v>28.2</v>
      </c>
    </row>
    <row r="22" spans="2:18" s="142" customFormat="1" ht="16.5" customHeight="1">
      <c r="B22" s="464" t="s">
        <v>157</v>
      </c>
      <c r="C22" s="468"/>
      <c r="D22" s="143">
        <v>13579.9</v>
      </c>
      <c r="E22" s="143">
        <f>SUM(F22:I22)</f>
        <v>8906.2999999999993</v>
      </c>
      <c r="F22" s="144">
        <v>7456.7</v>
      </c>
      <c r="G22" s="145">
        <v>714</v>
      </c>
      <c r="H22" s="145">
        <v>468.8</v>
      </c>
      <c r="I22" s="146">
        <v>266.8</v>
      </c>
      <c r="J22" s="143">
        <f>SUM(L22:P22)</f>
        <v>4673.6000000000004</v>
      </c>
      <c r="K22" s="144">
        <v>2189</v>
      </c>
      <c r="L22" s="145">
        <v>1297.5</v>
      </c>
      <c r="M22" s="145">
        <v>219.2</v>
      </c>
      <c r="N22" s="145">
        <v>672.3</v>
      </c>
      <c r="O22" s="145">
        <v>1253.5</v>
      </c>
      <c r="P22" s="146">
        <v>1231.0999999999999</v>
      </c>
      <c r="Q22" s="143">
        <v>9755.5</v>
      </c>
      <c r="R22" s="143">
        <v>3824.4</v>
      </c>
    </row>
    <row r="23" spans="2:18" s="142" customFormat="1" ht="16.5" customHeight="1">
      <c r="B23" s="469"/>
      <c r="C23" s="470"/>
      <c r="D23" s="172"/>
      <c r="E23" s="173">
        <f t="shared" ref="E23:R23" si="9">ROUND(E22/$D22*100,1)</f>
        <v>65.599999999999994</v>
      </c>
      <c r="F23" s="173">
        <f t="shared" si="9"/>
        <v>54.9</v>
      </c>
      <c r="G23" s="174">
        <f t="shared" si="9"/>
        <v>5.3</v>
      </c>
      <c r="H23" s="174">
        <f t="shared" si="9"/>
        <v>3.5</v>
      </c>
      <c r="I23" s="175">
        <f t="shared" si="9"/>
        <v>2</v>
      </c>
      <c r="J23" s="173">
        <f t="shared" si="9"/>
        <v>34.4</v>
      </c>
      <c r="K23" s="173">
        <f t="shared" si="9"/>
        <v>16.100000000000001</v>
      </c>
      <c r="L23" s="174">
        <f t="shared" si="9"/>
        <v>9.6</v>
      </c>
      <c r="M23" s="174">
        <f t="shared" si="9"/>
        <v>1.6</v>
      </c>
      <c r="N23" s="174">
        <f t="shared" si="9"/>
        <v>5</v>
      </c>
      <c r="O23" s="174">
        <f t="shared" si="9"/>
        <v>9.1999999999999993</v>
      </c>
      <c r="P23" s="175">
        <f t="shared" si="9"/>
        <v>9.1</v>
      </c>
      <c r="Q23" s="173">
        <f t="shared" si="9"/>
        <v>71.8</v>
      </c>
      <c r="R23" s="176">
        <f t="shared" si="9"/>
        <v>28.2</v>
      </c>
    </row>
    <row r="24" spans="2:18" s="142" customFormat="1" ht="17.25" customHeight="1">
      <c r="B24" s="464" t="s">
        <v>158</v>
      </c>
      <c r="C24" s="468"/>
      <c r="D24" s="143">
        <v>13579.9</v>
      </c>
      <c r="E24" s="143">
        <f>SUM(F24:I24)</f>
        <v>8906.2999999999993</v>
      </c>
      <c r="F24" s="144">
        <v>7456.7</v>
      </c>
      <c r="G24" s="145">
        <v>714</v>
      </c>
      <c r="H24" s="145">
        <v>468.8</v>
      </c>
      <c r="I24" s="146">
        <v>266.8</v>
      </c>
      <c r="J24" s="143">
        <f>SUM(L24:P24)</f>
        <v>4673.6000000000004</v>
      </c>
      <c r="K24" s="144">
        <v>2189</v>
      </c>
      <c r="L24" s="145">
        <v>1297.5</v>
      </c>
      <c r="M24" s="145">
        <v>219.2</v>
      </c>
      <c r="N24" s="145">
        <v>672.3</v>
      </c>
      <c r="O24" s="145">
        <v>1253.5</v>
      </c>
      <c r="P24" s="146">
        <v>1231.0999999999999</v>
      </c>
      <c r="Q24" s="143">
        <v>9755.5</v>
      </c>
      <c r="R24" s="143">
        <v>3824.4</v>
      </c>
    </row>
    <row r="25" spans="2:18" s="142" customFormat="1" ht="18.75" customHeight="1">
      <c r="B25" s="469"/>
      <c r="C25" s="470"/>
      <c r="D25" s="172"/>
      <c r="E25" s="173">
        <f t="shared" ref="E25:R25" si="10">ROUND(E24/$D24*100,1)</f>
        <v>65.599999999999994</v>
      </c>
      <c r="F25" s="173">
        <f t="shared" si="10"/>
        <v>54.9</v>
      </c>
      <c r="G25" s="174">
        <f t="shared" si="10"/>
        <v>5.3</v>
      </c>
      <c r="H25" s="174">
        <f t="shared" si="10"/>
        <v>3.5</v>
      </c>
      <c r="I25" s="175">
        <f t="shared" si="10"/>
        <v>2</v>
      </c>
      <c r="J25" s="173">
        <f t="shared" si="10"/>
        <v>34.4</v>
      </c>
      <c r="K25" s="173">
        <f t="shared" si="10"/>
        <v>16.100000000000001</v>
      </c>
      <c r="L25" s="174">
        <f t="shared" si="10"/>
        <v>9.6</v>
      </c>
      <c r="M25" s="174">
        <f t="shared" si="10"/>
        <v>1.6</v>
      </c>
      <c r="N25" s="174">
        <f t="shared" si="10"/>
        <v>5</v>
      </c>
      <c r="O25" s="174">
        <f t="shared" si="10"/>
        <v>9.1999999999999993</v>
      </c>
      <c r="P25" s="175">
        <f t="shared" si="10"/>
        <v>9.1</v>
      </c>
      <c r="Q25" s="173">
        <f t="shared" si="10"/>
        <v>71.8</v>
      </c>
      <c r="R25" s="176">
        <f t="shared" si="10"/>
        <v>28.2</v>
      </c>
    </row>
    <row r="26" spans="2:18" s="142" customFormat="1" ht="17.25" customHeight="1">
      <c r="B26" s="464" t="s">
        <v>159</v>
      </c>
      <c r="C26" s="468"/>
      <c r="D26" s="143">
        <v>13579.9</v>
      </c>
      <c r="E26" s="143">
        <f>SUM(F26:I26)</f>
        <v>8906.2999999999993</v>
      </c>
      <c r="F26" s="144">
        <v>7456.7</v>
      </c>
      <c r="G26" s="145">
        <v>714</v>
      </c>
      <c r="H26" s="145">
        <v>468.8</v>
      </c>
      <c r="I26" s="146">
        <v>266.8</v>
      </c>
      <c r="J26" s="143">
        <f>SUM(L26:P26)</f>
        <v>4673.6000000000004</v>
      </c>
      <c r="K26" s="144">
        <v>2189</v>
      </c>
      <c r="L26" s="145">
        <v>1297.5</v>
      </c>
      <c r="M26" s="145">
        <v>219.2</v>
      </c>
      <c r="N26" s="145">
        <v>672.3</v>
      </c>
      <c r="O26" s="145">
        <v>1253.5</v>
      </c>
      <c r="P26" s="146">
        <v>1231.0999999999999</v>
      </c>
      <c r="Q26" s="143">
        <v>9755.5</v>
      </c>
      <c r="R26" s="143">
        <v>3824.4</v>
      </c>
    </row>
    <row r="27" spans="2:18" s="142" customFormat="1" ht="18.75" customHeight="1">
      <c r="B27" s="469"/>
      <c r="C27" s="470"/>
      <c r="D27" s="172"/>
      <c r="E27" s="173">
        <f t="shared" ref="E27:R27" si="11">ROUND(E26/$D26*100,1)</f>
        <v>65.599999999999994</v>
      </c>
      <c r="F27" s="173">
        <f>ROUND(F26/$D26*100,1)</f>
        <v>54.9</v>
      </c>
      <c r="G27" s="174">
        <f t="shared" si="11"/>
        <v>5.3</v>
      </c>
      <c r="H27" s="174">
        <f t="shared" si="11"/>
        <v>3.5</v>
      </c>
      <c r="I27" s="175">
        <f t="shared" si="11"/>
        <v>2</v>
      </c>
      <c r="J27" s="173">
        <f t="shared" si="11"/>
        <v>34.4</v>
      </c>
      <c r="K27" s="173">
        <f t="shared" si="11"/>
        <v>16.100000000000001</v>
      </c>
      <c r="L27" s="174">
        <f t="shared" si="11"/>
        <v>9.6</v>
      </c>
      <c r="M27" s="174">
        <f t="shared" si="11"/>
        <v>1.6</v>
      </c>
      <c r="N27" s="174">
        <f t="shared" si="11"/>
        <v>5</v>
      </c>
      <c r="O27" s="174">
        <f t="shared" si="11"/>
        <v>9.1999999999999993</v>
      </c>
      <c r="P27" s="175">
        <f t="shared" si="11"/>
        <v>9.1</v>
      </c>
      <c r="Q27" s="173">
        <f t="shared" si="11"/>
        <v>71.8</v>
      </c>
      <c r="R27" s="176">
        <f t="shared" si="11"/>
        <v>28.2</v>
      </c>
    </row>
    <row r="28" spans="2:18" s="142" customFormat="1" ht="17.25" customHeight="1">
      <c r="B28" s="464" t="s">
        <v>160</v>
      </c>
      <c r="C28" s="468"/>
      <c r="D28" s="143">
        <v>13639</v>
      </c>
      <c r="E28" s="143">
        <f>SUM(F28:I28)</f>
        <v>9001.4999999999982</v>
      </c>
      <c r="F28" s="144">
        <v>7534.9</v>
      </c>
      <c r="G28" s="145">
        <v>707.8</v>
      </c>
      <c r="H28" s="145">
        <v>465.4</v>
      </c>
      <c r="I28" s="146">
        <v>293.39999999999998</v>
      </c>
      <c r="J28" s="143">
        <f>SUM(L28:P28)</f>
        <v>4637.5</v>
      </c>
      <c r="K28" s="144">
        <v>2345.3000000000002</v>
      </c>
      <c r="L28" s="145">
        <v>1330.6</v>
      </c>
      <c r="M28" s="145">
        <v>231</v>
      </c>
      <c r="N28" s="145">
        <v>783.7</v>
      </c>
      <c r="O28" s="145">
        <v>1158.3</v>
      </c>
      <c r="P28" s="146">
        <v>1133.9000000000001</v>
      </c>
      <c r="Q28" s="143">
        <v>9746.6</v>
      </c>
      <c r="R28" s="143">
        <v>3892.3</v>
      </c>
    </row>
    <row r="29" spans="2:18" s="142" customFormat="1" ht="18.75" customHeight="1">
      <c r="B29" s="469"/>
      <c r="C29" s="470"/>
      <c r="D29" s="172"/>
      <c r="E29" s="173">
        <f>ROUND(E28/$D28*100,1)</f>
        <v>66</v>
      </c>
      <c r="F29" s="173">
        <f t="shared" ref="F29:R29" si="12">ROUND(F28/$D28*100,1)</f>
        <v>55.2</v>
      </c>
      <c r="G29" s="174">
        <f t="shared" si="12"/>
        <v>5.2</v>
      </c>
      <c r="H29" s="174">
        <f t="shared" si="12"/>
        <v>3.4</v>
      </c>
      <c r="I29" s="175">
        <f t="shared" si="12"/>
        <v>2.2000000000000002</v>
      </c>
      <c r="J29" s="173">
        <f t="shared" si="12"/>
        <v>34</v>
      </c>
      <c r="K29" s="173">
        <f t="shared" si="12"/>
        <v>17.2</v>
      </c>
      <c r="L29" s="174">
        <f t="shared" si="12"/>
        <v>9.8000000000000007</v>
      </c>
      <c r="M29" s="174">
        <f t="shared" si="12"/>
        <v>1.7</v>
      </c>
      <c r="N29" s="174">
        <f t="shared" si="12"/>
        <v>5.7</v>
      </c>
      <c r="O29" s="174">
        <f t="shared" si="12"/>
        <v>8.5</v>
      </c>
      <c r="P29" s="175">
        <f t="shared" si="12"/>
        <v>8.3000000000000007</v>
      </c>
      <c r="Q29" s="173">
        <f t="shared" si="12"/>
        <v>71.5</v>
      </c>
      <c r="R29" s="176">
        <f t="shared" si="12"/>
        <v>28.5</v>
      </c>
    </row>
    <row r="30" spans="2:18" s="142" customFormat="1" ht="17.25" customHeight="1">
      <c r="B30" s="464" t="s">
        <v>161</v>
      </c>
      <c r="C30" s="468"/>
      <c r="D30" s="143">
        <v>13639</v>
      </c>
      <c r="E30" s="143">
        <f>SUM(F30:I30)</f>
        <v>9001.4999999999982</v>
      </c>
      <c r="F30" s="144">
        <v>7534.9</v>
      </c>
      <c r="G30" s="145">
        <v>707.8</v>
      </c>
      <c r="H30" s="145">
        <v>465.4</v>
      </c>
      <c r="I30" s="146">
        <v>293.39999999999998</v>
      </c>
      <c r="J30" s="143">
        <f>SUM(L30:P30)</f>
        <v>4637.5</v>
      </c>
      <c r="K30" s="144">
        <v>2345.3000000000002</v>
      </c>
      <c r="L30" s="145">
        <v>1330.6</v>
      </c>
      <c r="M30" s="145">
        <v>231</v>
      </c>
      <c r="N30" s="145">
        <v>783.7</v>
      </c>
      <c r="O30" s="145">
        <v>1158.3</v>
      </c>
      <c r="P30" s="146">
        <v>1133.9000000000001</v>
      </c>
      <c r="Q30" s="143">
        <v>9746.6</v>
      </c>
      <c r="R30" s="143">
        <v>3892.3</v>
      </c>
    </row>
    <row r="31" spans="2:18" s="142" customFormat="1" ht="18.75" customHeight="1">
      <c r="B31" s="469"/>
      <c r="C31" s="470"/>
      <c r="D31" s="172"/>
      <c r="E31" s="173">
        <f>ROUND(E30/$D30*100,1)</f>
        <v>66</v>
      </c>
      <c r="F31" s="173">
        <f t="shared" ref="F31:R31" si="13">ROUND(F30/$D30*100,1)</f>
        <v>55.2</v>
      </c>
      <c r="G31" s="174">
        <f t="shared" si="13"/>
        <v>5.2</v>
      </c>
      <c r="H31" s="174">
        <f t="shared" si="13"/>
        <v>3.4</v>
      </c>
      <c r="I31" s="175">
        <f t="shared" si="13"/>
        <v>2.2000000000000002</v>
      </c>
      <c r="J31" s="173">
        <f t="shared" si="13"/>
        <v>34</v>
      </c>
      <c r="K31" s="173">
        <f t="shared" si="13"/>
        <v>17.2</v>
      </c>
      <c r="L31" s="174">
        <f t="shared" si="13"/>
        <v>9.8000000000000007</v>
      </c>
      <c r="M31" s="174">
        <f t="shared" si="13"/>
        <v>1.7</v>
      </c>
      <c r="N31" s="174">
        <f t="shared" si="13"/>
        <v>5.7</v>
      </c>
      <c r="O31" s="174">
        <f t="shared" si="13"/>
        <v>8.5</v>
      </c>
      <c r="P31" s="175">
        <f t="shared" si="13"/>
        <v>8.3000000000000007</v>
      </c>
      <c r="Q31" s="173">
        <f t="shared" si="13"/>
        <v>71.5</v>
      </c>
      <c r="R31" s="176">
        <f t="shared" si="13"/>
        <v>28.5</v>
      </c>
    </row>
    <row r="32" spans="2:18" s="142" customFormat="1" ht="18.75" customHeight="1">
      <c r="B32" s="464" t="s">
        <v>124</v>
      </c>
      <c r="C32" s="465"/>
      <c r="D32" s="143">
        <v>13639</v>
      </c>
      <c r="E32" s="143">
        <f>SUM(F32:I32)</f>
        <v>9001.4999999999982</v>
      </c>
      <c r="F32" s="144">
        <v>7534.9</v>
      </c>
      <c r="G32" s="145">
        <v>707.8</v>
      </c>
      <c r="H32" s="145">
        <v>465.4</v>
      </c>
      <c r="I32" s="146">
        <v>293.39999999999998</v>
      </c>
      <c r="J32" s="143">
        <f>SUM(L32:P32)</f>
        <v>4637.5</v>
      </c>
      <c r="K32" s="144">
        <v>2345.3000000000002</v>
      </c>
      <c r="L32" s="145">
        <v>1330.6</v>
      </c>
      <c r="M32" s="145">
        <v>231</v>
      </c>
      <c r="N32" s="145">
        <v>783.7</v>
      </c>
      <c r="O32" s="145">
        <v>1158.3</v>
      </c>
      <c r="P32" s="146">
        <v>1133.9000000000001</v>
      </c>
      <c r="Q32" s="143">
        <v>9746.6</v>
      </c>
      <c r="R32" s="143">
        <v>3892.3</v>
      </c>
    </row>
    <row r="33" spans="2:18" s="142" customFormat="1" ht="18.75" customHeight="1">
      <c r="B33" s="466"/>
      <c r="C33" s="467"/>
      <c r="D33" s="97"/>
      <c r="E33" s="176">
        <f t="shared" ref="E33:R33" si="14">ROUND(E32/$D32*100,1)</f>
        <v>66</v>
      </c>
      <c r="F33" s="173">
        <f t="shared" si="14"/>
        <v>55.2</v>
      </c>
      <c r="G33" s="174">
        <f t="shared" si="14"/>
        <v>5.2</v>
      </c>
      <c r="H33" s="174">
        <f t="shared" si="14"/>
        <v>3.4</v>
      </c>
      <c r="I33" s="175">
        <f t="shared" si="14"/>
        <v>2.2000000000000002</v>
      </c>
      <c r="J33" s="176">
        <f t="shared" si="14"/>
        <v>34</v>
      </c>
      <c r="K33" s="177">
        <f t="shared" si="14"/>
        <v>17.2</v>
      </c>
      <c r="L33" s="174">
        <f t="shared" si="14"/>
        <v>9.8000000000000007</v>
      </c>
      <c r="M33" s="174">
        <f t="shared" si="14"/>
        <v>1.7</v>
      </c>
      <c r="N33" s="174">
        <f t="shared" si="14"/>
        <v>5.7</v>
      </c>
      <c r="O33" s="174">
        <f t="shared" si="14"/>
        <v>8.5</v>
      </c>
      <c r="P33" s="175">
        <f t="shared" si="14"/>
        <v>8.3000000000000007</v>
      </c>
      <c r="Q33" s="176">
        <f t="shared" si="14"/>
        <v>71.5</v>
      </c>
      <c r="R33" s="176">
        <f t="shared" si="14"/>
        <v>28.5</v>
      </c>
    </row>
    <row r="34" spans="2:18" s="142" customFormat="1" ht="18.75" customHeight="1">
      <c r="B34" s="464" t="s">
        <v>125</v>
      </c>
      <c r="C34" s="465"/>
      <c r="D34" s="143">
        <v>13639</v>
      </c>
      <c r="E34" s="143">
        <v>9001.4999999999982</v>
      </c>
      <c r="F34" s="144">
        <v>7534.9</v>
      </c>
      <c r="G34" s="145">
        <v>707.8</v>
      </c>
      <c r="H34" s="145">
        <v>465.4</v>
      </c>
      <c r="I34" s="146">
        <v>293.39999999999998</v>
      </c>
      <c r="J34" s="143">
        <v>4637.5</v>
      </c>
      <c r="K34" s="144">
        <v>2345.3000000000002</v>
      </c>
      <c r="L34" s="145">
        <v>1330.6</v>
      </c>
      <c r="M34" s="145">
        <v>231</v>
      </c>
      <c r="N34" s="145">
        <v>783.7</v>
      </c>
      <c r="O34" s="145">
        <v>1158.3</v>
      </c>
      <c r="P34" s="146">
        <v>1133.9000000000001</v>
      </c>
      <c r="Q34" s="143">
        <v>9746.6</v>
      </c>
      <c r="R34" s="143">
        <v>3892.3</v>
      </c>
    </row>
    <row r="35" spans="2:18" s="142" customFormat="1" ht="18.75" customHeight="1">
      <c r="B35" s="466"/>
      <c r="C35" s="467"/>
      <c r="D35" s="97"/>
      <c r="E35" s="176">
        <v>66</v>
      </c>
      <c r="F35" s="173">
        <v>55.2</v>
      </c>
      <c r="G35" s="174">
        <v>5.2</v>
      </c>
      <c r="H35" s="174">
        <v>3.4</v>
      </c>
      <c r="I35" s="175">
        <v>2.2000000000000002</v>
      </c>
      <c r="J35" s="176">
        <v>34</v>
      </c>
      <c r="K35" s="177">
        <v>17.2</v>
      </c>
      <c r="L35" s="174">
        <v>9.8000000000000007</v>
      </c>
      <c r="M35" s="174">
        <v>1.7</v>
      </c>
      <c r="N35" s="174">
        <v>5.7</v>
      </c>
      <c r="O35" s="174">
        <v>8.5</v>
      </c>
      <c r="P35" s="175">
        <v>8.3000000000000007</v>
      </c>
      <c r="Q35" s="176">
        <v>71.5</v>
      </c>
      <c r="R35" s="176">
        <v>28.5</v>
      </c>
    </row>
    <row r="36" spans="2:18" s="142" customFormat="1" ht="18.75" customHeight="1">
      <c r="B36" s="464" t="s">
        <v>126</v>
      </c>
      <c r="C36" s="465"/>
      <c r="D36" s="143">
        <v>13643.1</v>
      </c>
      <c r="E36" s="143">
        <v>8964.5</v>
      </c>
      <c r="F36" s="144">
        <v>7496.1</v>
      </c>
      <c r="G36" s="145">
        <v>709.1</v>
      </c>
      <c r="H36" s="145">
        <v>462.4</v>
      </c>
      <c r="I36" s="146">
        <v>297</v>
      </c>
      <c r="J36" s="143">
        <v>4678.6000000000004</v>
      </c>
      <c r="K36" s="144">
        <v>2354.8000000000002</v>
      </c>
      <c r="L36" s="145">
        <v>1343.3</v>
      </c>
      <c r="M36" s="145">
        <v>231.6</v>
      </c>
      <c r="N36" s="145">
        <v>799.9</v>
      </c>
      <c r="O36" s="145">
        <v>1179.7</v>
      </c>
      <c r="P36" s="146">
        <v>1144.0999999999999</v>
      </c>
      <c r="Q36" s="143">
        <v>9715.4</v>
      </c>
      <c r="R36" s="143">
        <v>3927.6</v>
      </c>
    </row>
    <row r="37" spans="2:18" s="142" customFormat="1" ht="18.75" customHeight="1">
      <c r="B37" s="466"/>
      <c r="C37" s="467"/>
      <c r="D37" s="97"/>
      <c r="E37" s="176">
        <v>65.7</v>
      </c>
      <c r="F37" s="173">
        <v>54.9</v>
      </c>
      <c r="G37" s="174">
        <v>5.2</v>
      </c>
      <c r="H37" s="174">
        <v>3.4</v>
      </c>
      <c r="I37" s="175">
        <v>2.2000000000000002</v>
      </c>
      <c r="J37" s="176">
        <v>34.299999999999997</v>
      </c>
      <c r="K37" s="177">
        <v>17.3</v>
      </c>
      <c r="L37" s="174">
        <v>9.8000000000000007</v>
      </c>
      <c r="M37" s="174">
        <v>1.7</v>
      </c>
      <c r="N37" s="174">
        <v>5.7</v>
      </c>
      <c r="O37" s="174">
        <v>8.6</v>
      </c>
      <c r="P37" s="175">
        <v>8.4</v>
      </c>
      <c r="Q37" s="176">
        <v>71.2</v>
      </c>
      <c r="R37" s="176">
        <v>28.8</v>
      </c>
    </row>
    <row r="38" spans="2:18" ht="15" customHeight="1">
      <c r="R38" s="178" t="s">
        <v>162</v>
      </c>
    </row>
    <row r="39" spans="2:18" ht="15" customHeight="1">
      <c r="R39" s="178" t="s">
        <v>163</v>
      </c>
    </row>
    <row r="40" spans="2:18">
      <c r="D40" s="179"/>
    </row>
  </sheetData>
  <mergeCells count="31">
    <mergeCell ref="Q3:Q5"/>
    <mergeCell ref="R3:R5"/>
    <mergeCell ref="E4:E5"/>
    <mergeCell ref="F4:F5"/>
    <mergeCell ref="G4:G5"/>
    <mergeCell ref="H4:H5"/>
    <mergeCell ref="P4:P5"/>
    <mergeCell ref="B6:C7"/>
    <mergeCell ref="B3:C5"/>
    <mergeCell ref="D3:D5"/>
    <mergeCell ref="E3:I3"/>
    <mergeCell ref="J3:P3"/>
    <mergeCell ref="B18:C19"/>
    <mergeCell ref="I4:I5"/>
    <mergeCell ref="J4:J5"/>
    <mergeCell ref="K4:N4"/>
    <mergeCell ref="O4:O5"/>
    <mergeCell ref="C8:C9"/>
    <mergeCell ref="C10:C11"/>
    <mergeCell ref="C12:C13"/>
    <mergeCell ref="C14:C15"/>
    <mergeCell ref="B16:C17"/>
    <mergeCell ref="B32:C33"/>
    <mergeCell ref="B34:C35"/>
    <mergeCell ref="B36:C37"/>
    <mergeCell ref="B20:C21"/>
    <mergeCell ref="B22:C23"/>
    <mergeCell ref="B24:C25"/>
    <mergeCell ref="B26:C27"/>
    <mergeCell ref="B28:C29"/>
    <mergeCell ref="B30:C31"/>
  </mergeCells>
  <phoneticPr fontId="3"/>
  <printOptions gridLinesSet="0"/>
  <pageMargins left="0.59055118110236227" right="0.39370078740157483" top="0.78740157480314965" bottom="0.78740157480314965" header="0.39370078740157483" footer="0.39370078740157483"/>
  <pageSetup paperSize="9" scale="96" firstPageNumber="3" orientation="portrait" useFirstPageNumber="1" r:id="rId1"/>
  <headerFooter alignWithMargins="0">
    <oddHeader>&amp;R&amp;"ＭＳ Ｐゴシック,標準"&amp;11 1.土地・気象</oddHeader>
    <oddFooter>&amp;C&amp;"ＭＳ Ｐゴシック,標準"&amp;11-4-</oddFooter>
  </headerFooter>
  <rowBreaks count="1" manualBreakCount="1">
    <brk id="60"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zoomScaleNormal="100" workbookViewId="0"/>
  </sheetViews>
  <sheetFormatPr defaultColWidth="12.125" defaultRowHeight="14.25"/>
  <cols>
    <col min="1" max="1" width="3.625" style="5" customWidth="1"/>
    <col min="2" max="2" width="2.625" style="5" customWidth="1"/>
    <col min="3" max="3" width="8.625" style="5" customWidth="1"/>
    <col min="4" max="4" width="6.375" style="205" customWidth="1"/>
    <col min="5" max="5" width="6.375" style="129" customWidth="1"/>
    <col min="6" max="7" width="5.625" style="129" customWidth="1"/>
    <col min="8" max="8" width="5.375" style="129" customWidth="1"/>
    <col min="9" max="9" width="5.375" style="206" customWidth="1"/>
    <col min="10" max="10" width="8.125" style="129" customWidth="1"/>
    <col min="11" max="11" width="8.625" style="5" customWidth="1"/>
    <col min="12" max="12" width="8.125" style="5" customWidth="1"/>
    <col min="13" max="13" width="8.625" style="5" customWidth="1"/>
    <col min="14" max="16384" width="12.125" style="5"/>
  </cols>
  <sheetData>
    <row r="1" spans="1:15" ht="30" customHeight="1">
      <c r="A1" s="73" t="s">
        <v>164</v>
      </c>
      <c r="C1" s="73"/>
      <c r="D1" s="180"/>
      <c r="E1" s="135"/>
      <c r="F1" s="135"/>
      <c r="G1" s="135"/>
      <c r="H1" s="135"/>
      <c r="I1" s="135"/>
      <c r="J1" s="135"/>
    </row>
    <row r="2" spans="1:15" s="80" customFormat="1" ht="18" customHeight="1">
      <c r="A2" s="6">
        <v>1</v>
      </c>
      <c r="B2" s="76" t="s">
        <v>165</v>
      </c>
      <c r="C2" s="126"/>
      <c r="D2" s="136"/>
      <c r="E2" s="136"/>
      <c r="F2" s="136"/>
      <c r="G2" s="136"/>
      <c r="H2" s="136"/>
      <c r="I2" s="136"/>
      <c r="J2" s="136"/>
      <c r="L2" s="33"/>
      <c r="M2" s="33" t="s">
        <v>166</v>
      </c>
    </row>
    <row r="3" spans="1:15" s="80" customFormat="1" ht="18" customHeight="1">
      <c r="B3" s="546"/>
      <c r="C3" s="548" t="s">
        <v>167</v>
      </c>
      <c r="D3" s="459" t="s">
        <v>168</v>
      </c>
      <c r="E3" s="459"/>
      <c r="F3" s="549" t="s">
        <v>169</v>
      </c>
      <c r="G3" s="550"/>
      <c r="H3" s="550"/>
      <c r="I3" s="550"/>
      <c r="J3" s="551" t="s">
        <v>170</v>
      </c>
      <c r="K3" s="552"/>
      <c r="L3" s="552"/>
      <c r="M3" s="552"/>
    </row>
    <row r="4" spans="1:15" s="80" customFormat="1" ht="18" customHeight="1">
      <c r="B4" s="547"/>
      <c r="C4" s="525"/>
      <c r="D4" s="181" t="s">
        <v>171</v>
      </c>
      <c r="E4" s="182" t="s">
        <v>172</v>
      </c>
      <c r="F4" s="553" t="s">
        <v>171</v>
      </c>
      <c r="G4" s="554"/>
      <c r="H4" s="555" t="s">
        <v>172</v>
      </c>
      <c r="I4" s="556"/>
      <c r="J4" s="557" t="s">
        <v>171</v>
      </c>
      <c r="K4" s="558"/>
      <c r="L4" s="459" t="s">
        <v>172</v>
      </c>
      <c r="M4" s="459"/>
    </row>
    <row r="5" spans="1:15" s="80" customFormat="1" ht="12.75" customHeight="1">
      <c r="B5" s="522">
        <v>1</v>
      </c>
      <c r="C5" s="542" t="s">
        <v>173</v>
      </c>
      <c r="D5" s="543">
        <v>111.4</v>
      </c>
      <c r="E5" s="544">
        <v>14.4</v>
      </c>
      <c r="F5" s="183" t="s">
        <v>174</v>
      </c>
      <c r="G5" s="184"/>
      <c r="H5" s="185" t="s">
        <v>175</v>
      </c>
      <c r="I5" s="186"/>
      <c r="J5" s="516" t="s">
        <v>176</v>
      </c>
      <c r="K5" s="187" t="s">
        <v>177</v>
      </c>
      <c r="L5" s="518" t="s">
        <v>176</v>
      </c>
      <c r="M5" s="535" t="s">
        <v>178</v>
      </c>
    </row>
    <row r="6" spans="1:15" s="38" customFormat="1" ht="12.75" customHeight="1">
      <c r="B6" s="523"/>
      <c r="C6" s="525"/>
      <c r="D6" s="527"/>
      <c r="E6" s="545"/>
      <c r="F6" s="537" t="s">
        <v>179</v>
      </c>
      <c r="G6" s="538"/>
      <c r="H6" s="537" t="s">
        <v>180</v>
      </c>
      <c r="I6" s="539"/>
      <c r="J6" s="517"/>
      <c r="K6" s="188" t="s">
        <v>178</v>
      </c>
      <c r="L6" s="519"/>
      <c r="M6" s="536"/>
    </row>
    <row r="7" spans="1:15" s="38" customFormat="1" ht="12.75" customHeight="1">
      <c r="B7" s="522">
        <v>2</v>
      </c>
      <c r="C7" s="524" t="s">
        <v>181</v>
      </c>
      <c r="D7" s="526">
        <v>41.9</v>
      </c>
      <c r="E7" s="540">
        <v>30.1</v>
      </c>
      <c r="F7" s="189" t="s">
        <v>182</v>
      </c>
      <c r="G7" s="190"/>
      <c r="H7" s="189" t="s">
        <v>182</v>
      </c>
      <c r="I7" s="190"/>
      <c r="J7" s="516" t="s">
        <v>183</v>
      </c>
      <c r="K7" s="191" t="s">
        <v>177</v>
      </c>
      <c r="L7" s="518" t="s">
        <v>183</v>
      </c>
      <c r="M7" s="535" t="s">
        <v>184</v>
      </c>
    </row>
    <row r="8" spans="1:15" s="38" customFormat="1" ht="12.75" customHeight="1">
      <c r="B8" s="523"/>
      <c r="C8" s="525"/>
      <c r="D8" s="527"/>
      <c r="E8" s="541"/>
      <c r="F8" s="532" t="s">
        <v>185</v>
      </c>
      <c r="G8" s="533"/>
      <c r="H8" s="532" t="s">
        <v>185</v>
      </c>
      <c r="I8" s="534"/>
      <c r="J8" s="517"/>
      <c r="K8" s="192" t="s">
        <v>184</v>
      </c>
      <c r="L8" s="519"/>
      <c r="M8" s="536"/>
    </row>
    <row r="9" spans="1:15" s="38" customFormat="1" ht="12.75" customHeight="1">
      <c r="B9" s="522">
        <v>3</v>
      </c>
      <c r="C9" s="524" t="s">
        <v>186</v>
      </c>
      <c r="D9" s="526">
        <v>21.5</v>
      </c>
      <c r="E9" s="528">
        <v>21.5</v>
      </c>
      <c r="F9" s="193" t="s">
        <v>182</v>
      </c>
      <c r="G9" s="194"/>
      <c r="H9" s="193" t="s">
        <v>182</v>
      </c>
      <c r="I9" s="195"/>
      <c r="J9" s="516" t="s">
        <v>187</v>
      </c>
      <c r="K9" s="196" t="s">
        <v>188</v>
      </c>
      <c r="L9" s="518" t="s">
        <v>187</v>
      </c>
      <c r="M9" s="520" t="s">
        <v>189</v>
      </c>
      <c r="O9" s="197"/>
    </row>
    <row r="10" spans="1:15" s="38" customFormat="1" ht="12.75" customHeight="1">
      <c r="B10" s="523"/>
      <c r="C10" s="525"/>
      <c r="D10" s="527"/>
      <c r="E10" s="529"/>
      <c r="F10" s="198" t="s">
        <v>190</v>
      </c>
      <c r="G10" s="199"/>
      <c r="H10" s="198" t="s">
        <v>190</v>
      </c>
      <c r="I10" s="200"/>
      <c r="J10" s="517"/>
      <c r="K10" s="201" t="s">
        <v>191</v>
      </c>
      <c r="L10" s="519"/>
      <c r="M10" s="521"/>
      <c r="O10" s="202"/>
    </row>
    <row r="11" spans="1:15" s="38" customFormat="1" ht="12.75" customHeight="1">
      <c r="B11" s="522">
        <v>4</v>
      </c>
      <c r="C11" s="524" t="s">
        <v>192</v>
      </c>
      <c r="D11" s="526">
        <v>10.199999999999999</v>
      </c>
      <c r="E11" s="528">
        <v>10</v>
      </c>
      <c r="F11" s="193" t="s">
        <v>182</v>
      </c>
      <c r="G11" s="203"/>
      <c r="H11" s="193" t="s">
        <v>193</v>
      </c>
      <c r="I11" s="204"/>
      <c r="J11" s="516" t="s">
        <v>187</v>
      </c>
      <c r="K11" s="196" t="s">
        <v>194</v>
      </c>
      <c r="L11" s="518"/>
      <c r="M11" s="530" t="s">
        <v>195</v>
      </c>
    </row>
    <row r="12" spans="1:15" s="38" customFormat="1" ht="12.75" customHeight="1">
      <c r="B12" s="523"/>
      <c r="C12" s="525"/>
      <c r="D12" s="527"/>
      <c r="E12" s="529"/>
      <c r="F12" s="198" t="s">
        <v>196</v>
      </c>
      <c r="G12" s="199"/>
      <c r="H12" s="198" t="s">
        <v>197</v>
      </c>
      <c r="I12" s="200"/>
      <c r="J12" s="517"/>
      <c r="K12" s="201" t="s">
        <v>198</v>
      </c>
      <c r="L12" s="519"/>
      <c r="M12" s="531"/>
    </row>
    <row r="13" spans="1:15" ht="12" customHeight="1">
      <c r="B13" s="38" t="s">
        <v>199</v>
      </c>
      <c r="M13" s="178"/>
    </row>
    <row r="14" spans="1:15" s="80" customFormat="1" ht="18" customHeight="1">
      <c r="A14" s="6">
        <v>2</v>
      </c>
      <c r="B14" s="76" t="s">
        <v>200</v>
      </c>
      <c r="C14" s="126"/>
      <c r="D14" s="136"/>
      <c r="E14" s="136"/>
      <c r="F14" s="136"/>
      <c r="G14" s="136"/>
      <c r="H14" s="136"/>
      <c r="I14" s="136"/>
      <c r="J14" s="136"/>
      <c r="L14" s="33"/>
      <c r="M14" s="33"/>
    </row>
    <row r="15" spans="1:15">
      <c r="B15" s="38" t="s">
        <v>201</v>
      </c>
      <c r="C15" s="38"/>
      <c r="M15" s="178" t="s">
        <v>202</v>
      </c>
    </row>
    <row r="16" spans="1:15" ht="15" customHeight="1"/>
    <row r="17" spans="1:13" ht="15" customHeight="1"/>
    <row r="18" spans="1:13" ht="15" customHeight="1"/>
    <row r="19" spans="1:13" ht="30" customHeight="1">
      <c r="A19" s="73" t="s">
        <v>203</v>
      </c>
      <c r="B19" s="73"/>
      <c r="C19" s="73"/>
      <c r="D19" s="73"/>
    </row>
    <row r="20" spans="1:13" ht="18" customHeight="1">
      <c r="A20" s="207"/>
      <c r="B20" s="126"/>
      <c r="C20" s="126"/>
      <c r="D20" s="5"/>
      <c r="M20" s="208" t="s">
        <v>204</v>
      </c>
    </row>
    <row r="21" spans="1:13" ht="13.5" customHeight="1">
      <c r="A21" s="80"/>
      <c r="B21" s="488" t="s">
        <v>205</v>
      </c>
      <c r="C21" s="507"/>
      <c r="D21" s="489"/>
      <c r="E21" s="488" t="s">
        <v>206</v>
      </c>
      <c r="F21" s="507"/>
      <c r="G21" s="489"/>
      <c r="H21" s="488" t="s">
        <v>207</v>
      </c>
      <c r="I21" s="507"/>
      <c r="J21" s="507"/>
      <c r="K21" s="507"/>
      <c r="L21" s="507"/>
      <c r="M21" s="489"/>
    </row>
    <row r="22" spans="1:13" ht="13.5" customHeight="1">
      <c r="A22" s="80"/>
      <c r="B22" s="492"/>
      <c r="C22" s="508"/>
      <c r="D22" s="493"/>
      <c r="E22" s="492"/>
      <c r="F22" s="508"/>
      <c r="G22" s="493"/>
      <c r="H22" s="492"/>
      <c r="I22" s="508"/>
      <c r="J22" s="508"/>
      <c r="K22" s="508"/>
      <c r="L22" s="508"/>
      <c r="M22" s="493"/>
    </row>
    <row r="23" spans="1:13" ht="25.5" customHeight="1">
      <c r="A23" s="38"/>
      <c r="B23" s="509" t="s">
        <v>208</v>
      </c>
      <c r="C23" s="510"/>
      <c r="D23" s="511"/>
      <c r="E23" s="512">
        <v>1053</v>
      </c>
      <c r="F23" s="513"/>
      <c r="G23" s="209"/>
      <c r="H23" s="210" t="s">
        <v>209</v>
      </c>
      <c r="I23" s="211"/>
      <c r="J23" s="212"/>
      <c r="K23" s="212"/>
      <c r="L23" s="212"/>
      <c r="M23" s="213"/>
    </row>
    <row r="24" spans="1:13" ht="25.5" customHeight="1">
      <c r="A24" s="80"/>
      <c r="B24" s="509" t="s">
        <v>210</v>
      </c>
      <c r="C24" s="510"/>
      <c r="D24" s="511"/>
      <c r="E24" s="514">
        <v>1045</v>
      </c>
      <c r="F24" s="515"/>
      <c r="G24" s="209"/>
      <c r="H24" s="210" t="s">
        <v>211</v>
      </c>
      <c r="I24" s="211"/>
      <c r="J24" s="212"/>
      <c r="K24" s="212"/>
      <c r="L24" s="212"/>
      <c r="M24" s="213"/>
    </row>
    <row r="25" spans="1:13" ht="15" customHeight="1">
      <c r="M25" s="178" t="s">
        <v>212</v>
      </c>
    </row>
  </sheetData>
  <mergeCells count="48">
    <mergeCell ref="B3:B4"/>
    <mergeCell ref="C3:C4"/>
    <mergeCell ref="D3:E3"/>
    <mergeCell ref="F3:I3"/>
    <mergeCell ref="J3:M3"/>
    <mergeCell ref="F4:G4"/>
    <mergeCell ref="H4:I4"/>
    <mergeCell ref="J4:K4"/>
    <mergeCell ref="L4:M4"/>
    <mergeCell ref="M5:M6"/>
    <mergeCell ref="F6:G6"/>
    <mergeCell ref="H6:I6"/>
    <mergeCell ref="B7:B8"/>
    <mergeCell ref="C7:C8"/>
    <mergeCell ref="D7:D8"/>
    <mergeCell ref="E7:E8"/>
    <mergeCell ref="J7:J8"/>
    <mergeCell ref="L7:L8"/>
    <mergeCell ref="M7:M8"/>
    <mergeCell ref="B5:B6"/>
    <mergeCell ref="C5:C6"/>
    <mergeCell ref="D5:D6"/>
    <mergeCell ref="E5:E6"/>
    <mergeCell ref="J5:J6"/>
    <mergeCell ref="L5:L6"/>
    <mergeCell ref="F8:G8"/>
    <mergeCell ref="H8:I8"/>
    <mergeCell ref="B9:B10"/>
    <mergeCell ref="C9:C10"/>
    <mergeCell ref="D9:D10"/>
    <mergeCell ref="E9:E10"/>
    <mergeCell ref="B24:D24"/>
    <mergeCell ref="E24:F24"/>
    <mergeCell ref="J9:J10"/>
    <mergeCell ref="L9:L10"/>
    <mergeCell ref="M9:M10"/>
    <mergeCell ref="B11:B12"/>
    <mergeCell ref="C11:C12"/>
    <mergeCell ref="D11:D12"/>
    <mergeCell ref="E11:E12"/>
    <mergeCell ref="J11:J12"/>
    <mergeCell ref="L11:L12"/>
    <mergeCell ref="M11:M12"/>
    <mergeCell ref="B21:D22"/>
    <mergeCell ref="E21:G22"/>
    <mergeCell ref="H21:M22"/>
    <mergeCell ref="B23:D23"/>
    <mergeCell ref="E23:F23"/>
  </mergeCells>
  <phoneticPr fontId="3"/>
  <printOptions gridLinesSet="0"/>
  <pageMargins left="0.59055118110236227" right="0.59055118110236227" top="0.78740157480314965" bottom="0.78740157480314965" header="0.39370078740157483" footer="0.39370078740157483"/>
  <pageSetup paperSize="9" firstPageNumber="3" orientation="portrait" useFirstPageNumber="1" r:id="rId1"/>
  <headerFooter alignWithMargins="0">
    <oddHeader>&amp;R&amp;"ＭＳ Ｐゴシック,標準"&amp;11 1.土地・気象</oddHeader>
    <oddFooter>&amp;C&amp;11-5-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workbookViewId="0"/>
  </sheetViews>
  <sheetFormatPr defaultColWidth="10.625" defaultRowHeight="21.95" customHeight="1"/>
  <cols>
    <col min="1" max="1" width="2.875" style="38" customWidth="1"/>
    <col min="2" max="2" width="6.625" style="38" customWidth="1"/>
    <col min="3" max="3" width="4.625" style="38" customWidth="1"/>
    <col min="4" max="14" width="4.125" style="38" customWidth="1"/>
    <col min="15" max="15" width="2.75" style="38" customWidth="1"/>
    <col min="16" max="16" width="3.75" style="38" customWidth="1"/>
    <col min="17" max="17" width="2.875" style="38" customWidth="1"/>
    <col min="18" max="18" width="3.625" style="38" customWidth="1"/>
    <col min="19" max="22" width="2.625" style="38" customWidth="1"/>
    <col min="23" max="16384" width="10.625" style="38"/>
  </cols>
  <sheetData>
    <row r="1" spans="1:22" ht="30" customHeight="1">
      <c r="A1" s="73" t="s">
        <v>213</v>
      </c>
      <c r="B1" s="73"/>
      <c r="C1" s="73"/>
      <c r="D1" s="73"/>
      <c r="E1" s="73"/>
      <c r="F1" s="73"/>
      <c r="G1" s="73"/>
      <c r="H1" s="73"/>
      <c r="I1" s="73"/>
      <c r="J1" s="214"/>
      <c r="K1" s="214"/>
      <c r="L1" s="214"/>
      <c r="M1" s="214"/>
      <c r="N1" s="214"/>
      <c r="O1" s="73"/>
      <c r="P1" s="73"/>
    </row>
    <row r="2" spans="1:22" ht="18" customHeight="1">
      <c r="A2" s="207"/>
      <c r="B2" s="126"/>
      <c r="C2" s="126"/>
      <c r="D2" s="126"/>
      <c r="E2" s="126"/>
      <c r="F2" s="126"/>
      <c r="G2" s="126"/>
      <c r="H2" s="126"/>
      <c r="I2" s="126"/>
      <c r="J2" s="215"/>
      <c r="K2" s="215"/>
      <c r="L2" s="215"/>
      <c r="M2" s="215"/>
      <c r="N2" s="215"/>
      <c r="O2" s="126"/>
      <c r="P2" s="216"/>
    </row>
    <row r="3" spans="1:22" ht="21.95" customHeight="1">
      <c r="A3" s="80"/>
      <c r="B3" s="648" t="s">
        <v>214</v>
      </c>
      <c r="C3" s="488" t="s">
        <v>215</v>
      </c>
      <c r="D3" s="507"/>
      <c r="E3" s="489"/>
      <c r="F3" s="652" t="s">
        <v>216</v>
      </c>
      <c r="G3" s="653" t="s">
        <v>217</v>
      </c>
      <c r="H3" s="654"/>
      <c r="I3" s="653" t="s">
        <v>218</v>
      </c>
      <c r="J3" s="654"/>
      <c r="K3" s="636" t="s">
        <v>219</v>
      </c>
      <c r="L3" s="637"/>
      <c r="M3" s="637"/>
      <c r="N3" s="638"/>
      <c r="O3" s="488" t="s">
        <v>220</v>
      </c>
      <c r="P3" s="507"/>
      <c r="Q3" s="507"/>
      <c r="R3" s="489"/>
      <c r="S3" s="636" t="s">
        <v>221</v>
      </c>
      <c r="T3" s="637"/>
      <c r="U3" s="637"/>
      <c r="V3" s="638"/>
    </row>
    <row r="4" spans="1:22" ht="21.95" customHeight="1">
      <c r="A4" s="80"/>
      <c r="B4" s="650"/>
      <c r="C4" s="490"/>
      <c r="D4" s="651"/>
      <c r="E4" s="491"/>
      <c r="F4" s="650"/>
      <c r="G4" s="492" t="s">
        <v>222</v>
      </c>
      <c r="H4" s="493"/>
      <c r="I4" s="492" t="s">
        <v>223</v>
      </c>
      <c r="J4" s="493"/>
      <c r="K4" s="642"/>
      <c r="L4" s="643"/>
      <c r="M4" s="643"/>
      <c r="N4" s="644"/>
      <c r="O4" s="492" t="s">
        <v>224</v>
      </c>
      <c r="P4" s="508"/>
      <c r="Q4" s="508"/>
      <c r="R4" s="493"/>
      <c r="S4" s="639"/>
      <c r="T4" s="640"/>
      <c r="U4" s="640"/>
      <c r="V4" s="641"/>
    </row>
    <row r="5" spans="1:22" ht="21.95" customHeight="1">
      <c r="A5" s="80"/>
      <c r="B5" s="650"/>
      <c r="C5" s="490"/>
      <c r="D5" s="651"/>
      <c r="E5" s="491"/>
      <c r="F5" s="217"/>
      <c r="G5" s="645" t="s">
        <v>225</v>
      </c>
      <c r="H5" s="645" t="s">
        <v>226</v>
      </c>
      <c r="I5" s="645" t="s">
        <v>225</v>
      </c>
      <c r="J5" s="548" t="s">
        <v>226</v>
      </c>
      <c r="K5" s="648" t="s">
        <v>227</v>
      </c>
      <c r="L5" s="218" t="s">
        <v>228</v>
      </c>
      <c r="M5" s="648" t="s">
        <v>229</v>
      </c>
      <c r="N5" s="219" t="s">
        <v>230</v>
      </c>
      <c r="O5" s="632" t="s">
        <v>225</v>
      </c>
      <c r="P5" s="632"/>
      <c r="Q5" s="632" t="s">
        <v>226</v>
      </c>
      <c r="R5" s="632"/>
      <c r="S5" s="639"/>
      <c r="T5" s="640"/>
      <c r="U5" s="640"/>
      <c r="V5" s="641"/>
    </row>
    <row r="6" spans="1:22" ht="21.95" customHeight="1">
      <c r="A6" s="80"/>
      <c r="B6" s="649"/>
      <c r="C6" s="492"/>
      <c r="D6" s="508"/>
      <c r="E6" s="493"/>
      <c r="F6" s="220" t="s">
        <v>231</v>
      </c>
      <c r="G6" s="646"/>
      <c r="H6" s="646" t="s">
        <v>226</v>
      </c>
      <c r="I6" s="646"/>
      <c r="J6" s="647"/>
      <c r="K6" s="649"/>
      <c r="L6" s="221" t="s">
        <v>232</v>
      </c>
      <c r="M6" s="649"/>
      <c r="N6" s="222" t="s">
        <v>233</v>
      </c>
      <c r="O6" s="632"/>
      <c r="P6" s="632"/>
      <c r="Q6" s="632"/>
      <c r="R6" s="632"/>
      <c r="S6" s="642"/>
      <c r="T6" s="643"/>
      <c r="U6" s="643"/>
      <c r="V6" s="644"/>
    </row>
    <row r="7" spans="1:22" ht="21.95" customHeight="1">
      <c r="B7" s="223" t="s">
        <v>234</v>
      </c>
      <c r="C7" s="615" t="s">
        <v>235</v>
      </c>
      <c r="D7" s="616"/>
      <c r="E7" s="617"/>
      <c r="F7" s="224">
        <v>3</v>
      </c>
      <c r="G7" s="224"/>
      <c r="H7" s="224">
        <v>2</v>
      </c>
      <c r="I7" s="224"/>
      <c r="J7" s="224">
        <v>1</v>
      </c>
      <c r="K7" s="225"/>
      <c r="L7" s="225">
        <v>2</v>
      </c>
      <c r="M7" s="225"/>
      <c r="N7" s="225"/>
      <c r="O7" s="626"/>
      <c r="P7" s="626"/>
      <c r="Q7" s="620">
        <v>158</v>
      </c>
      <c r="R7" s="620"/>
      <c r="S7" s="633" t="s">
        <v>236</v>
      </c>
      <c r="T7" s="634"/>
      <c r="U7" s="634"/>
      <c r="V7" s="635"/>
    </row>
    <row r="8" spans="1:22" ht="21.95" customHeight="1">
      <c r="A8" s="80"/>
      <c r="B8" s="223" t="s">
        <v>237</v>
      </c>
      <c r="C8" s="615" t="s">
        <v>178</v>
      </c>
      <c r="D8" s="616"/>
      <c r="E8" s="617"/>
      <c r="F8" s="224">
        <v>2</v>
      </c>
      <c r="G8" s="224"/>
      <c r="H8" s="224">
        <v>2</v>
      </c>
      <c r="I8" s="224"/>
      <c r="J8" s="224"/>
      <c r="K8" s="225">
        <v>1</v>
      </c>
      <c r="L8" s="225"/>
      <c r="M8" s="225">
        <v>1</v>
      </c>
      <c r="N8" s="225"/>
      <c r="O8" s="626"/>
      <c r="P8" s="626"/>
      <c r="Q8" s="620">
        <v>120</v>
      </c>
      <c r="R8" s="620"/>
      <c r="S8" s="627" t="s">
        <v>238</v>
      </c>
      <c r="T8" s="628"/>
      <c r="U8" s="628"/>
      <c r="V8" s="629"/>
    </row>
    <row r="9" spans="1:22" ht="21.95" customHeight="1">
      <c r="A9" s="80"/>
      <c r="B9" s="223" t="s">
        <v>239</v>
      </c>
      <c r="C9" s="615" t="s">
        <v>240</v>
      </c>
      <c r="D9" s="616"/>
      <c r="E9" s="617"/>
      <c r="F9" s="224">
        <v>1</v>
      </c>
      <c r="G9" s="224"/>
      <c r="H9" s="224">
        <v>1</v>
      </c>
      <c r="I9" s="224"/>
      <c r="J9" s="224"/>
      <c r="K9" s="225"/>
      <c r="L9" s="225"/>
      <c r="M9" s="225">
        <v>1</v>
      </c>
      <c r="N9" s="225"/>
      <c r="O9" s="630"/>
      <c r="P9" s="631"/>
      <c r="Q9" s="620">
        <v>204</v>
      </c>
      <c r="R9" s="620"/>
      <c r="S9" s="621" t="s">
        <v>241</v>
      </c>
      <c r="T9" s="622"/>
      <c r="U9" s="622"/>
      <c r="V9" s="623"/>
    </row>
    <row r="10" spans="1:22" ht="21.95" customHeight="1">
      <c r="A10" s="80"/>
      <c r="B10" s="223" t="s">
        <v>242</v>
      </c>
      <c r="C10" s="615" t="s">
        <v>243</v>
      </c>
      <c r="D10" s="616"/>
      <c r="E10" s="617"/>
      <c r="F10" s="224">
        <v>1</v>
      </c>
      <c r="G10" s="224">
        <v>1</v>
      </c>
      <c r="H10" s="224"/>
      <c r="I10" s="224"/>
      <c r="J10" s="224"/>
      <c r="K10" s="225">
        <v>1</v>
      </c>
      <c r="L10" s="225"/>
      <c r="M10" s="225"/>
      <c r="N10" s="225"/>
      <c r="O10" s="618">
        <v>329</v>
      </c>
      <c r="P10" s="619"/>
      <c r="Q10" s="620"/>
      <c r="R10" s="620"/>
      <c r="S10" s="621" t="s">
        <v>244</v>
      </c>
      <c r="T10" s="622"/>
      <c r="U10" s="622"/>
      <c r="V10" s="623"/>
    </row>
    <row r="11" spans="1:22" ht="21.95" customHeight="1">
      <c r="A11" s="80"/>
      <c r="B11" s="223" t="s">
        <v>245</v>
      </c>
      <c r="C11" s="615" t="s">
        <v>246</v>
      </c>
      <c r="D11" s="616"/>
      <c r="E11" s="617"/>
      <c r="F11" s="224">
        <v>1</v>
      </c>
      <c r="G11" s="224"/>
      <c r="H11" s="224">
        <v>1</v>
      </c>
      <c r="I11" s="224"/>
      <c r="J11" s="224"/>
      <c r="K11" s="225"/>
      <c r="L11" s="225"/>
      <c r="M11" s="225">
        <v>1</v>
      </c>
      <c r="N11" s="225"/>
      <c r="O11" s="624"/>
      <c r="P11" s="625"/>
      <c r="Q11" s="620">
        <v>100</v>
      </c>
      <c r="R11" s="620"/>
      <c r="S11" s="621" t="s">
        <v>247</v>
      </c>
      <c r="T11" s="622"/>
      <c r="U11" s="622"/>
      <c r="V11" s="623"/>
    </row>
    <row r="12" spans="1:22" ht="15" customHeight="1">
      <c r="A12" s="80"/>
      <c r="B12" s="80"/>
      <c r="C12" s="80"/>
      <c r="D12" s="80"/>
      <c r="E12" s="80"/>
      <c r="F12" s="80"/>
      <c r="G12" s="80"/>
      <c r="H12" s="80"/>
      <c r="I12" s="80"/>
      <c r="J12" s="226"/>
      <c r="K12" s="226"/>
      <c r="L12" s="226"/>
      <c r="M12" s="226"/>
      <c r="N12" s="226"/>
      <c r="O12" s="80"/>
      <c r="V12" s="178" t="s">
        <v>212</v>
      </c>
    </row>
    <row r="17" spans="1:22" ht="30" customHeight="1">
      <c r="A17" s="41" t="s">
        <v>248</v>
      </c>
      <c r="C17" s="227"/>
      <c r="D17" s="227"/>
      <c r="E17" s="227"/>
      <c r="F17" s="227"/>
      <c r="G17" s="227"/>
      <c r="H17" s="227"/>
      <c r="I17" s="227"/>
      <c r="J17" s="227"/>
      <c r="K17" s="227"/>
      <c r="L17" s="227"/>
      <c r="M17" s="227"/>
      <c r="N17" s="227"/>
      <c r="O17" s="227"/>
      <c r="P17" s="227"/>
      <c r="Q17" s="227"/>
      <c r="R17" s="227"/>
      <c r="S17" s="227"/>
      <c r="T17" s="227"/>
      <c r="U17" s="227"/>
      <c r="V17" s="227"/>
    </row>
    <row r="18" spans="1:22" ht="18" customHeight="1">
      <c r="K18" s="228"/>
      <c r="L18" s="229"/>
    </row>
    <row r="19" spans="1:22" ht="21.95" customHeight="1">
      <c r="B19" s="598" t="s">
        <v>249</v>
      </c>
      <c r="C19" s="565" t="s">
        <v>250</v>
      </c>
      <c r="D19" s="600" t="s">
        <v>251</v>
      </c>
      <c r="E19" s="601"/>
      <c r="F19" s="601"/>
      <c r="G19" s="601"/>
      <c r="H19" s="601"/>
      <c r="I19" s="601"/>
      <c r="J19" s="601"/>
      <c r="K19" s="602"/>
      <c r="L19" s="603" t="s">
        <v>252</v>
      </c>
      <c r="M19" s="604"/>
      <c r="N19" s="605"/>
      <c r="O19" s="230" t="s">
        <v>253</v>
      </c>
      <c r="P19" s="231"/>
      <c r="Q19" s="231"/>
      <c r="R19" s="232"/>
      <c r="S19" s="612" t="s">
        <v>254</v>
      </c>
      <c r="T19" s="613"/>
      <c r="U19" s="612" t="s">
        <v>255</v>
      </c>
      <c r="V19" s="613"/>
    </row>
    <row r="20" spans="1:22" s="233" customFormat="1" ht="21.95" customHeight="1">
      <c r="B20" s="599"/>
      <c r="C20" s="593"/>
      <c r="D20" s="565" t="s">
        <v>256</v>
      </c>
      <c r="E20" s="565" t="s">
        <v>257</v>
      </c>
      <c r="F20" s="594" t="s">
        <v>258</v>
      </c>
      <c r="G20" s="565" t="s">
        <v>259</v>
      </c>
      <c r="H20" s="565" t="s">
        <v>260</v>
      </c>
      <c r="I20" s="565" t="s">
        <v>261</v>
      </c>
      <c r="J20" s="594" t="s">
        <v>262</v>
      </c>
      <c r="K20" s="565" t="s">
        <v>263</v>
      </c>
      <c r="L20" s="606"/>
      <c r="M20" s="607"/>
      <c r="N20" s="608"/>
      <c r="O20" s="596" t="s">
        <v>264</v>
      </c>
      <c r="P20" s="597"/>
      <c r="Q20" s="596" t="s">
        <v>265</v>
      </c>
      <c r="R20" s="597"/>
      <c r="S20" s="587" t="s">
        <v>266</v>
      </c>
      <c r="T20" s="588"/>
      <c r="U20" s="587" t="s">
        <v>267</v>
      </c>
      <c r="V20" s="588"/>
    </row>
    <row r="21" spans="1:22" s="233" customFormat="1" ht="12.75" customHeight="1">
      <c r="B21" s="599"/>
      <c r="C21" s="566"/>
      <c r="D21" s="566"/>
      <c r="E21" s="566"/>
      <c r="F21" s="614"/>
      <c r="G21" s="566"/>
      <c r="H21" s="593"/>
      <c r="I21" s="593"/>
      <c r="J21" s="595"/>
      <c r="K21" s="593"/>
      <c r="L21" s="609"/>
      <c r="M21" s="610"/>
      <c r="N21" s="611"/>
      <c r="O21" s="234" t="s">
        <v>268</v>
      </c>
      <c r="P21" s="235" t="s">
        <v>269</v>
      </c>
      <c r="Q21" s="234" t="s">
        <v>268</v>
      </c>
      <c r="R21" s="235" t="s">
        <v>269</v>
      </c>
      <c r="S21" s="589"/>
      <c r="T21" s="590"/>
      <c r="U21" s="589"/>
      <c r="V21" s="590"/>
    </row>
    <row r="22" spans="1:22" ht="21.95" customHeight="1">
      <c r="B22" s="236" t="s">
        <v>270</v>
      </c>
      <c r="C22" s="565" t="s">
        <v>271</v>
      </c>
      <c r="D22" s="567" t="s">
        <v>272</v>
      </c>
      <c r="E22" s="567" t="s">
        <v>272</v>
      </c>
      <c r="F22" s="567" t="s">
        <v>272</v>
      </c>
      <c r="G22" s="567" t="s">
        <v>273</v>
      </c>
      <c r="H22" s="237"/>
      <c r="I22" s="238"/>
      <c r="J22" s="239"/>
      <c r="K22" s="239"/>
      <c r="L22" s="569" t="s">
        <v>274</v>
      </c>
      <c r="M22" s="570"/>
      <c r="N22" s="571"/>
      <c r="O22" s="575">
        <v>36</v>
      </c>
      <c r="P22" s="591">
        <v>14.6</v>
      </c>
      <c r="Q22" s="575">
        <v>136</v>
      </c>
      <c r="R22" s="559">
        <v>10.4</v>
      </c>
      <c r="S22" s="575">
        <v>34</v>
      </c>
      <c r="T22" s="581"/>
      <c r="U22" s="575">
        <v>9.9</v>
      </c>
      <c r="V22" s="581"/>
    </row>
    <row r="23" spans="1:22" ht="21.95" customHeight="1">
      <c r="B23" s="236" t="s">
        <v>275</v>
      </c>
      <c r="C23" s="566"/>
      <c r="D23" s="568"/>
      <c r="E23" s="568"/>
      <c r="F23" s="568"/>
      <c r="G23" s="568"/>
      <c r="H23" s="240"/>
      <c r="I23" s="241"/>
      <c r="J23" s="242"/>
      <c r="K23" s="242"/>
      <c r="L23" s="572"/>
      <c r="M23" s="573"/>
      <c r="N23" s="574"/>
      <c r="O23" s="576"/>
      <c r="P23" s="592"/>
      <c r="Q23" s="576"/>
      <c r="R23" s="560"/>
      <c r="S23" s="576"/>
      <c r="T23" s="582"/>
      <c r="U23" s="576"/>
      <c r="V23" s="582"/>
    </row>
    <row r="24" spans="1:22" ht="21.95" customHeight="1">
      <c r="B24" s="236"/>
      <c r="C24" s="565" t="s">
        <v>276</v>
      </c>
      <c r="D24" s="567" t="s">
        <v>272</v>
      </c>
      <c r="E24" s="567" t="s">
        <v>272</v>
      </c>
      <c r="F24" s="567" t="s">
        <v>272</v>
      </c>
      <c r="G24" s="567"/>
      <c r="H24" s="243"/>
      <c r="I24" s="244"/>
      <c r="J24" s="245"/>
      <c r="K24" s="245"/>
      <c r="L24" s="569" t="s">
        <v>277</v>
      </c>
      <c r="M24" s="570"/>
      <c r="N24" s="571"/>
      <c r="O24" s="575">
        <v>36</v>
      </c>
      <c r="P24" s="579" t="s">
        <v>278</v>
      </c>
      <c r="Q24" s="575">
        <v>136</v>
      </c>
      <c r="R24" s="559">
        <v>13.4</v>
      </c>
      <c r="S24" s="575">
        <v>5</v>
      </c>
      <c r="T24" s="581"/>
      <c r="U24" s="583">
        <v>6</v>
      </c>
      <c r="V24" s="584"/>
    </row>
    <row r="25" spans="1:22" ht="21.95" customHeight="1">
      <c r="B25" s="246"/>
      <c r="C25" s="566"/>
      <c r="D25" s="568"/>
      <c r="E25" s="568"/>
      <c r="F25" s="568"/>
      <c r="G25" s="568"/>
      <c r="H25" s="240"/>
      <c r="I25" s="241"/>
      <c r="J25" s="242"/>
      <c r="K25" s="242"/>
      <c r="L25" s="572"/>
      <c r="M25" s="573"/>
      <c r="N25" s="574"/>
      <c r="O25" s="576"/>
      <c r="P25" s="580"/>
      <c r="Q25" s="576"/>
      <c r="R25" s="560"/>
      <c r="S25" s="576"/>
      <c r="T25" s="582"/>
      <c r="U25" s="585"/>
      <c r="V25" s="586"/>
    </row>
    <row r="26" spans="1:22" ht="21.95" customHeight="1">
      <c r="B26" s="236" t="s">
        <v>279</v>
      </c>
      <c r="C26" s="565" t="s">
        <v>271</v>
      </c>
      <c r="D26" s="243"/>
      <c r="E26" s="243"/>
      <c r="F26" s="243"/>
      <c r="G26" s="243"/>
      <c r="H26" s="243"/>
      <c r="I26" s="243"/>
      <c r="J26" s="245"/>
      <c r="K26" s="567" t="s">
        <v>280</v>
      </c>
      <c r="L26" s="569" t="s">
        <v>281</v>
      </c>
      <c r="M26" s="570"/>
      <c r="N26" s="571"/>
      <c r="O26" s="575">
        <v>36</v>
      </c>
      <c r="P26" s="577">
        <v>14.3</v>
      </c>
      <c r="Q26" s="575">
        <v>136</v>
      </c>
      <c r="R26" s="559">
        <v>8.5</v>
      </c>
      <c r="S26" s="561" t="s">
        <v>282</v>
      </c>
      <c r="T26" s="562"/>
      <c r="U26" s="561" t="s">
        <v>282</v>
      </c>
      <c r="V26" s="562"/>
    </row>
    <row r="27" spans="1:22" ht="21.95" customHeight="1">
      <c r="B27" s="246" t="s">
        <v>283</v>
      </c>
      <c r="C27" s="566"/>
      <c r="D27" s="240"/>
      <c r="E27" s="240"/>
      <c r="F27" s="240"/>
      <c r="G27" s="240"/>
      <c r="H27" s="240"/>
      <c r="I27" s="240"/>
      <c r="J27" s="242"/>
      <c r="K27" s="568"/>
      <c r="L27" s="572"/>
      <c r="M27" s="573"/>
      <c r="N27" s="574"/>
      <c r="O27" s="576"/>
      <c r="P27" s="578"/>
      <c r="Q27" s="576"/>
      <c r="R27" s="560"/>
      <c r="S27" s="563"/>
      <c r="T27" s="564"/>
      <c r="U27" s="563"/>
      <c r="V27" s="564"/>
    </row>
    <row r="28" spans="1:22" ht="15" customHeight="1">
      <c r="B28" s="247" t="s">
        <v>284</v>
      </c>
      <c r="C28" s="248"/>
      <c r="D28" s="248"/>
      <c r="E28" s="233"/>
      <c r="F28" s="233"/>
      <c r="G28" s="233"/>
      <c r="H28" s="233"/>
      <c r="I28" s="233"/>
      <c r="J28" s="233"/>
      <c r="K28" s="229"/>
      <c r="L28" s="233"/>
      <c r="M28" s="229"/>
      <c r="N28" s="229"/>
      <c r="O28" s="229"/>
      <c r="P28" s="249"/>
      <c r="Q28" s="229"/>
      <c r="R28" s="249"/>
      <c r="S28" s="229"/>
      <c r="T28" s="229"/>
      <c r="U28" s="229"/>
      <c r="V28" s="178" t="s">
        <v>212</v>
      </c>
    </row>
  </sheetData>
  <mergeCells count="90">
    <mergeCell ref="B3:B6"/>
    <mergeCell ref="C3:E6"/>
    <mergeCell ref="F3:F4"/>
    <mergeCell ref="G3:H3"/>
    <mergeCell ref="I3:J3"/>
    <mergeCell ref="S7:V7"/>
    <mergeCell ref="O3:R3"/>
    <mergeCell ref="S3:V6"/>
    <mergeCell ref="G4:H4"/>
    <mergeCell ref="I4:J4"/>
    <mergeCell ref="O4:R4"/>
    <mergeCell ref="G5:G6"/>
    <mergeCell ref="H5:H6"/>
    <mergeCell ref="I5:I6"/>
    <mergeCell ref="J5:J6"/>
    <mergeCell ref="K5:K6"/>
    <mergeCell ref="K3:N4"/>
    <mergeCell ref="M5:M6"/>
    <mergeCell ref="O5:P6"/>
    <mergeCell ref="Q5:R6"/>
    <mergeCell ref="C7:E7"/>
    <mergeCell ref="O7:P7"/>
    <mergeCell ref="Q7:R7"/>
    <mergeCell ref="C8:E8"/>
    <mergeCell ref="O8:P8"/>
    <mergeCell ref="Q8:R8"/>
    <mergeCell ref="S8:V8"/>
    <mergeCell ref="C9:E9"/>
    <mergeCell ref="O9:P9"/>
    <mergeCell ref="Q9:R9"/>
    <mergeCell ref="S9:V9"/>
    <mergeCell ref="C10:E10"/>
    <mergeCell ref="O10:P10"/>
    <mergeCell ref="Q10:R10"/>
    <mergeCell ref="S10:V10"/>
    <mergeCell ref="C11:E11"/>
    <mergeCell ref="O11:P11"/>
    <mergeCell ref="Q11:R11"/>
    <mergeCell ref="S11:V11"/>
    <mergeCell ref="S19:T19"/>
    <mergeCell ref="U19:V19"/>
    <mergeCell ref="D20:D21"/>
    <mergeCell ref="E20:E21"/>
    <mergeCell ref="F20:F21"/>
    <mergeCell ref="G20:G21"/>
    <mergeCell ref="Q20:R20"/>
    <mergeCell ref="B19:B21"/>
    <mergeCell ref="C19:C21"/>
    <mergeCell ref="D19:K19"/>
    <mergeCell ref="L19:N21"/>
    <mergeCell ref="L24:N25"/>
    <mergeCell ref="S20:T21"/>
    <mergeCell ref="U20:V21"/>
    <mergeCell ref="C22:C23"/>
    <mergeCell ref="D22:D23"/>
    <mergeCell ref="E22:E23"/>
    <mergeCell ref="F22:F23"/>
    <mergeCell ref="G22:G23"/>
    <mergeCell ref="L22:N23"/>
    <mergeCell ref="O22:O23"/>
    <mergeCell ref="P22:P23"/>
    <mergeCell ref="H20:H21"/>
    <mergeCell ref="I20:I21"/>
    <mergeCell ref="J20:J21"/>
    <mergeCell ref="K20:K21"/>
    <mergeCell ref="O20:P20"/>
    <mergeCell ref="C24:C25"/>
    <mergeCell ref="D24:D25"/>
    <mergeCell ref="E24:E25"/>
    <mergeCell ref="F24:F25"/>
    <mergeCell ref="G24:G25"/>
    <mergeCell ref="U24:V25"/>
    <mergeCell ref="Q22:Q23"/>
    <mergeCell ref="R22:R23"/>
    <mergeCell ref="S22:T23"/>
    <mergeCell ref="U22:V23"/>
    <mergeCell ref="O24:O25"/>
    <mergeCell ref="P24:P25"/>
    <mergeCell ref="Q24:Q25"/>
    <mergeCell ref="R24:R25"/>
    <mergeCell ref="S24:T25"/>
    <mergeCell ref="R26:R27"/>
    <mergeCell ref="S26:T27"/>
    <mergeCell ref="U26:V27"/>
    <mergeCell ref="C26:C27"/>
    <mergeCell ref="K26:K27"/>
    <mergeCell ref="L26:N27"/>
    <mergeCell ref="O26:O27"/>
    <mergeCell ref="P26:P27"/>
    <mergeCell ref="Q26:Q27"/>
  </mergeCells>
  <phoneticPr fontId="3"/>
  <printOptions gridLinesSet="0"/>
  <pageMargins left="0.59055118110236227" right="0.59055118110236227" top="0.78740157480314965" bottom="0.78740157480314965" header="0.39370078740157483" footer="0.39370078740157483"/>
  <pageSetup paperSize="9" firstPageNumber="7" orientation="portrait" useFirstPageNumber="1" r:id="rId1"/>
  <headerFooter alignWithMargins="0">
    <oddHeader>&amp;R&amp;"ＭＳ Ｐゴシック,標準"&amp;11 1.土地・気象</oddHeader>
    <oddFooter>&amp;C&amp;"ＭＳ Ｐゴシック,標準"&amp;11-6-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GridLines="0" zoomScaleNormal="100" workbookViewId="0"/>
  </sheetViews>
  <sheetFormatPr defaultColWidth="10.625" defaultRowHeight="11.25"/>
  <cols>
    <col min="1" max="1" width="3.625" style="38" customWidth="1"/>
    <col min="2" max="2" width="9.5" style="38" bestFit="1" customWidth="1"/>
    <col min="3" max="3" width="5.875" style="250" customWidth="1"/>
    <col min="4" max="4" width="1.625" style="251" customWidth="1"/>
    <col min="5" max="5" width="4.625" style="38" customWidth="1"/>
    <col min="6" max="6" width="1.625" style="251" customWidth="1"/>
    <col min="7" max="7" width="6.625" style="316" customWidth="1"/>
    <col min="8" max="8" width="4.625" style="38" customWidth="1"/>
    <col min="9" max="9" width="1.625" style="38" customWidth="1"/>
    <col min="10" max="10" width="6.625" style="316" customWidth="1"/>
    <col min="11" max="11" width="4.625" style="38" customWidth="1"/>
    <col min="12" max="12" width="1.625" style="251" customWidth="1"/>
    <col min="13" max="13" width="4.875" style="38" customWidth="1"/>
    <col min="14" max="14" width="1.625" style="38" customWidth="1"/>
    <col min="15" max="15" width="6.625" style="316" customWidth="1"/>
    <col min="16" max="16" width="4.875" style="38" customWidth="1"/>
    <col min="17" max="17" width="1.625" style="251" customWidth="1"/>
    <col min="18" max="18" width="6.625" style="316" customWidth="1"/>
    <col min="19" max="19" width="6.625" style="38" customWidth="1"/>
    <col min="20" max="20" width="1.625" style="251" customWidth="1"/>
    <col min="21" max="16384" width="10.625" style="38"/>
  </cols>
  <sheetData>
    <row r="1" spans="1:27" ht="30" customHeight="1">
      <c r="A1" s="1" t="s">
        <v>285</v>
      </c>
      <c r="E1" s="227"/>
      <c r="G1" s="252"/>
      <c r="H1" s="227"/>
      <c r="I1" s="227"/>
      <c r="J1" s="252"/>
      <c r="K1" s="227"/>
      <c r="M1" s="227"/>
      <c r="N1" s="227"/>
      <c r="O1" s="252"/>
      <c r="P1" s="227"/>
      <c r="R1" s="252"/>
      <c r="S1" s="227"/>
    </row>
    <row r="2" spans="1:27" s="37" customFormat="1" ht="18" customHeight="1">
      <c r="A2" s="6">
        <v>1</v>
      </c>
      <c r="B2" s="6" t="s">
        <v>286</v>
      </c>
      <c r="D2" s="253"/>
      <c r="F2" s="253"/>
      <c r="G2" s="226"/>
      <c r="J2" s="226"/>
      <c r="L2" s="253"/>
      <c r="M2" s="37" t="s">
        <v>287</v>
      </c>
      <c r="O2" s="226"/>
      <c r="P2" s="254"/>
      <c r="Q2" s="253"/>
      <c r="R2" s="226"/>
      <c r="T2" s="253"/>
      <c r="V2" s="38"/>
      <c r="W2" s="38"/>
      <c r="X2" s="38"/>
      <c r="Y2" s="38"/>
      <c r="Z2" s="38"/>
      <c r="AA2" s="38"/>
    </row>
    <row r="3" spans="1:27" ht="12.75" customHeight="1">
      <c r="B3" s="680" t="s">
        <v>288</v>
      </c>
      <c r="C3" s="671" t="s">
        <v>289</v>
      </c>
      <c r="D3" s="672"/>
      <c r="E3" s="672"/>
      <c r="F3" s="672"/>
      <c r="G3" s="672"/>
      <c r="H3" s="672"/>
      <c r="I3" s="672"/>
      <c r="J3" s="673"/>
      <c r="K3" s="671" t="s">
        <v>290</v>
      </c>
      <c r="L3" s="672"/>
      <c r="M3" s="672"/>
      <c r="N3" s="672"/>
      <c r="O3" s="672"/>
      <c r="P3" s="672"/>
      <c r="Q3" s="672"/>
      <c r="R3" s="673"/>
      <c r="S3" s="674" t="s">
        <v>291</v>
      </c>
      <c r="T3" s="675"/>
    </row>
    <row r="4" spans="1:27" ht="12.75" customHeight="1">
      <c r="B4" s="681"/>
      <c r="C4" s="683" t="s">
        <v>292</v>
      </c>
      <c r="D4" s="684"/>
      <c r="E4" s="659" t="s">
        <v>293</v>
      </c>
      <c r="F4" s="659"/>
      <c r="G4" s="660"/>
      <c r="H4" s="661" t="s">
        <v>294</v>
      </c>
      <c r="I4" s="662"/>
      <c r="J4" s="663"/>
      <c r="K4" s="664" t="s">
        <v>295</v>
      </c>
      <c r="L4" s="660"/>
      <c r="M4" s="664" t="s">
        <v>296</v>
      </c>
      <c r="N4" s="659"/>
      <c r="O4" s="660"/>
      <c r="P4" s="664" t="s">
        <v>297</v>
      </c>
      <c r="Q4" s="659"/>
      <c r="R4" s="660"/>
      <c r="S4" s="676"/>
      <c r="T4" s="677"/>
    </row>
    <row r="5" spans="1:27" s="255" customFormat="1" ht="12" customHeight="1">
      <c r="B5" s="682"/>
      <c r="C5" s="665" t="s">
        <v>298</v>
      </c>
      <c r="D5" s="666"/>
      <c r="E5" s="665" t="s">
        <v>298</v>
      </c>
      <c r="F5" s="666"/>
      <c r="G5" s="256" t="s">
        <v>299</v>
      </c>
      <c r="H5" s="257" t="s">
        <v>298</v>
      </c>
      <c r="I5" s="257"/>
      <c r="J5" s="256" t="s">
        <v>299</v>
      </c>
      <c r="K5" s="665" t="s">
        <v>300</v>
      </c>
      <c r="L5" s="667"/>
      <c r="M5" s="257" t="s">
        <v>300</v>
      </c>
      <c r="N5" s="257"/>
      <c r="O5" s="258" t="s">
        <v>299</v>
      </c>
      <c r="P5" s="668" t="s">
        <v>300</v>
      </c>
      <c r="Q5" s="667"/>
      <c r="R5" s="259" t="s">
        <v>299</v>
      </c>
      <c r="S5" s="655" t="s">
        <v>301</v>
      </c>
      <c r="T5" s="656"/>
    </row>
    <row r="6" spans="1:27" ht="13.5" hidden="1" customHeight="1">
      <c r="B6" s="260" t="s">
        <v>302</v>
      </c>
      <c r="C6" s="261">
        <v>1804</v>
      </c>
      <c r="D6" s="262" t="s">
        <v>303</v>
      </c>
      <c r="E6" s="263">
        <v>84</v>
      </c>
      <c r="F6" s="264" t="s">
        <v>303</v>
      </c>
      <c r="G6" s="265" t="s">
        <v>304</v>
      </c>
      <c r="H6" s="266">
        <v>35</v>
      </c>
      <c r="I6" s="266"/>
      <c r="J6" s="265" t="s">
        <v>305</v>
      </c>
      <c r="K6" s="267">
        <v>14.1</v>
      </c>
      <c r="L6" s="264" t="s">
        <v>303</v>
      </c>
      <c r="M6" s="268">
        <v>34.6</v>
      </c>
      <c r="N6" s="267"/>
      <c r="O6" s="269" t="s">
        <v>306</v>
      </c>
      <c r="P6" s="270">
        <v>-3.1</v>
      </c>
      <c r="Q6" s="262" t="s">
        <v>303</v>
      </c>
      <c r="R6" s="271" t="s">
        <v>307</v>
      </c>
      <c r="S6" s="272">
        <v>2185.8000000000002</v>
      </c>
      <c r="T6" s="262" t="s">
        <v>303</v>
      </c>
    </row>
    <row r="7" spans="1:27" ht="13.5" hidden="1" customHeight="1">
      <c r="B7" s="273" t="s">
        <v>308</v>
      </c>
      <c r="C7" s="274">
        <v>2214</v>
      </c>
      <c r="D7" s="275" t="s">
        <v>303</v>
      </c>
      <c r="E7" s="276">
        <v>149</v>
      </c>
      <c r="F7" s="277" t="s">
        <v>303</v>
      </c>
      <c r="G7" s="278" t="s">
        <v>309</v>
      </c>
      <c r="H7" s="279">
        <v>42</v>
      </c>
      <c r="I7" s="279"/>
      <c r="J7" s="278" t="s">
        <v>310</v>
      </c>
      <c r="K7" s="280">
        <v>12.8</v>
      </c>
      <c r="L7" s="277" t="s">
        <v>303</v>
      </c>
      <c r="M7" s="281">
        <v>32.799999999999997</v>
      </c>
      <c r="N7" s="280"/>
      <c r="O7" s="282" t="s">
        <v>311</v>
      </c>
      <c r="P7" s="270">
        <v>-4.0999999999999996</v>
      </c>
      <c r="Q7" s="275" t="s">
        <v>303</v>
      </c>
      <c r="R7" s="282" t="s">
        <v>312</v>
      </c>
      <c r="S7" s="283">
        <v>1919.2</v>
      </c>
      <c r="T7" s="275" t="s">
        <v>303</v>
      </c>
    </row>
    <row r="8" spans="1:27" ht="13.5" hidden="1" customHeight="1">
      <c r="B8" s="260" t="s">
        <v>313</v>
      </c>
      <c r="C8" s="261">
        <v>2095</v>
      </c>
      <c r="D8" s="262" t="s">
        <v>303</v>
      </c>
      <c r="E8" s="263">
        <v>154</v>
      </c>
      <c r="F8" s="264" t="s">
        <v>303</v>
      </c>
      <c r="G8" s="265" t="s">
        <v>314</v>
      </c>
      <c r="H8" s="266">
        <v>42</v>
      </c>
      <c r="I8" s="266"/>
      <c r="J8" s="265" t="s">
        <v>315</v>
      </c>
      <c r="K8" s="267">
        <v>12.8</v>
      </c>
      <c r="L8" s="264" t="s">
        <v>303</v>
      </c>
      <c r="M8" s="268">
        <v>32.700000000000003</v>
      </c>
      <c r="N8" s="267"/>
      <c r="O8" s="269" t="s">
        <v>316</v>
      </c>
      <c r="P8" s="270">
        <v>-5</v>
      </c>
      <c r="Q8" s="262" t="s">
        <v>303</v>
      </c>
      <c r="R8" s="269" t="s">
        <v>317</v>
      </c>
      <c r="S8" s="272">
        <v>2060.5</v>
      </c>
      <c r="T8" s="262" t="s">
        <v>303</v>
      </c>
    </row>
    <row r="9" spans="1:27" ht="13.5" hidden="1" customHeight="1">
      <c r="B9" s="284" t="s">
        <v>318</v>
      </c>
      <c r="C9" s="274">
        <v>1898</v>
      </c>
      <c r="D9" s="275" t="s">
        <v>303</v>
      </c>
      <c r="E9" s="276">
        <v>90</v>
      </c>
      <c r="F9" s="277" t="s">
        <v>303</v>
      </c>
      <c r="G9" s="278" t="s">
        <v>319</v>
      </c>
      <c r="H9" s="279">
        <v>19</v>
      </c>
      <c r="I9" s="279"/>
      <c r="J9" s="278" t="s">
        <v>320</v>
      </c>
      <c r="K9" s="280">
        <v>13.4</v>
      </c>
      <c r="L9" s="277" t="s">
        <v>303</v>
      </c>
      <c r="M9" s="281">
        <v>32.299999999999997</v>
      </c>
      <c r="N9" s="280"/>
      <c r="O9" s="282" t="s">
        <v>321</v>
      </c>
      <c r="P9" s="270">
        <v>-3.7</v>
      </c>
      <c r="Q9" s="275" t="s">
        <v>303</v>
      </c>
      <c r="R9" s="282" t="s">
        <v>322</v>
      </c>
      <c r="S9" s="283">
        <v>2240.4</v>
      </c>
      <c r="T9" s="275" t="s">
        <v>303</v>
      </c>
    </row>
    <row r="10" spans="1:27" ht="13.5" hidden="1" customHeight="1">
      <c r="B10" s="260" t="s">
        <v>323</v>
      </c>
      <c r="C10" s="261">
        <v>2154</v>
      </c>
      <c r="D10" s="262" t="s">
        <v>303</v>
      </c>
      <c r="E10" s="263">
        <v>124</v>
      </c>
      <c r="F10" s="264" t="s">
        <v>303</v>
      </c>
      <c r="G10" s="265" t="s">
        <v>324</v>
      </c>
      <c r="H10" s="266">
        <v>19</v>
      </c>
      <c r="I10" s="266"/>
      <c r="J10" s="265" t="s">
        <v>325</v>
      </c>
      <c r="K10" s="267">
        <v>13.5</v>
      </c>
      <c r="L10" s="264" t="s">
        <v>303</v>
      </c>
      <c r="M10" s="268">
        <v>34.299999999999997</v>
      </c>
      <c r="N10" s="267"/>
      <c r="O10" s="269" t="s">
        <v>326</v>
      </c>
      <c r="P10" s="270">
        <v>-3.1</v>
      </c>
      <c r="Q10" s="262" t="s">
        <v>303</v>
      </c>
      <c r="R10" s="269" t="s">
        <v>327</v>
      </c>
      <c r="S10" s="272">
        <v>2061.3000000000002</v>
      </c>
      <c r="T10" s="262" t="s">
        <v>303</v>
      </c>
    </row>
    <row r="11" spans="1:27" ht="13.5" hidden="1" customHeight="1">
      <c r="B11" s="284" t="s">
        <v>328</v>
      </c>
      <c r="C11" s="274">
        <v>1610</v>
      </c>
      <c r="D11" s="275" t="s">
        <v>329</v>
      </c>
      <c r="E11" s="276">
        <v>88</v>
      </c>
      <c r="F11" s="277" t="s">
        <v>329</v>
      </c>
      <c r="G11" s="278" t="s">
        <v>330</v>
      </c>
      <c r="H11" s="279">
        <v>20</v>
      </c>
      <c r="I11" s="279"/>
      <c r="J11" s="278" t="s">
        <v>331</v>
      </c>
      <c r="K11" s="280">
        <v>13</v>
      </c>
      <c r="L11" s="277" t="s">
        <v>303</v>
      </c>
      <c r="M11" s="281">
        <v>34.299999999999997</v>
      </c>
      <c r="N11" s="280"/>
      <c r="O11" s="282" t="s">
        <v>332</v>
      </c>
      <c r="P11" s="270">
        <v>-6.8</v>
      </c>
      <c r="Q11" s="275" t="s">
        <v>303</v>
      </c>
      <c r="R11" s="282" t="s">
        <v>333</v>
      </c>
      <c r="S11" s="283">
        <v>2174.3000000000002</v>
      </c>
      <c r="T11" s="275" t="s">
        <v>303</v>
      </c>
    </row>
    <row r="12" spans="1:27" ht="13.5" hidden="1" customHeight="1">
      <c r="B12" s="260" t="s">
        <v>334</v>
      </c>
      <c r="C12" s="261">
        <v>2794</v>
      </c>
      <c r="D12" s="262" t="s">
        <v>303</v>
      </c>
      <c r="E12" s="263">
        <v>104</v>
      </c>
      <c r="F12" s="264" t="s">
        <v>303</v>
      </c>
      <c r="G12" s="265" t="s">
        <v>335</v>
      </c>
      <c r="H12" s="266">
        <v>48</v>
      </c>
      <c r="I12" s="266"/>
      <c r="J12" s="265" t="s">
        <v>335</v>
      </c>
      <c r="K12" s="267">
        <v>14.5</v>
      </c>
      <c r="L12" s="264" t="s">
        <v>329</v>
      </c>
      <c r="M12" s="268">
        <v>35.6</v>
      </c>
      <c r="N12" s="267"/>
      <c r="O12" s="269" t="s">
        <v>336</v>
      </c>
      <c r="P12" s="270">
        <v>-6.8</v>
      </c>
      <c r="Q12" s="262" t="s">
        <v>329</v>
      </c>
      <c r="R12" s="269" t="s">
        <v>337</v>
      </c>
      <c r="S12" s="272">
        <v>1928.6</v>
      </c>
      <c r="T12" s="262" t="s">
        <v>303</v>
      </c>
    </row>
    <row r="13" spans="1:27" ht="13.5" hidden="1" customHeight="1">
      <c r="B13" s="273" t="s">
        <v>338</v>
      </c>
      <c r="C13" s="274">
        <v>1895</v>
      </c>
      <c r="D13" s="275" t="s">
        <v>303</v>
      </c>
      <c r="E13" s="276">
        <v>60</v>
      </c>
      <c r="F13" s="277" t="s">
        <v>303</v>
      </c>
      <c r="G13" s="278" t="s">
        <v>339</v>
      </c>
      <c r="H13" s="279">
        <v>22</v>
      </c>
      <c r="I13" s="279"/>
      <c r="J13" s="278" t="s">
        <v>340</v>
      </c>
      <c r="K13" s="280">
        <v>12.7</v>
      </c>
      <c r="L13" s="277" t="s">
        <v>329</v>
      </c>
      <c r="M13" s="285">
        <v>34.5</v>
      </c>
      <c r="N13" s="286"/>
      <c r="O13" s="282" t="s">
        <v>341</v>
      </c>
      <c r="P13" s="270">
        <v>-6.1</v>
      </c>
      <c r="Q13" s="275" t="s">
        <v>303</v>
      </c>
      <c r="R13" s="282" t="s">
        <v>342</v>
      </c>
      <c r="S13" s="283">
        <v>2041.1</v>
      </c>
      <c r="T13" s="275" t="s">
        <v>303</v>
      </c>
    </row>
    <row r="14" spans="1:27" ht="13.5" customHeight="1">
      <c r="B14" s="260" t="s">
        <v>343</v>
      </c>
      <c r="C14" s="261">
        <v>1574</v>
      </c>
      <c r="D14" s="262" t="s">
        <v>303</v>
      </c>
      <c r="E14" s="263">
        <v>53</v>
      </c>
      <c r="F14" s="264" t="s">
        <v>303</v>
      </c>
      <c r="G14" s="265" t="s">
        <v>344</v>
      </c>
      <c r="H14" s="266">
        <v>27</v>
      </c>
      <c r="I14" s="266"/>
      <c r="J14" s="265" t="s">
        <v>345</v>
      </c>
      <c r="K14" s="267">
        <v>14</v>
      </c>
      <c r="L14" s="264" t="s">
        <v>303</v>
      </c>
      <c r="M14" s="287">
        <v>34</v>
      </c>
      <c r="N14" s="288"/>
      <c r="O14" s="269" t="s">
        <v>346</v>
      </c>
      <c r="P14" s="270">
        <v>-2.9</v>
      </c>
      <c r="Q14" s="262" t="s">
        <v>303</v>
      </c>
      <c r="R14" s="269" t="s">
        <v>347</v>
      </c>
      <c r="S14" s="272">
        <v>2108.6</v>
      </c>
      <c r="T14" s="262" t="s">
        <v>303</v>
      </c>
    </row>
    <row r="15" spans="1:27" ht="13.5" customHeight="1">
      <c r="B15" s="273" t="s">
        <v>348</v>
      </c>
      <c r="C15" s="274">
        <v>2285</v>
      </c>
      <c r="D15" s="275" t="s">
        <v>303</v>
      </c>
      <c r="E15" s="276">
        <v>86</v>
      </c>
      <c r="F15" s="277" t="s">
        <v>303</v>
      </c>
      <c r="G15" s="278" t="s">
        <v>349</v>
      </c>
      <c r="H15" s="279">
        <v>21</v>
      </c>
      <c r="I15" s="279"/>
      <c r="J15" s="278" t="s">
        <v>350</v>
      </c>
      <c r="K15" s="280">
        <v>12.9</v>
      </c>
      <c r="L15" s="277" t="s">
        <v>303</v>
      </c>
      <c r="M15" s="289">
        <v>32.299999999999997</v>
      </c>
      <c r="N15" s="290"/>
      <c r="O15" s="282" t="s">
        <v>351</v>
      </c>
      <c r="P15" s="270">
        <v>-6.4</v>
      </c>
      <c r="Q15" s="275" t="s">
        <v>303</v>
      </c>
      <c r="R15" s="282" t="s">
        <v>352</v>
      </c>
      <c r="S15" s="283">
        <v>1133</v>
      </c>
      <c r="T15" s="275" t="s">
        <v>329</v>
      </c>
    </row>
    <row r="16" spans="1:27" ht="13.5" customHeight="1">
      <c r="B16" s="260" t="s">
        <v>353</v>
      </c>
      <c r="C16" s="261">
        <v>2206</v>
      </c>
      <c r="D16" s="262" t="s">
        <v>303</v>
      </c>
      <c r="E16" s="263">
        <v>99</v>
      </c>
      <c r="F16" s="264" t="s">
        <v>303</v>
      </c>
      <c r="G16" s="265" t="s">
        <v>354</v>
      </c>
      <c r="H16" s="266">
        <v>20</v>
      </c>
      <c r="I16" s="266"/>
      <c r="J16" s="265" t="s">
        <v>355</v>
      </c>
      <c r="K16" s="267">
        <v>13.9</v>
      </c>
      <c r="L16" s="264" t="s">
        <v>303</v>
      </c>
      <c r="M16" s="287">
        <v>35</v>
      </c>
      <c r="N16" s="288"/>
      <c r="O16" s="269" t="s">
        <v>356</v>
      </c>
      <c r="P16" s="270">
        <v>-1.5</v>
      </c>
      <c r="Q16" s="262" t="s">
        <v>303</v>
      </c>
      <c r="R16" s="269" t="s">
        <v>357</v>
      </c>
      <c r="S16" s="272">
        <v>1572.9</v>
      </c>
      <c r="T16" s="262" t="s">
        <v>303</v>
      </c>
    </row>
    <row r="17" spans="2:20" ht="13.5" customHeight="1">
      <c r="B17" s="273" t="s">
        <v>358</v>
      </c>
      <c r="C17" s="274">
        <v>2244</v>
      </c>
      <c r="D17" s="275" t="s">
        <v>303</v>
      </c>
      <c r="E17" s="276">
        <v>86</v>
      </c>
      <c r="F17" s="277" t="s">
        <v>303</v>
      </c>
      <c r="G17" s="278" t="s">
        <v>359</v>
      </c>
      <c r="H17" s="279">
        <v>29</v>
      </c>
      <c r="I17" s="279"/>
      <c r="J17" s="278" t="s">
        <v>360</v>
      </c>
      <c r="K17" s="280">
        <v>14.6</v>
      </c>
      <c r="L17" s="277" t="s">
        <v>303</v>
      </c>
      <c r="M17" s="289">
        <v>34</v>
      </c>
      <c r="N17" s="290"/>
      <c r="O17" s="282" t="s">
        <v>361</v>
      </c>
      <c r="P17" s="270">
        <v>-5.2</v>
      </c>
      <c r="Q17" s="275" t="s">
        <v>303</v>
      </c>
      <c r="R17" s="282" t="s">
        <v>362</v>
      </c>
      <c r="S17" s="283">
        <v>1650.8</v>
      </c>
      <c r="T17" s="275" t="s">
        <v>303</v>
      </c>
    </row>
    <row r="18" spans="2:20" ht="13.5" customHeight="1">
      <c r="B18" s="260" t="s">
        <v>363</v>
      </c>
      <c r="C18" s="261">
        <v>2172</v>
      </c>
      <c r="D18" s="262" t="s">
        <v>303</v>
      </c>
      <c r="E18" s="263">
        <v>74</v>
      </c>
      <c r="F18" s="264" t="s">
        <v>303</v>
      </c>
      <c r="G18" s="265" t="s">
        <v>364</v>
      </c>
      <c r="H18" s="266">
        <v>27</v>
      </c>
      <c r="I18" s="266"/>
      <c r="J18" s="265" t="s">
        <v>365</v>
      </c>
      <c r="K18" s="267">
        <v>13.7</v>
      </c>
      <c r="L18" s="264" t="s">
        <v>303</v>
      </c>
      <c r="M18" s="287">
        <v>32.9</v>
      </c>
      <c r="N18" s="288"/>
      <c r="O18" s="269" t="s">
        <v>366</v>
      </c>
      <c r="P18" s="270">
        <v>-2.9</v>
      </c>
      <c r="Q18" s="262" t="s">
        <v>303</v>
      </c>
      <c r="R18" s="269" t="s">
        <v>367</v>
      </c>
      <c r="S18" s="272">
        <v>1315</v>
      </c>
      <c r="T18" s="262" t="s">
        <v>303</v>
      </c>
    </row>
    <row r="19" spans="2:20" ht="13.5" customHeight="1">
      <c r="B19" s="273" t="s">
        <v>368</v>
      </c>
      <c r="C19" s="274">
        <v>1804</v>
      </c>
      <c r="D19" s="275" t="s">
        <v>303</v>
      </c>
      <c r="E19" s="276">
        <v>49</v>
      </c>
      <c r="F19" s="277" t="s">
        <v>303</v>
      </c>
      <c r="G19" s="278" t="s">
        <v>339</v>
      </c>
      <c r="H19" s="279">
        <v>31</v>
      </c>
      <c r="I19" s="279"/>
      <c r="J19" s="278" t="s">
        <v>360</v>
      </c>
      <c r="K19" s="280">
        <v>13.7</v>
      </c>
      <c r="L19" s="277" t="s">
        <v>303</v>
      </c>
      <c r="M19" s="289">
        <v>33.1</v>
      </c>
      <c r="N19" s="290"/>
      <c r="O19" s="282" t="s">
        <v>369</v>
      </c>
      <c r="P19" s="270">
        <v>-2.6</v>
      </c>
      <c r="Q19" s="275" t="s">
        <v>303</v>
      </c>
      <c r="R19" s="282" t="s">
        <v>370</v>
      </c>
      <c r="S19" s="283">
        <v>1510.2</v>
      </c>
      <c r="T19" s="275" t="s">
        <v>303</v>
      </c>
    </row>
    <row r="20" spans="2:20" ht="13.5" customHeight="1">
      <c r="B20" s="260" t="s">
        <v>371</v>
      </c>
      <c r="C20" s="261">
        <v>2330</v>
      </c>
      <c r="D20" s="262" t="s">
        <v>303</v>
      </c>
      <c r="E20" s="263">
        <v>90</v>
      </c>
      <c r="F20" s="264" t="s">
        <v>303</v>
      </c>
      <c r="G20" s="265" t="s">
        <v>372</v>
      </c>
      <c r="H20" s="266">
        <v>27</v>
      </c>
      <c r="I20" s="266"/>
      <c r="J20" s="265" t="s">
        <v>372</v>
      </c>
      <c r="K20" s="267">
        <v>13.1</v>
      </c>
      <c r="L20" s="264" t="s">
        <v>303</v>
      </c>
      <c r="M20" s="287">
        <v>33.200000000000003</v>
      </c>
      <c r="N20" s="288"/>
      <c r="O20" s="269" t="s">
        <v>373</v>
      </c>
      <c r="P20" s="270">
        <v>-1.8</v>
      </c>
      <c r="Q20" s="262" t="s">
        <v>329</v>
      </c>
      <c r="R20" s="269" t="s">
        <v>374</v>
      </c>
      <c r="S20" s="272">
        <v>1225.5</v>
      </c>
      <c r="T20" s="262" t="s">
        <v>303</v>
      </c>
    </row>
    <row r="21" spans="2:20" ht="13.5" customHeight="1">
      <c r="B21" s="273" t="s">
        <v>375</v>
      </c>
      <c r="C21" s="274">
        <v>1576</v>
      </c>
      <c r="D21" s="275" t="s">
        <v>303</v>
      </c>
      <c r="E21" s="276">
        <v>48</v>
      </c>
      <c r="F21" s="277" t="s">
        <v>303</v>
      </c>
      <c r="G21" s="278" t="s">
        <v>376</v>
      </c>
      <c r="H21" s="279">
        <v>30</v>
      </c>
      <c r="I21" s="279"/>
      <c r="J21" s="278" t="s">
        <v>377</v>
      </c>
      <c r="K21" s="280">
        <v>14.4</v>
      </c>
      <c r="L21" s="277" t="s">
        <v>303</v>
      </c>
      <c r="M21" s="289">
        <v>37.4</v>
      </c>
      <c r="N21" s="290"/>
      <c r="O21" s="282" t="s">
        <v>378</v>
      </c>
      <c r="P21" s="270">
        <v>-3.2</v>
      </c>
      <c r="Q21" s="275" t="s">
        <v>303</v>
      </c>
      <c r="R21" s="282" t="s">
        <v>322</v>
      </c>
      <c r="S21" s="283">
        <v>1699.4</v>
      </c>
      <c r="T21" s="275" t="s">
        <v>303</v>
      </c>
    </row>
    <row r="22" spans="2:20" ht="13.5" customHeight="1">
      <c r="B22" s="260" t="s">
        <v>379</v>
      </c>
      <c r="C22" s="261">
        <v>2218</v>
      </c>
      <c r="D22" s="262" t="s">
        <v>303</v>
      </c>
      <c r="E22" s="263">
        <v>90</v>
      </c>
      <c r="F22" s="264" t="s">
        <v>303</v>
      </c>
      <c r="G22" s="265" t="s">
        <v>380</v>
      </c>
      <c r="H22" s="266">
        <v>41</v>
      </c>
      <c r="I22" s="266"/>
      <c r="J22" s="265" t="s">
        <v>381</v>
      </c>
      <c r="K22" s="267">
        <v>13.3</v>
      </c>
      <c r="L22" s="264" t="s">
        <v>303</v>
      </c>
      <c r="M22" s="287">
        <v>35</v>
      </c>
      <c r="N22" s="288"/>
      <c r="O22" s="269" t="s">
        <v>382</v>
      </c>
      <c r="P22" s="270">
        <v>-3.3</v>
      </c>
      <c r="Q22" s="262" t="s">
        <v>303</v>
      </c>
      <c r="R22" s="269" t="s">
        <v>383</v>
      </c>
      <c r="S22" s="272">
        <v>1429.5</v>
      </c>
      <c r="T22" s="262" t="s">
        <v>303</v>
      </c>
    </row>
    <row r="23" spans="2:20" ht="13.5" customHeight="1">
      <c r="B23" s="273" t="s">
        <v>384</v>
      </c>
      <c r="C23" s="274">
        <v>1855</v>
      </c>
      <c r="D23" s="275" t="s">
        <v>303</v>
      </c>
      <c r="E23" s="276">
        <v>163</v>
      </c>
      <c r="F23" s="277" t="s">
        <v>303</v>
      </c>
      <c r="G23" s="278" t="s">
        <v>385</v>
      </c>
      <c r="H23" s="279">
        <v>25</v>
      </c>
      <c r="I23" s="279"/>
      <c r="J23" s="278" t="s">
        <v>385</v>
      </c>
      <c r="K23" s="280">
        <v>13.2</v>
      </c>
      <c r="L23" s="277" t="s">
        <v>303</v>
      </c>
      <c r="M23" s="289">
        <v>35.200000000000003</v>
      </c>
      <c r="N23" s="290"/>
      <c r="O23" s="282" t="s">
        <v>311</v>
      </c>
      <c r="P23" s="270">
        <v>-4.8</v>
      </c>
      <c r="Q23" s="275" t="s">
        <v>303</v>
      </c>
      <c r="R23" s="282" t="s">
        <v>386</v>
      </c>
      <c r="S23" s="283">
        <v>1633.2</v>
      </c>
      <c r="T23" s="275" t="s">
        <v>303</v>
      </c>
    </row>
    <row r="24" spans="2:20" ht="13.5" customHeight="1">
      <c r="B24" s="260" t="s">
        <v>387</v>
      </c>
      <c r="C24" s="261">
        <v>2063</v>
      </c>
      <c r="D24" s="262" t="s">
        <v>303</v>
      </c>
      <c r="E24" s="263">
        <v>85</v>
      </c>
      <c r="F24" s="264" t="s">
        <v>303</v>
      </c>
      <c r="G24" s="265" t="s">
        <v>364</v>
      </c>
      <c r="H24" s="266">
        <v>28</v>
      </c>
      <c r="I24" s="266"/>
      <c r="J24" s="265" t="s">
        <v>335</v>
      </c>
      <c r="K24" s="267">
        <v>13.9</v>
      </c>
      <c r="L24" s="264" t="s">
        <v>303</v>
      </c>
      <c r="M24" s="287">
        <v>33.1</v>
      </c>
      <c r="N24" s="288"/>
      <c r="O24" s="269" t="s">
        <v>388</v>
      </c>
      <c r="P24" s="270">
        <v>-5.2</v>
      </c>
      <c r="Q24" s="262" t="s">
        <v>303</v>
      </c>
      <c r="R24" s="269" t="s">
        <v>389</v>
      </c>
      <c r="S24" s="272">
        <v>1694.6</v>
      </c>
      <c r="T24" s="262" t="s">
        <v>303</v>
      </c>
    </row>
    <row r="25" spans="2:20" ht="13.5" customHeight="1">
      <c r="B25" s="273" t="s">
        <v>390</v>
      </c>
      <c r="C25" s="274">
        <v>2339</v>
      </c>
      <c r="D25" s="275" t="s">
        <v>303</v>
      </c>
      <c r="E25" s="276">
        <v>128</v>
      </c>
      <c r="F25" s="277" t="s">
        <v>303</v>
      </c>
      <c r="G25" s="278" t="s">
        <v>391</v>
      </c>
      <c r="H25" s="279">
        <v>37</v>
      </c>
      <c r="I25" s="279"/>
      <c r="J25" s="278" t="s">
        <v>391</v>
      </c>
      <c r="K25" s="280">
        <v>14.8</v>
      </c>
      <c r="L25" s="277" t="s">
        <v>303</v>
      </c>
      <c r="M25" s="289">
        <v>32.4</v>
      </c>
      <c r="N25" s="290"/>
      <c r="O25" s="282" t="s">
        <v>356</v>
      </c>
      <c r="P25" s="270">
        <v>-2.6</v>
      </c>
      <c r="Q25" s="275" t="s">
        <v>303</v>
      </c>
      <c r="R25" s="282" t="s">
        <v>342</v>
      </c>
      <c r="S25" s="283">
        <v>1349.9</v>
      </c>
      <c r="T25" s="275" t="s">
        <v>303</v>
      </c>
    </row>
    <row r="26" spans="2:20" ht="13.5" customHeight="1">
      <c r="B26" s="260" t="s">
        <v>392</v>
      </c>
      <c r="C26" s="261">
        <v>2169</v>
      </c>
      <c r="D26" s="262" t="s">
        <v>303</v>
      </c>
      <c r="E26" s="263">
        <v>140</v>
      </c>
      <c r="F26" s="264" t="s">
        <v>303</v>
      </c>
      <c r="G26" s="265" t="s">
        <v>325</v>
      </c>
      <c r="H26" s="266">
        <v>40</v>
      </c>
      <c r="I26" s="266"/>
      <c r="J26" s="265" t="s">
        <v>325</v>
      </c>
      <c r="K26" s="267">
        <v>14.4</v>
      </c>
      <c r="L26" s="264" t="s">
        <v>303</v>
      </c>
      <c r="M26" s="287">
        <v>34.799999999999997</v>
      </c>
      <c r="N26" s="288"/>
      <c r="O26" s="269" t="s">
        <v>393</v>
      </c>
      <c r="P26" s="270">
        <v>-3.9</v>
      </c>
      <c r="Q26" s="262" t="s">
        <v>303</v>
      </c>
      <c r="R26" s="269" t="s">
        <v>394</v>
      </c>
      <c r="S26" s="272">
        <v>1528.2</v>
      </c>
      <c r="T26" s="262" t="s">
        <v>303</v>
      </c>
    </row>
    <row r="27" spans="2:20" ht="13.5" customHeight="1">
      <c r="B27" s="273" t="s">
        <v>395</v>
      </c>
      <c r="C27" s="274">
        <v>1749</v>
      </c>
      <c r="D27" s="275" t="s">
        <v>303</v>
      </c>
      <c r="E27" s="276">
        <v>115</v>
      </c>
      <c r="F27" s="277" t="s">
        <v>303</v>
      </c>
      <c r="G27" s="278" t="s">
        <v>396</v>
      </c>
      <c r="H27" s="279">
        <v>34</v>
      </c>
      <c r="I27" s="279"/>
      <c r="J27" s="278" t="s">
        <v>396</v>
      </c>
      <c r="K27" s="280">
        <v>14.3</v>
      </c>
      <c r="L27" s="277" t="s">
        <v>303</v>
      </c>
      <c r="M27" s="289">
        <v>35.299999999999997</v>
      </c>
      <c r="N27" s="290"/>
      <c r="O27" s="282" t="s">
        <v>332</v>
      </c>
      <c r="P27" s="270">
        <v>-3</v>
      </c>
      <c r="Q27" s="275" t="s">
        <v>303</v>
      </c>
      <c r="R27" s="282" t="s">
        <v>362</v>
      </c>
      <c r="S27" s="283">
        <v>1758.4</v>
      </c>
      <c r="T27" s="275" t="s">
        <v>303</v>
      </c>
    </row>
    <row r="28" spans="2:20" ht="13.5" customHeight="1">
      <c r="B28" s="260" t="s">
        <v>397</v>
      </c>
      <c r="C28" s="261">
        <v>1944</v>
      </c>
      <c r="D28" s="262" t="s">
        <v>303</v>
      </c>
      <c r="E28" s="263">
        <v>54</v>
      </c>
      <c r="F28" s="264" t="s">
        <v>303</v>
      </c>
      <c r="G28" s="265" t="s">
        <v>398</v>
      </c>
      <c r="H28" s="266">
        <v>26</v>
      </c>
      <c r="I28" s="266"/>
      <c r="J28" s="265" t="s">
        <v>399</v>
      </c>
      <c r="K28" s="267">
        <v>14</v>
      </c>
      <c r="L28" s="264" t="s">
        <v>303</v>
      </c>
      <c r="M28" s="287">
        <v>33.5</v>
      </c>
      <c r="N28" s="288"/>
      <c r="O28" s="269" t="s">
        <v>400</v>
      </c>
      <c r="P28" s="270">
        <v>-4.0999999999999996</v>
      </c>
      <c r="Q28" s="262" t="s">
        <v>303</v>
      </c>
      <c r="R28" s="269" t="s">
        <v>401</v>
      </c>
      <c r="S28" s="272">
        <v>1755.3</v>
      </c>
      <c r="T28" s="262" t="s">
        <v>303</v>
      </c>
    </row>
    <row r="29" spans="2:20" ht="13.5" customHeight="1">
      <c r="B29" s="273" t="s">
        <v>402</v>
      </c>
      <c r="C29" s="274">
        <v>2053</v>
      </c>
      <c r="D29" s="275" t="s">
        <v>303</v>
      </c>
      <c r="E29" s="276">
        <v>86</v>
      </c>
      <c r="F29" s="277" t="s">
        <v>303</v>
      </c>
      <c r="G29" s="278" t="s">
        <v>403</v>
      </c>
      <c r="H29" s="279">
        <v>27</v>
      </c>
      <c r="I29" s="279"/>
      <c r="J29" s="278" t="s">
        <v>365</v>
      </c>
      <c r="K29" s="280">
        <v>14.3</v>
      </c>
      <c r="L29" s="277" t="s">
        <v>303</v>
      </c>
      <c r="M29" s="289">
        <v>34.200000000000003</v>
      </c>
      <c r="N29" s="290"/>
      <c r="O29" s="282" t="s">
        <v>404</v>
      </c>
      <c r="P29" s="270">
        <v>-2.9</v>
      </c>
      <c r="Q29" s="275" t="s">
        <v>303</v>
      </c>
      <c r="R29" s="282" t="s">
        <v>327</v>
      </c>
      <c r="S29" s="283">
        <v>1700.1</v>
      </c>
      <c r="T29" s="275" t="s">
        <v>303</v>
      </c>
    </row>
    <row r="30" spans="2:20" ht="13.5" customHeight="1">
      <c r="B30" s="260" t="s">
        <v>405</v>
      </c>
      <c r="C30" s="261">
        <v>1902</v>
      </c>
      <c r="D30" s="262" t="s">
        <v>303</v>
      </c>
      <c r="E30" s="263">
        <v>48</v>
      </c>
      <c r="F30" s="264" t="s">
        <v>303</v>
      </c>
      <c r="G30" s="265" t="s">
        <v>406</v>
      </c>
      <c r="H30" s="266">
        <v>20</v>
      </c>
      <c r="I30" s="266"/>
      <c r="J30" s="265" t="s">
        <v>407</v>
      </c>
      <c r="K30" s="267">
        <v>13.9</v>
      </c>
      <c r="L30" s="264" t="s">
        <v>303</v>
      </c>
      <c r="M30" s="287">
        <v>34.200000000000003</v>
      </c>
      <c r="N30" s="288"/>
      <c r="O30" s="269" t="s">
        <v>393</v>
      </c>
      <c r="P30" s="270">
        <v>-4.0999999999999996</v>
      </c>
      <c r="Q30" s="262" t="s">
        <v>303</v>
      </c>
      <c r="R30" s="269" t="s">
        <v>408</v>
      </c>
      <c r="S30" s="272">
        <v>1485.7</v>
      </c>
      <c r="T30" s="262" t="s">
        <v>303</v>
      </c>
    </row>
    <row r="31" spans="2:20" ht="13.5" customHeight="1">
      <c r="B31" s="273" t="s">
        <v>409</v>
      </c>
      <c r="C31" s="274">
        <v>2241</v>
      </c>
      <c r="D31" s="275" t="s">
        <v>303</v>
      </c>
      <c r="E31" s="276">
        <v>174</v>
      </c>
      <c r="F31" s="277" t="s">
        <v>303</v>
      </c>
      <c r="G31" s="278" t="s">
        <v>410</v>
      </c>
      <c r="H31" s="291">
        <v>40</v>
      </c>
      <c r="I31" s="279"/>
      <c r="J31" s="278" t="s">
        <v>411</v>
      </c>
      <c r="K31" s="280">
        <v>14.8</v>
      </c>
      <c r="L31" s="277" t="s">
        <v>303</v>
      </c>
      <c r="M31" s="289">
        <v>34.5</v>
      </c>
      <c r="N31" s="290"/>
      <c r="O31" s="282" t="s">
        <v>412</v>
      </c>
      <c r="P31" s="270">
        <v>-3.6</v>
      </c>
      <c r="Q31" s="275" t="s">
        <v>303</v>
      </c>
      <c r="R31" s="282" t="s">
        <v>389</v>
      </c>
      <c r="S31" s="283">
        <v>1807.7</v>
      </c>
      <c r="T31" s="275" t="s">
        <v>303</v>
      </c>
    </row>
    <row r="32" spans="2:20" ht="13.5" customHeight="1">
      <c r="B32" s="260" t="s">
        <v>413</v>
      </c>
      <c r="C32" s="261">
        <v>2214</v>
      </c>
      <c r="D32" s="262" t="s">
        <v>303</v>
      </c>
      <c r="E32" s="263">
        <v>87</v>
      </c>
      <c r="F32" s="264" t="s">
        <v>303</v>
      </c>
      <c r="G32" s="265" t="s">
        <v>414</v>
      </c>
      <c r="H32" s="292">
        <v>26</v>
      </c>
      <c r="I32" s="266"/>
      <c r="J32" s="265" t="s">
        <v>415</v>
      </c>
      <c r="K32" s="267">
        <v>13.9</v>
      </c>
      <c r="L32" s="264" t="s">
        <v>303</v>
      </c>
      <c r="M32" s="287">
        <v>33.6</v>
      </c>
      <c r="N32" s="288"/>
      <c r="O32" s="269" t="s">
        <v>416</v>
      </c>
      <c r="P32" s="270">
        <v>-2.2000000000000002</v>
      </c>
      <c r="Q32" s="262" t="s">
        <v>303</v>
      </c>
      <c r="R32" s="269" t="s">
        <v>417</v>
      </c>
      <c r="S32" s="272">
        <v>1663.9</v>
      </c>
      <c r="T32" s="262" t="s">
        <v>303</v>
      </c>
    </row>
    <row r="33" spans="2:20" ht="13.5" customHeight="1">
      <c r="B33" s="260" t="s">
        <v>418</v>
      </c>
      <c r="C33" s="261">
        <v>2139</v>
      </c>
      <c r="D33" s="262"/>
      <c r="E33" s="293">
        <v>147</v>
      </c>
      <c r="F33" s="262"/>
      <c r="G33" s="294" t="s">
        <v>419</v>
      </c>
      <c r="H33" s="295">
        <v>33</v>
      </c>
      <c r="I33" s="296"/>
      <c r="J33" s="265" t="s">
        <v>419</v>
      </c>
      <c r="K33" s="297">
        <v>13.9</v>
      </c>
      <c r="L33" s="262"/>
      <c r="M33" s="295">
        <v>34.4</v>
      </c>
      <c r="N33" s="296"/>
      <c r="O33" s="269" t="s">
        <v>420</v>
      </c>
      <c r="P33" s="270">
        <v>-4.3</v>
      </c>
      <c r="Q33" s="262"/>
      <c r="R33" s="269" t="s">
        <v>421</v>
      </c>
      <c r="S33" s="298">
        <v>1650.3</v>
      </c>
      <c r="T33" s="262"/>
    </row>
    <row r="34" spans="2:20" ht="13.5" customHeight="1">
      <c r="B34" s="260" t="s">
        <v>422</v>
      </c>
      <c r="C34" s="261">
        <v>1756</v>
      </c>
      <c r="D34" s="262" t="s">
        <v>303</v>
      </c>
      <c r="E34" s="293">
        <v>79</v>
      </c>
      <c r="F34" s="262" t="s">
        <v>303</v>
      </c>
      <c r="G34" s="294" t="s">
        <v>423</v>
      </c>
      <c r="H34" s="295">
        <v>35</v>
      </c>
      <c r="I34" s="296"/>
      <c r="J34" s="265" t="s">
        <v>424</v>
      </c>
      <c r="K34" s="297">
        <v>14.5</v>
      </c>
      <c r="L34" s="262" t="s">
        <v>303</v>
      </c>
      <c r="M34" s="295">
        <v>35.200000000000003</v>
      </c>
      <c r="N34" s="296"/>
      <c r="O34" s="269" t="s">
        <v>311</v>
      </c>
      <c r="P34" s="270">
        <v>-2.6</v>
      </c>
      <c r="Q34" s="262" t="s">
        <v>303</v>
      </c>
      <c r="R34" s="269" t="s">
        <v>425</v>
      </c>
      <c r="S34" s="298">
        <v>1765.8</v>
      </c>
      <c r="T34" s="262"/>
    </row>
    <row r="35" spans="2:20" ht="13.5" customHeight="1" thickBot="1">
      <c r="B35" s="260" t="s">
        <v>426</v>
      </c>
      <c r="C35" s="261">
        <v>1670</v>
      </c>
      <c r="D35" s="262"/>
      <c r="E35" s="272">
        <v>79.5</v>
      </c>
      <c r="F35" s="262"/>
      <c r="G35" s="294">
        <v>39993</v>
      </c>
      <c r="H35" s="299">
        <v>37</v>
      </c>
      <c r="I35" s="300"/>
      <c r="J35" s="265">
        <v>40002</v>
      </c>
      <c r="K35" s="297">
        <v>14.1</v>
      </c>
      <c r="L35" s="262"/>
      <c r="M35" s="295">
        <v>33.9</v>
      </c>
      <c r="N35" s="296"/>
      <c r="O35" s="269">
        <v>40015</v>
      </c>
      <c r="P35" s="270">
        <v>-3.2</v>
      </c>
      <c r="Q35" s="262"/>
      <c r="R35" s="269">
        <v>39841</v>
      </c>
      <c r="S35" s="301">
        <v>1806.8</v>
      </c>
      <c r="T35" s="302"/>
    </row>
    <row r="36" spans="2:20" ht="13.5" customHeight="1">
      <c r="B36" s="260" t="s">
        <v>427</v>
      </c>
      <c r="C36" s="303">
        <v>2021.5</v>
      </c>
      <c r="D36" s="262"/>
      <c r="E36" s="272">
        <v>117.5</v>
      </c>
      <c r="F36" s="262"/>
      <c r="G36" s="294">
        <v>40351</v>
      </c>
      <c r="H36" s="299">
        <v>37</v>
      </c>
      <c r="I36" s="300"/>
      <c r="J36" s="304">
        <v>40351</v>
      </c>
      <c r="K36" s="297">
        <v>14.1</v>
      </c>
      <c r="L36" s="262"/>
      <c r="M36" s="295">
        <v>32.799999999999997</v>
      </c>
      <c r="N36" s="296"/>
      <c r="O36" s="269">
        <v>40402</v>
      </c>
      <c r="P36" s="270">
        <v>-2.4</v>
      </c>
      <c r="Q36" s="262"/>
      <c r="R36" s="305" t="s">
        <v>428</v>
      </c>
      <c r="S36" s="306">
        <v>1661.3</v>
      </c>
      <c r="T36" s="307"/>
    </row>
    <row r="37" spans="2:20" ht="13.5" customHeight="1">
      <c r="B37" s="260" t="s">
        <v>429</v>
      </c>
      <c r="C37" s="303">
        <v>2554.5</v>
      </c>
      <c r="D37" s="262"/>
      <c r="E37" s="272">
        <v>89.5</v>
      </c>
      <c r="F37" s="262"/>
      <c r="G37" s="294">
        <v>40727</v>
      </c>
      <c r="H37" s="299">
        <v>28</v>
      </c>
      <c r="I37" s="300"/>
      <c r="J37" s="304">
        <v>40736</v>
      </c>
      <c r="K37" s="297">
        <v>14.5</v>
      </c>
      <c r="L37" s="262"/>
      <c r="M37" s="295">
        <v>38.6</v>
      </c>
      <c r="N37" s="296"/>
      <c r="O37" s="269">
        <v>40760</v>
      </c>
      <c r="P37" s="270">
        <v>-2.7</v>
      </c>
      <c r="Q37" s="262"/>
      <c r="R37" s="305">
        <v>40560</v>
      </c>
      <c r="S37" s="306">
        <v>1600.9</v>
      </c>
      <c r="T37" s="307"/>
    </row>
    <row r="38" spans="2:20" ht="13.5" customHeight="1">
      <c r="B38" s="260" t="s">
        <v>430</v>
      </c>
      <c r="C38" s="303">
        <v>2381</v>
      </c>
      <c r="D38" s="262"/>
      <c r="E38" s="272">
        <v>169</v>
      </c>
      <c r="F38" s="262"/>
      <c r="G38" s="294">
        <v>41058</v>
      </c>
      <c r="H38" s="297">
        <v>25.5</v>
      </c>
      <c r="I38" s="308"/>
      <c r="J38" s="304">
        <v>41094</v>
      </c>
      <c r="K38" s="297">
        <v>14</v>
      </c>
      <c r="L38" s="262"/>
      <c r="M38" s="295">
        <v>35.4</v>
      </c>
      <c r="N38" s="296"/>
      <c r="O38" s="269">
        <v>41168</v>
      </c>
      <c r="P38" s="270">
        <v>-3.8</v>
      </c>
      <c r="Q38" s="262"/>
      <c r="R38" s="305">
        <v>40919</v>
      </c>
      <c r="S38" s="306">
        <v>1742.7</v>
      </c>
      <c r="T38" s="307"/>
    </row>
    <row r="39" spans="2:20" ht="13.5" customHeight="1">
      <c r="B39" s="260" t="s">
        <v>431</v>
      </c>
      <c r="C39" s="303">
        <v>2150</v>
      </c>
      <c r="D39" s="262"/>
      <c r="E39" s="272">
        <v>88.5</v>
      </c>
      <c r="F39" s="262"/>
      <c r="G39" s="294">
        <v>41461</v>
      </c>
      <c r="H39" s="297">
        <v>49.5</v>
      </c>
      <c r="I39" s="308"/>
      <c r="J39" s="304">
        <v>41528</v>
      </c>
      <c r="K39" s="297">
        <v>14</v>
      </c>
      <c r="L39" s="262"/>
      <c r="M39" s="295">
        <v>36.200000000000003</v>
      </c>
      <c r="N39" s="296"/>
      <c r="O39" s="269">
        <v>41514</v>
      </c>
      <c r="P39" s="270">
        <v>-4.5999999999999996</v>
      </c>
      <c r="Q39" s="262"/>
      <c r="R39" s="305">
        <v>41324</v>
      </c>
      <c r="S39" s="306">
        <v>1848.1</v>
      </c>
      <c r="T39" s="307"/>
    </row>
    <row r="40" spans="2:20" ht="13.5" customHeight="1">
      <c r="B40" s="260" t="s">
        <v>432</v>
      </c>
      <c r="C40" s="303">
        <v>2528.5</v>
      </c>
      <c r="D40" s="262"/>
      <c r="E40" s="272">
        <v>136.5</v>
      </c>
      <c r="F40" s="262"/>
      <c r="G40" s="294">
        <v>41898</v>
      </c>
      <c r="H40" s="297">
        <v>47</v>
      </c>
      <c r="I40" s="308"/>
      <c r="J40" s="304">
        <v>41874</v>
      </c>
      <c r="K40" s="297">
        <v>14.3</v>
      </c>
      <c r="L40" s="262"/>
      <c r="M40" s="295">
        <v>35.9</v>
      </c>
      <c r="N40" s="296"/>
      <c r="O40" s="269">
        <v>41868</v>
      </c>
      <c r="P40" s="270">
        <v>-5.7</v>
      </c>
      <c r="Q40" s="262"/>
      <c r="R40" s="305">
        <v>41644</v>
      </c>
      <c r="S40" s="306">
        <v>1787.8</v>
      </c>
      <c r="T40" s="307"/>
    </row>
    <row r="41" spans="2:20" ht="13.5" customHeight="1">
      <c r="B41" s="260" t="s">
        <v>433</v>
      </c>
      <c r="C41" s="303">
        <v>2284.5</v>
      </c>
      <c r="D41" s="262"/>
      <c r="E41" s="272">
        <v>89</v>
      </c>
      <c r="F41" s="262"/>
      <c r="G41" s="294">
        <v>42290</v>
      </c>
      <c r="H41" s="297">
        <v>56.5</v>
      </c>
      <c r="I41" s="308"/>
      <c r="J41" s="304">
        <v>42205</v>
      </c>
      <c r="K41" s="297">
        <v>14.1</v>
      </c>
      <c r="L41" s="262"/>
      <c r="M41" s="295">
        <v>35.9</v>
      </c>
      <c r="N41" s="296"/>
      <c r="O41" s="269">
        <v>42221</v>
      </c>
      <c r="P41" s="270">
        <v>-3.8</v>
      </c>
      <c r="Q41" s="262"/>
      <c r="R41" s="305">
        <v>42019</v>
      </c>
      <c r="S41" s="306">
        <v>1849.4</v>
      </c>
      <c r="T41" s="307"/>
    </row>
    <row r="42" spans="2:20" ht="13.5" customHeight="1">
      <c r="B42" s="284" t="s">
        <v>434</v>
      </c>
      <c r="C42" s="272">
        <v>1974</v>
      </c>
      <c r="D42" s="262"/>
      <c r="E42" s="272">
        <v>68</v>
      </c>
      <c r="F42" s="262"/>
      <c r="G42" s="294">
        <v>42715</v>
      </c>
      <c r="H42" s="297">
        <v>26.5</v>
      </c>
      <c r="I42" s="308"/>
      <c r="J42" s="304">
        <v>42645</v>
      </c>
      <c r="K42" s="297">
        <v>14.6</v>
      </c>
      <c r="L42" s="262"/>
      <c r="M42" s="295">
        <v>35.5</v>
      </c>
      <c r="N42" s="296"/>
      <c r="O42" s="309">
        <v>42564</v>
      </c>
      <c r="P42" s="270">
        <v>-1.8</v>
      </c>
      <c r="Q42" s="262"/>
      <c r="R42" s="310">
        <v>42409</v>
      </c>
      <c r="S42" s="298">
        <v>1771.7</v>
      </c>
      <c r="T42" s="262"/>
    </row>
    <row r="43" spans="2:20" ht="13.5" customHeight="1">
      <c r="B43" s="284" t="s">
        <v>435</v>
      </c>
      <c r="C43" s="272">
        <v>2017.5</v>
      </c>
      <c r="D43" s="262"/>
      <c r="E43" s="272">
        <v>63.5</v>
      </c>
      <c r="F43" s="262"/>
      <c r="G43" s="294">
        <v>42996</v>
      </c>
      <c r="H43" s="297">
        <v>42</v>
      </c>
      <c r="I43" s="308"/>
      <c r="J43" s="304">
        <v>42912</v>
      </c>
      <c r="K43" s="297">
        <v>15</v>
      </c>
      <c r="L43" s="262"/>
      <c r="M43" s="295">
        <v>36.6</v>
      </c>
      <c r="N43" s="296"/>
      <c r="O43" s="309">
        <v>42972</v>
      </c>
      <c r="P43" s="270">
        <v>-5.3</v>
      </c>
      <c r="Q43" s="262"/>
      <c r="R43" s="310">
        <v>42760</v>
      </c>
      <c r="S43" s="298">
        <v>1795.1</v>
      </c>
      <c r="T43" s="262" t="s">
        <v>436</v>
      </c>
    </row>
    <row r="44" spans="2:20" ht="13.5" customHeight="1">
      <c r="B44" s="284" t="s">
        <v>437</v>
      </c>
      <c r="C44" s="272">
        <v>1959</v>
      </c>
      <c r="D44" s="262"/>
      <c r="E44" s="272">
        <v>156.5</v>
      </c>
      <c r="F44" s="262"/>
      <c r="G44" s="294">
        <v>43395</v>
      </c>
      <c r="H44" s="297">
        <v>37.5</v>
      </c>
      <c r="I44" s="308"/>
      <c r="J44" s="304">
        <v>43360</v>
      </c>
      <c r="K44" s="297">
        <v>14.3</v>
      </c>
      <c r="L44" s="262"/>
      <c r="M44" s="295">
        <v>37.5</v>
      </c>
      <c r="N44" s="296"/>
      <c r="O44" s="309">
        <v>43318</v>
      </c>
      <c r="P44" s="270">
        <v>-2.5</v>
      </c>
      <c r="Q44" s="262"/>
      <c r="R44" s="310">
        <v>43120</v>
      </c>
      <c r="S44" s="298">
        <v>1887.9</v>
      </c>
      <c r="T44" s="262"/>
    </row>
    <row r="45" spans="2:20" ht="13.5" customHeight="1">
      <c r="B45" s="311" t="s">
        <v>438</v>
      </c>
      <c r="C45" s="279"/>
      <c r="D45" s="277"/>
      <c r="E45" s="279"/>
      <c r="F45" s="277"/>
      <c r="G45" s="312"/>
      <c r="H45" s="279"/>
      <c r="I45" s="279"/>
      <c r="J45" s="312"/>
      <c r="K45" s="279"/>
      <c r="L45" s="277"/>
      <c r="M45" s="279"/>
      <c r="N45" s="279"/>
      <c r="O45" s="312"/>
      <c r="P45" s="279"/>
      <c r="Q45" s="277"/>
      <c r="R45" s="312"/>
      <c r="S45" s="279"/>
      <c r="T45" s="277"/>
    </row>
    <row r="46" spans="2:20" ht="14.25">
      <c r="B46" s="313" t="s">
        <v>439</v>
      </c>
      <c r="D46" s="314"/>
      <c r="E46" s="229"/>
      <c r="F46" s="315"/>
      <c r="L46" s="315"/>
      <c r="Q46" s="315"/>
    </row>
    <row r="47" spans="2:20" ht="6.75" customHeight="1">
      <c r="B47" s="317"/>
      <c r="D47" s="314"/>
      <c r="E47" s="229"/>
      <c r="F47" s="315"/>
      <c r="L47" s="315"/>
      <c r="Q47" s="315"/>
    </row>
    <row r="48" spans="2:20" ht="5.25" customHeight="1">
      <c r="B48" s="318"/>
      <c r="C48" s="319"/>
      <c r="D48" s="320"/>
      <c r="E48" s="321"/>
      <c r="F48" s="320"/>
      <c r="G48" s="322"/>
      <c r="H48" s="321"/>
      <c r="I48" s="321"/>
      <c r="J48" s="322"/>
      <c r="K48" s="319"/>
      <c r="L48" s="320"/>
      <c r="M48" s="319"/>
      <c r="N48" s="319"/>
      <c r="O48" s="322"/>
      <c r="P48" s="319"/>
      <c r="Q48" s="320"/>
      <c r="R48" s="322"/>
      <c r="S48" s="319"/>
      <c r="T48" s="320"/>
    </row>
    <row r="49" spans="2:20" ht="12.75" customHeight="1">
      <c r="B49" s="669" t="s">
        <v>437</v>
      </c>
      <c r="C49" s="671" t="s">
        <v>289</v>
      </c>
      <c r="D49" s="672"/>
      <c r="E49" s="672"/>
      <c r="F49" s="672"/>
      <c r="G49" s="672"/>
      <c r="H49" s="672"/>
      <c r="I49" s="672"/>
      <c r="J49" s="673"/>
      <c r="K49" s="671" t="s">
        <v>290</v>
      </c>
      <c r="L49" s="672"/>
      <c r="M49" s="672"/>
      <c r="N49" s="672"/>
      <c r="O49" s="672"/>
      <c r="P49" s="672"/>
      <c r="Q49" s="672"/>
      <c r="R49" s="673"/>
      <c r="S49" s="674" t="s">
        <v>440</v>
      </c>
      <c r="T49" s="675"/>
    </row>
    <row r="50" spans="2:20" ht="12.75" customHeight="1">
      <c r="B50" s="670"/>
      <c r="C50" s="678" t="s">
        <v>441</v>
      </c>
      <c r="D50" s="679"/>
      <c r="E50" s="659" t="s">
        <v>293</v>
      </c>
      <c r="F50" s="659"/>
      <c r="G50" s="660"/>
      <c r="H50" s="661" t="s">
        <v>294</v>
      </c>
      <c r="I50" s="662"/>
      <c r="J50" s="663"/>
      <c r="K50" s="664" t="s">
        <v>442</v>
      </c>
      <c r="L50" s="660"/>
      <c r="M50" s="664" t="s">
        <v>443</v>
      </c>
      <c r="N50" s="659"/>
      <c r="O50" s="660"/>
      <c r="P50" s="664" t="s">
        <v>444</v>
      </c>
      <c r="Q50" s="659"/>
      <c r="R50" s="660"/>
      <c r="S50" s="676"/>
      <c r="T50" s="677"/>
    </row>
    <row r="51" spans="2:20" s="255" customFormat="1" ht="12" customHeight="1">
      <c r="B51" s="323" t="s">
        <v>445</v>
      </c>
      <c r="C51" s="665" t="s">
        <v>446</v>
      </c>
      <c r="D51" s="666"/>
      <c r="E51" s="665" t="s">
        <v>446</v>
      </c>
      <c r="F51" s="666"/>
      <c r="G51" s="324" t="s">
        <v>299</v>
      </c>
      <c r="H51" s="257" t="s">
        <v>446</v>
      </c>
      <c r="I51" s="325"/>
      <c r="J51" s="324" t="s">
        <v>299</v>
      </c>
      <c r="K51" s="665" t="s">
        <v>447</v>
      </c>
      <c r="L51" s="667"/>
      <c r="M51" s="257" t="s">
        <v>447</v>
      </c>
      <c r="N51" s="325"/>
      <c r="O51" s="324" t="s">
        <v>299</v>
      </c>
      <c r="P51" s="668" t="s">
        <v>447</v>
      </c>
      <c r="Q51" s="667"/>
      <c r="R51" s="324" t="s">
        <v>299</v>
      </c>
      <c r="S51" s="655" t="s">
        <v>448</v>
      </c>
      <c r="T51" s="656"/>
    </row>
    <row r="52" spans="2:20" ht="14.25" customHeight="1">
      <c r="B52" s="326" t="s">
        <v>449</v>
      </c>
      <c r="C52" s="287">
        <v>125.5</v>
      </c>
      <c r="D52" s="327"/>
      <c r="E52" s="328">
        <v>16</v>
      </c>
      <c r="F52" s="277"/>
      <c r="G52" s="329">
        <v>43120</v>
      </c>
      <c r="H52" s="330">
        <v>6</v>
      </c>
      <c r="I52" s="331"/>
      <c r="J52" s="332" t="s">
        <v>450</v>
      </c>
      <c r="K52" s="285">
        <v>4.2</v>
      </c>
      <c r="L52" s="327"/>
      <c r="M52" s="330">
        <v>12.6</v>
      </c>
      <c r="N52" s="331"/>
      <c r="O52" s="332" t="s">
        <v>451</v>
      </c>
      <c r="P52" s="330">
        <v>-2.5</v>
      </c>
      <c r="Q52" s="327"/>
      <c r="R52" s="332">
        <v>43120</v>
      </c>
      <c r="S52" s="333">
        <v>73.599999999999994</v>
      </c>
      <c r="T52" s="327"/>
    </row>
    <row r="53" spans="2:20" ht="14.25" customHeight="1">
      <c r="B53" s="284" t="s">
        <v>452</v>
      </c>
      <c r="C53" s="287">
        <v>112.5</v>
      </c>
      <c r="D53" s="262"/>
      <c r="E53" s="334">
        <v>14.5</v>
      </c>
      <c r="F53" s="264"/>
      <c r="G53" s="304">
        <v>43151</v>
      </c>
      <c r="H53" s="334">
        <v>5</v>
      </c>
      <c r="I53" s="335"/>
      <c r="J53" s="310" t="s">
        <v>453</v>
      </c>
      <c r="K53" s="287">
        <v>4</v>
      </c>
      <c r="L53" s="262"/>
      <c r="M53" s="334">
        <v>14.4</v>
      </c>
      <c r="N53" s="335"/>
      <c r="O53" s="310">
        <v>43147</v>
      </c>
      <c r="P53" s="334">
        <v>-2.2000000000000002</v>
      </c>
      <c r="Q53" s="262"/>
      <c r="R53" s="310">
        <v>43159</v>
      </c>
      <c r="S53" s="336">
        <v>74.599999999999994</v>
      </c>
      <c r="T53" s="262"/>
    </row>
    <row r="54" spans="2:20" ht="14.25" customHeight="1">
      <c r="B54" s="326" t="s">
        <v>454</v>
      </c>
      <c r="C54" s="287">
        <v>102</v>
      </c>
      <c r="D54" s="275"/>
      <c r="E54" s="328">
        <v>34</v>
      </c>
      <c r="F54" s="277"/>
      <c r="G54" s="304">
        <v>43168</v>
      </c>
      <c r="H54" s="328">
        <v>8</v>
      </c>
      <c r="I54" s="337"/>
      <c r="J54" s="338">
        <v>42803</v>
      </c>
      <c r="K54" s="289">
        <v>6.4</v>
      </c>
      <c r="L54" s="275"/>
      <c r="M54" s="328">
        <v>16.8</v>
      </c>
      <c r="N54" s="337"/>
      <c r="O54" s="338">
        <v>43189</v>
      </c>
      <c r="P54" s="328">
        <v>-1.2</v>
      </c>
      <c r="Q54" s="275"/>
      <c r="R54" s="338">
        <v>43171</v>
      </c>
      <c r="S54" s="339">
        <v>169.1</v>
      </c>
      <c r="T54" s="275"/>
    </row>
    <row r="55" spans="2:20" ht="14.25" customHeight="1">
      <c r="B55" s="284" t="s">
        <v>455</v>
      </c>
      <c r="C55" s="287">
        <v>108.5</v>
      </c>
      <c r="D55" s="262"/>
      <c r="E55" s="334">
        <v>30</v>
      </c>
      <c r="F55" s="264"/>
      <c r="G55" s="304">
        <v>43216</v>
      </c>
      <c r="H55" s="334">
        <v>8</v>
      </c>
      <c r="I55" s="335"/>
      <c r="J55" s="310" t="s">
        <v>456</v>
      </c>
      <c r="K55" s="287">
        <v>13.1</v>
      </c>
      <c r="L55" s="262"/>
      <c r="M55" s="334">
        <v>27.2</v>
      </c>
      <c r="N55" s="335"/>
      <c r="O55" s="310">
        <v>43220</v>
      </c>
      <c r="P55" s="334">
        <v>1.7</v>
      </c>
      <c r="Q55" s="262"/>
      <c r="R55" s="310" t="s">
        <v>457</v>
      </c>
      <c r="S55" s="336">
        <v>210.8</v>
      </c>
      <c r="T55" s="262"/>
    </row>
    <row r="56" spans="2:20" ht="14.25" customHeight="1">
      <c r="B56" s="326" t="s">
        <v>458</v>
      </c>
      <c r="C56" s="287">
        <v>70.5</v>
      </c>
      <c r="D56" s="340" t="s">
        <v>459</v>
      </c>
      <c r="E56" s="328">
        <v>21</v>
      </c>
      <c r="F56" s="341" t="s">
        <v>459</v>
      </c>
      <c r="G56" s="304">
        <v>43226</v>
      </c>
      <c r="H56" s="328">
        <v>10</v>
      </c>
      <c r="I56" s="342" t="s">
        <v>459</v>
      </c>
      <c r="J56" s="338">
        <v>42861</v>
      </c>
      <c r="K56" s="289">
        <v>18</v>
      </c>
      <c r="L56" s="340" t="s">
        <v>459</v>
      </c>
      <c r="M56" s="328">
        <v>29.4</v>
      </c>
      <c r="N56" s="342" t="s">
        <v>459</v>
      </c>
      <c r="O56" s="338">
        <v>43250</v>
      </c>
      <c r="P56" s="328">
        <v>6</v>
      </c>
      <c r="Q56" s="340" t="s">
        <v>459</v>
      </c>
      <c r="R56" s="338">
        <v>43222</v>
      </c>
      <c r="S56" s="339">
        <v>231.6</v>
      </c>
      <c r="T56" s="340" t="s">
        <v>459</v>
      </c>
    </row>
    <row r="57" spans="2:20" ht="14.25" customHeight="1">
      <c r="B57" s="284" t="s">
        <v>460</v>
      </c>
      <c r="C57" s="287">
        <v>98</v>
      </c>
      <c r="D57" s="262"/>
      <c r="E57" s="334">
        <v>44.5</v>
      </c>
      <c r="F57" s="264"/>
      <c r="G57" s="304">
        <v>43252</v>
      </c>
      <c r="H57" s="334">
        <v>10</v>
      </c>
      <c r="I57" s="335"/>
      <c r="J57" s="310" t="s">
        <v>461</v>
      </c>
      <c r="K57" s="287">
        <v>19.399999999999999</v>
      </c>
      <c r="L57" s="262"/>
      <c r="M57" s="334">
        <v>29.6</v>
      </c>
      <c r="N57" s="335"/>
      <c r="O57" s="310">
        <v>43271</v>
      </c>
      <c r="P57" s="334">
        <v>9.4</v>
      </c>
      <c r="Q57" s="262"/>
      <c r="R57" s="310">
        <v>43262</v>
      </c>
      <c r="S57" s="336">
        <v>224.9</v>
      </c>
      <c r="T57" s="262"/>
    </row>
    <row r="58" spans="2:20" ht="14.25" customHeight="1">
      <c r="B58" s="326" t="s">
        <v>462</v>
      </c>
      <c r="C58" s="287">
        <v>144.5</v>
      </c>
      <c r="D58" s="275"/>
      <c r="E58" s="328">
        <v>33.5</v>
      </c>
      <c r="F58" s="277"/>
      <c r="G58" s="304">
        <v>43306</v>
      </c>
      <c r="H58" s="328">
        <v>14.5</v>
      </c>
      <c r="I58" s="337"/>
      <c r="J58" s="338">
        <v>43306</v>
      </c>
      <c r="K58" s="289">
        <v>26.6</v>
      </c>
      <c r="L58" s="275"/>
      <c r="M58" s="328">
        <v>35.700000000000003</v>
      </c>
      <c r="N58" s="337"/>
      <c r="O58" s="338">
        <v>43302</v>
      </c>
      <c r="P58" s="328">
        <v>18.7</v>
      </c>
      <c r="Q58" s="275"/>
      <c r="R58" s="343">
        <v>43288</v>
      </c>
      <c r="S58" s="339">
        <v>205.8</v>
      </c>
      <c r="T58" s="275"/>
    </row>
    <row r="59" spans="2:20" ht="14.25" customHeight="1">
      <c r="B59" s="284" t="s">
        <v>463</v>
      </c>
      <c r="C59" s="287">
        <v>152.5</v>
      </c>
      <c r="D59" s="262"/>
      <c r="E59" s="334">
        <v>68</v>
      </c>
      <c r="F59" s="264"/>
      <c r="G59" s="304">
        <v>43320</v>
      </c>
      <c r="H59" s="334">
        <v>29</v>
      </c>
      <c r="I59" s="335"/>
      <c r="J59" s="310">
        <v>43337</v>
      </c>
      <c r="K59" s="287">
        <v>26.4</v>
      </c>
      <c r="L59" s="262"/>
      <c r="M59" s="334">
        <v>37.5</v>
      </c>
      <c r="N59" s="335"/>
      <c r="O59" s="310">
        <v>43318</v>
      </c>
      <c r="P59" s="334">
        <v>18.899999999999999</v>
      </c>
      <c r="Q59" s="262"/>
      <c r="R59" s="310">
        <v>43338</v>
      </c>
      <c r="S59" s="336">
        <v>214.4</v>
      </c>
      <c r="T59" s="262"/>
    </row>
    <row r="60" spans="2:20" ht="14.25" customHeight="1">
      <c r="B60" s="326" t="s">
        <v>464</v>
      </c>
      <c r="C60" s="287">
        <v>225.5</v>
      </c>
      <c r="D60" s="275"/>
      <c r="E60" s="328">
        <v>72</v>
      </c>
      <c r="F60" s="277"/>
      <c r="G60" s="304">
        <v>43360</v>
      </c>
      <c r="H60" s="328">
        <v>37.5</v>
      </c>
      <c r="I60" s="337"/>
      <c r="J60" s="338">
        <v>43360</v>
      </c>
      <c r="K60" s="289">
        <v>21.4</v>
      </c>
      <c r="L60" s="275"/>
      <c r="M60" s="328">
        <v>30.1</v>
      </c>
      <c r="N60" s="337"/>
      <c r="O60" s="338">
        <v>43354</v>
      </c>
      <c r="P60" s="328">
        <v>12</v>
      </c>
      <c r="Q60" s="275"/>
      <c r="R60" s="338">
        <v>43372</v>
      </c>
      <c r="S60" s="339">
        <v>186.1</v>
      </c>
      <c r="T60" s="275"/>
    </row>
    <row r="61" spans="2:20" ht="14.25" customHeight="1">
      <c r="B61" s="284" t="s">
        <v>465</v>
      </c>
      <c r="C61" s="287">
        <v>325</v>
      </c>
      <c r="D61" s="262"/>
      <c r="E61" s="334">
        <v>156.5</v>
      </c>
      <c r="F61" s="264"/>
      <c r="G61" s="304">
        <v>43395</v>
      </c>
      <c r="H61" s="334">
        <v>30</v>
      </c>
      <c r="I61" s="335"/>
      <c r="J61" s="310">
        <v>43395</v>
      </c>
      <c r="K61" s="287">
        <v>16.7</v>
      </c>
      <c r="L61" s="262"/>
      <c r="M61" s="334">
        <v>27.6</v>
      </c>
      <c r="N61" s="335"/>
      <c r="O61" s="310">
        <v>43382</v>
      </c>
      <c r="P61" s="334">
        <v>7.1</v>
      </c>
      <c r="Q61" s="262"/>
      <c r="R61" s="310">
        <v>43404</v>
      </c>
      <c r="S61" s="336">
        <v>111</v>
      </c>
      <c r="T61" s="262"/>
    </row>
    <row r="62" spans="2:20" ht="14.25" customHeight="1">
      <c r="B62" s="326" t="s">
        <v>466</v>
      </c>
      <c r="C62" s="287">
        <v>194.5</v>
      </c>
      <c r="D62" s="275"/>
      <c r="E62" s="328">
        <v>23</v>
      </c>
      <c r="F62" s="277"/>
      <c r="G62" s="304">
        <v>43424</v>
      </c>
      <c r="H62" s="328">
        <v>10.5</v>
      </c>
      <c r="I62" s="337"/>
      <c r="J62" s="338">
        <v>43415</v>
      </c>
      <c r="K62" s="289">
        <v>10.4</v>
      </c>
      <c r="L62" s="275"/>
      <c r="M62" s="328">
        <v>21.6</v>
      </c>
      <c r="N62" s="337"/>
      <c r="O62" s="338">
        <v>43411</v>
      </c>
      <c r="P62" s="328">
        <v>0.6</v>
      </c>
      <c r="Q62" s="275"/>
      <c r="R62" s="338">
        <v>43426</v>
      </c>
      <c r="S62" s="339">
        <v>126.4</v>
      </c>
      <c r="T62" s="275"/>
    </row>
    <row r="63" spans="2:20" ht="14.25" customHeight="1" thickBot="1">
      <c r="B63" s="344" t="s">
        <v>467</v>
      </c>
      <c r="C63" s="287">
        <v>300</v>
      </c>
      <c r="D63" s="345"/>
      <c r="E63" s="330">
        <v>34.5</v>
      </c>
      <c r="F63" s="346"/>
      <c r="G63" s="347">
        <v>43450</v>
      </c>
      <c r="H63" s="348">
        <v>8.5</v>
      </c>
      <c r="I63" s="331"/>
      <c r="J63" s="332">
        <v>43459</v>
      </c>
      <c r="K63" s="285">
        <v>5</v>
      </c>
      <c r="L63" s="327"/>
      <c r="M63" s="330">
        <v>14.3</v>
      </c>
      <c r="N63" s="349"/>
      <c r="O63" s="350">
        <v>43458</v>
      </c>
      <c r="P63" s="330">
        <v>-0.2</v>
      </c>
      <c r="Q63" s="327"/>
      <c r="R63" s="350">
        <v>43443</v>
      </c>
      <c r="S63" s="333">
        <v>59.6</v>
      </c>
      <c r="T63" s="327"/>
    </row>
    <row r="64" spans="2:20" ht="14.25" customHeight="1" thickTop="1">
      <c r="B64" s="351" t="s">
        <v>468</v>
      </c>
      <c r="C64" s="352">
        <f>SUM(C52:C63)</f>
        <v>1959</v>
      </c>
      <c r="D64" s="353"/>
      <c r="E64" s="354">
        <v>156.5</v>
      </c>
      <c r="F64" s="355"/>
      <c r="G64" s="356">
        <v>43395</v>
      </c>
      <c r="H64" s="354">
        <v>37.5</v>
      </c>
      <c r="I64" s="357"/>
      <c r="J64" s="358">
        <v>43360</v>
      </c>
      <c r="K64" s="359">
        <f>AVERAGE(K52:K63)</f>
        <v>14.299999999999999</v>
      </c>
      <c r="L64" s="353"/>
      <c r="M64" s="354">
        <v>37.5</v>
      </c>
      <c r="N64" s="360"/>
      <c r="O64" s="361">
        <v>43318</v>
      </c>
      <c r="P64" s="354">
        <v>-2.5</v>
      </c>
      <c r="Q64" s="353"/>
      <c r="R64" s="362">
        <v>43120</v>
      </c>
      <c r="S64" s="363">
        <f>SUM(S52:S63)</f>
        <v>1887.8999999999999</v>
      </c>
      <c r="T64" s="353"/>
    </row>
    <row r="65" spans="2:20" ht="14.25" customHeight="1">
      <c r="B65" s="657" t="s">
        <v>469</v>
      </c>
      <c r="C65" s="657"/>
      <c r="D65" s="657"/>
      <c r="E65" s="657"/>
      <c r="F65" s="657"/>
      <c r="G65" s="657"/>
      <c r="H65" s="657"/>
      <c r="I65" s="657"/>
      <c r="J65" s="657"/>
      <c r="K65" s="657"/>
      <c r="L65" s="657"/>
      <c r="M65" s="657"/>
      <c r="N65" s="657"/>
      <c r="O65" s="657"/>
      <c r="P65" s="657"/>
      <c r="Q65" s="657"/>
      <c r="R65" s="657"/>
      <c r="S65" s="657"/>
      <c r="T65" s="178"/>
    </row>
    <row r="66" spans="2:20" ht="14.25" customHeight="1">
      <c r="B66" s="38" t="s">
        <v>470</v>
      </c>
      <c r="P66" s="658" t="s">
        <v>471</v>
      </c>
      <c r="Q66" s="658"/>
      <c r="R66" s="658"/>
      <c r="S66" s="658"/>
      <c r="T66" s="658"/>
    </row>
  </sheetData>
  <mergeCells count="32">
    <mergeCell ref="C50:D50"/>
    <mergeCell ref="B3:B5"/>
    <mergeCell ref="C3:J3"/>
    <mergeCell ref="K3:R3"/>
    <mergeCell ref="S3:T4"/>
    <mergeCell ref="C4:D4"/>
    <mergeCell ref="E4:G4"/>
    <mergeCell ref="H4:J4"/>
    <mergeCell ref="K4:L4"/>
    <mergeCell ref="M4:O4"/>
    <mergeCell ref="P4:R4"/>
    <mergeCell ref="C5:D5"/>
    <mergeCell ref="E5:F5"/>
    <mergeCell ref="K5:L5"/>
    <mergeCell ref="P5:Q5"/>
    <mergeCell ref="S5:T5"/>
    <mergeCell ref="S51:T51"/>
    <mergeCell ref="B65:S65"/>
    <mergeCell ref="P66:T66"/>
    <mergeCell ref="E50:G50"/>
    <mergeCell ref="H50:J50"/>
    <mergeCell ref="K50:L50"/>
    <mergeCell ref="M50:O50"/>
    <mergeCell ref="P50:R50"/>
    <mergeCell ref="C51:D51"/>
    <mergeCell ref="E51:F51"/>
    <mergeCell ref="K51:L51"/>
    <mergeCell ref="P51:Q51"/>
    <mergeCell ref="B49:B50"/>
    <mergeCell ref="C49:J49"/>
    <mergeCell ref="K49:R49"/>
    <mergeCell ref="S49:T50"/>
  </mergeCells>
  <phoneticPr fontId="3"/>
  <pageMargins left="0.59055118110236227" right="0.59055118110236227" top="0.78740157480314965" bottom="0.78740157480314965" header="0.39370078740157483" footer="0.39370078740157483"/>
  <pageSetup paperSize="9" scale="97" orientation="portrait" r:id="rId1"/>
  <headerFooter alignWithMargins="0">
    <oddHeader>&amp;R&amp;"ＭＳ Ｐゴシック,標準"&amp;11 1.土地・気象</oddHeader>
    <oddFooter>&amp;C&amp;"ＭＳ Ｐゴシック,標準"&amp;11-7-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3"/>
  <sheetViews>
    <sheetView showGridLines="0" zoomScaleNormal="100" workbookViewId="0"/>
  </sheetViews>
  <sheetFormatPr defaultColWidth="10.625" defaultRowHeight="11.25"/>
  <cols>
    <col min="1" max="1" width="3.625" style="38" customWidth="1"/>
    <col min="2" max="2" width="9.625" style="38" customWidth="1"/>
    <col min="3" max="3" width="6.625" style="38" customWidth="1"/>
    <col min="4" max="4" width="1.625" style="250" customWidth="1"/>
    <col min="5" max="5" width="6.625" style="38" customWidth="1"/>
    <col min="6" max="6" width="1.625" style="250" customWidth="1"/>
    <col min="7" max="7" width="6.625" style="38" customWidth="1"/>
    <col min="8" max="8" width="1.625" style="251" customWidth="1"/>
    <col min="9" max="9" width="6.625" style="38" customWidth="1"/>
    <col min="10" max="10" width="1.625" style="251" customWidth="1"/>
    <col min="11" max="11" width="6.625" style="38" customWidth="1"/>
    <col min="12" max="12" width="1.625" style="250" customWidth="1"/>
    <col min="13" max="13" width="6.625" style="38" customWidth="1"/>
    <col min="14" max="14" width="1.625" style="251" customWidth="1"/>
    <col min="15" max="15" width="6.625" style="38" customWidth="1"/>
    <col min="16" max="16" width="1.625" style="251" customWidth="1"/>
    <col min="17" max="17" width="6.625" style="38" customWidth="1"/>
    <col min="18" max="18" width="1.625" style="251" customWidth="1"/>
    <col min="19" max="16384" width="10.625" style="38"/>
  </cols>
  <sheetData>
    <row r="1" spans="1:28" ht="30" customHeight="1">
      <c r="A1" s="1" t="s">
        <v>285</v>
      </c>
      <c r="C1" s="227"/>
      <c r="E1" s="227"/>
      <c r="G1" s="227"/>
      <c r="I1" s="227"/>
      <c r="K1" s="227"/>
      <c r="M1" s="227"/>
      <c r="O1" s="227"/>
      <c r="Q1" s="227"/>
      <c r="S1" s="229"/>
      <c r="T1" s="229"/>
      <c r="U1" s="229"/>
      <c r="V1" s="229"/>
      <c r="W1" s="229"/>
      <c r="X1" s="229"/>
      <c r="Y1" s="229"/>
      <c r="Z1" s="229"/>
      <c r="AA1" s="229"/>
      <c r="AB1" s="229"/>
    </row>
    <row r="2" spans="1:28" s="37" customFormat="1" ht="18" customHeight="1">
      <c r="A2" s="6">
        <v>2</v>
      </c>
      <c r="B2" s="6" t="s">
        <v>472</v>
      </c>
      <c r="D2" s="85"/>
      <c r="F2" s="85"/>
      <c r="H2" s="253"/>
      <c r="J2" s="253"/>
      <c r="L2" s="85"/>
      <c r="N2" s="253"/>
      <c r="P2" s="253"/>
      <c r="R2" s="253"/>
      <c r="S2" s="364"/>
      <c r="T2" s="364"/>
      <c r="U2" s="364"/>
      <c r="V2" s="364"/>
      <c r="W2" s="364"/>
      <c r="X2" s="364"/>
      <c r="Y2" s="364"/>
      <c r="Z2" s="364"/>
      <c r="AA2" s="364"/>
      <c r="AB2" s="364"/>
    </row>
    <row r="3" spans="1:28" ht="13.5" customHeight="1">
      <c r="B3" s="678" t="s">
        <v>288</v>
      </c>
      <c r="C3" s="671" t="s">
        <v>473</v>
      </c>
      <c r="D3" s="672"/>
      <c r="E3" s="672"/>
      <c r="F3" s="672"/>
      <c r="G3" s="672"/>
      <c r="H3" s="672"/>
      <c r="I3" s="672"/>
      <c r="J3" s="672"/>
      <c r="K3" s="672"/>
      <c r="L3" s="672"/>
      <c r="M3" s="672"/>
      <c r="N3" s="672"/>
      <c r="O3" s="672"/>
      <c r="P3" s="672"/>
      <c r="Q3" s="672"/>
      <c r="R3" s="673"/>
      <c r="S3" s="229"/>
      <c r="T3" s="229"/>
      <c r="U3" s="229"/>
      <c r="V3" s="229"/>
      <c r="W3" s="229"/>
      <c r="X3" s="229"/>
      <c r="Y3" s="229"/>
      <c r="Z3" s="229"/>
      <c r="AA3" s="229"/>
      <c r="AB3" s="229"/>
    </row>
    <row r="4" spans="1:28" ht="13.5" customHeight="1">
      <c r="B4" s="683"/>
      <c r="C4" s="664" t="s">
        <v>474</v>
      </c>
      <c r="D4" s="660"/>
      <c r="E4" s="664" t="s">
        <v>475</v>
      </c>
      <c r="F4" s="660"/>
      <c r="G4" s="693" t="s">
        <v>476</v>
      </c>
      <c r="H4" s="694"/>
      <c r="I4" s="664" t="s">
        <v>477</v>
      </c>
      <c r="J4" s="660"/>
      <c r="K4" s="664" t="s">
        <v>478</v>
      </c>
      <c r="L4" s="660"/>
      <c r="M4" s="693" t="s">
        <v>479</v>
      </c>
      <c r="N4" s="694"/>
      <c r="O4" s="693" t="s">
        <v>480</v>
      </c>
      <c r="P4" s="694"/>
      <c r="Q4" s="693" t="s">
        <v>480</v>
      </c>
      <c r="R4" s="699"/>
      <c r="S4" s="229"/>
      <c r="T4" s="229"/>
      <c r="U4" s="229"/>
      <c r="V4" s="229"/>
      <c r="W4" s="229"/>
      <c r="X4" s="229"/>
      <c r="Y4" s="229"/>
      <c r="Z4" s="229"/>
      <c r="AA4" s="229"/>
      <c r="AB4" s="229"/>
    </row>
    <row r="5" spans="1:28" s="255" customFormat="1" ht="18" customHeight="1">
      <c r="B5" s="698"/>
      <c r="C5" s="695" t="s">
        <v>481</v>
      </c>
      <c r="D5" s="696"/>
      <c r="E5" s="695" t="s">
        <v>482</v>
      </c>
      <c r="F5" s="696"/>
      <c r="G5" s="689" t="s">
        <v>483</v>
      </c>
      <c r="H5" s="690"/>
      <c r="I5" s="695" t="s">
        <v>484</v>
      </c>
      <c r="J5" s="697"/>
      <c r="K5" s="695" t="s">
        <v>485</v>
      </c>
      <c r="L5" s="696"/>
      <c r="M5" s="689" t="s">
        <v>486</v>
      </c>
      <c r="N5" s="690"/>
      <c r="O5" s="689" t="s">
        <v>487</v>
      </c>
      <c r="P5" s="690"/>
      <c r="Q5" s="689" t="s">
        <v>488</v>
      </c>
      <c r="R5" s="691"/>
      <c r="S5" s="365"/>
      <c r="T5" s="365"/>
      <c r="U5" s="365"/>
      <c r="V5" s="365"/>
      <c r="W5" s="365"/>
      <c r="X5" s="365"/>
      <c r="Y5" s="365"/>
      <c r="Z5" s="365"/>
      <c r="AA5" s="365"/>
      <c r="AB5" s="365"/>
    </row>
    <row r="6" spans="1:28" ht="14.25" hidden="1" customHeight="1">
      <c r="B6" s="260" t="s">
        <v>302</v>
      </c>
      <c r="C6" s="292">
        <v>76</v>
      </c>
      <c r="D6" s="366" t="s">
        <v>303</v>
      </c>
      <c r="E6" s="266">
        <v>11</v>
      </c>
      <c r="F6" s="367" t="s">
        <v>303</v>
      </c>
      <c r="G6" s="292">
        <v>0</v>
      </c>
      <c r="H6" s="262" t="s">
        <v>303</v>
      </c>
      <c r="I6" s="266">
        <v>19</v>
      </c>
      <c r="J6" s="264" t="s">
        <v>303</v>
      </c>
      <c r="K6" s="292">
        <v>0</v>
      </c>
      <c r="L6" s="366" t="s">
        <v>303</v>
      </c>
      <c r="M6" s="292">
        <v>3</v>
      </c>
      <c r="N6" s="262" t="s">
        <v>303</v>
      </c>
      <c r="O6" s="266">
        <v>179</v>
      </c>
      <c r="P6" s="264" t="s">
        <v>303</v>
      </c>
      <c r="Q6" s="292">
        <v>60</v>
      </c>
      <c r="R6" s="262" t="s">
        <v>303</v>
      </c>
      <c r="S6" s="229"/>
      <c r="T6" s="229"/>
      <c r="U6" s="229"/>
      <c r="V6" s="229"/>
      <c r="W6" s="229"/>
      <c r="X6" s="229"/>
      <c r="Y6" s="229"/>
      <c r="Z6" s="229"/>
      <c r="AA6" s="229"/>
      <c r="AB6" s="229"/>
    </row>
    <row r="7" spans="1:28" ht="14.25" hidden="1" customHeight="1">
      <c r="B7" s="273" t="s">
        <v>308</v>
      </c>
      <c r="C7" s="368">
        <v>51</v>
      </c>
      <c r="D7" s="369" t="s">
        <v>303</v>
      </c>
      <c r="E7" s="279">
        <v>5</v>
      </c>
      <c r="F7" s="370" t="s">
        <v>303</v>
      </c>
      <c r="G7" s="368">
        <v>0</v>
      </c>
      <c r="H7" s="275" t="s">
        <v>303</v>
      </c>
      <c r="I7" s="279">
        <v>47</v>
      </c>
      <c r="J7" s="277" t="s">
        <v>303</v>
      </c>
      <c r="K7" s="368">
        <v>1</v>
      </c>
      <c r="L7" s="369" t="s">
        <v>303</v>
      </c>
      <c r="M7" s="368">
        <v>0</v>
      </c>
      <c r="N7" s="275" t="s">
        <v>303</v>
      </c>
      <c r="O7" s="279">
        <v>196</v>
      </c>
      <c r="P7" s="277" t="s">
        <v>303</v>
      </c>
      <c r="Q7" s="368">
        <v>81</v>
      </c>
      <c r="R7" s="275" t="s">
        <v>303</v>
      </c>
      <c r="S7" s="229"/>
      <c r="T7" s="229"/>
      <c r="U7" s="229"/>
      <c r="V7" s="229"/>
      <c r="W7" s="229"/>
      <c r="X7" s="229"/>
      <c r="Y7" s="229"/>
      <c r="Z7" s="229"/>
      <c r="AA7" s="229"/>
      <c r="AB7" s="229"/>
    </row>
    <row r="8" spans="1:28" ht="14.25" hidden="1" customHeight="1">
      <c r="B8" s="260" t="s">
        <v>313</v>
      </c>
      <c r="C8" s="292">
        <v>66</v>
      </c>
      <c r="D8" s="366" t="s">
        <v>303</v>
      </c>
      <c r="E8" s="266">
        <v>17</v>
      </c>
      <c r="F8" s="367" t="s">
        <v>303</v>
      </c>
      <c r="G8" s="292">
        <v>0</v>
      </c>
      <c r="H8" s="262" t="s">
        <v>303</v>
      </c>
      <c r="I8" s="266">
        <v>50</v>
      </c>
      <c r="J8" s="264" t="s">
        <v>303</v>
      </c>
      <c r="K8" s="292">
        <v>1</v>
      </c>
      <c r="L8" s="366" t="s">
        <v>303</v>
      </c>
      <c r="M8" s="292">
        <v>3</v>
      </c>
      <c r="N8" s="262" t="s">
        <v>303</v>
      </c>
      <c r="O8" s="266">
        <v>186</v>
      </c>
      <c r="P8" s="264" t="s">
        <v>303</v>
      </c>
      <c r="Q8" s="292">
        <v>60</v>
      </c>
      <c r="R8" s="262" t="s">
        <v>303</v>
      </c>
      <c r="S8" s="229"/>
      <c r="T8" s="229"/>
      <c r="U8" s="229"/>
      <c r="V8" s="229"/>
      <c r="W8" s="229"/>
      <c r="X8" s="229"/>
      <c r="Y8" s="229"/>
      <c r="Z8" s="229"/>
      <c r="AA8" s="229"/>
      <c r="AB8" s="229"/>
    </row>
    <row r="9" spans="1:28" ht="14.25" hidden="1" customHeight="1">
      <c r="B9" s="273" t="s">
        <v>318</v>
      </c>
      <c r="C9" s="368">
        <v>59</v>
      </c>
      <c r="D9" s="369" t="s">
        <v>303</v>
      </c>
      <c r="E9" s="279">
        <v>7</v>
      </c>
      <c r="F9" s="370" t="s">
        <v>303</v>
      </c>
      <c r="G9" s="368">
        <v>0</v>
      </c>
      <c r="H9" s="275" t="s">
        <v>303</v>
      </c>
      <c r="I9" s="279">
        <v>43</v>
      </c>
      <c r="J9" s="277" t="s">
        <v>303</v>
      </c>
      <c r="K9" s="368">
        <v>0</v>
      </c>
      <c r="L9" s="369" t="s">
        <v>303</v>
      </c>
      <c r="M9" s="368">
        <v>1</v>
      </c>
      <c r="N9" s="275" t="s">
        <v>303</v>
      </c>
      <c r="O9" s="279">
        <v>167</v>
      </c>
      <c r="P9" s="277" t="s">
        <v>303</v>
      </c>
      <c r="Q9" s="368">
        <v>62</v>
      </c>
      <c r="R9" s="275" t="s">
        <v>303</v>
      </c>
      <c r="S9" s="229"/>
      <c r="T9" s="229"/>
      <c r="U9" s="229"/>
      <c r="V9" s="229"/>
      <c r="W9" s="229"/>
      <c r="X9" s="229"/>
      <c r="Y9" s="229"/>
      <c r="Z9" s="229"/>
      <c r="AA9" s="229"/>
      <c r="AB9" s="229"/>
    </row>
    <row r="10" spans="1:28" ht="14.25" hidden="1" customHeight="1">
      <c r="B10" s="260" t="s">
        <v>323</v>
      </c>
      <c r="C10" s="292">
        <v>79</v>
      </c>
      <c r="D10" s="366" t="s">
        <v>303</v>
      </c>
      <c r="E10" s="266">
        <v>16</v>
      </c>
      <c r="F10" s="367" t="s">
        <v>303</v>
      </c>
      <c r="G10" s="292">
        <v>0</v>
      </c>
      <c r="H10" s="262" t="s">
        <v>303</v>
      </c>
      <c r="I10" s="266">
        <v>43</v>
      </c>
      <c r="J10" s="264" t="s">
        <v>303</v>
      </c>
      <c r="K10" s="292">
        <v>0</v>
      </c>
      <c r="L10" s="366" t="s">
        <v>303</v>
      </c>
      <c r="M10" s="292">
        <v>5</v>
      </c>
      <c r="N10" s="262" t="s">
        <v>303</v>
      </c>
      <c r="O10" s="266">
        <v>169</v>
      </c>
      <c r="P10" s="264" t="s">
        <v>303</v>
      </c>
      <c r="Q10" s="292">
        <v>65</v>
      </c>
      <c r="R10" s="262" t="s">
        <v>303</v>
      </c>
      <c r="S10" s="229"/>
      <c r="T10" s="229"/>
      <c r="U10" s="229"/>
      <c r="V10" s="229"/>
      <c r="W10" s="229"/>
      <c r="X10" s="229"/>
      <c r="Y10" s="229"/>
      <c r="Z10" s="229"/>
      <c r="AA10" s="229"/>
      <c r="AB10" s="229"/>
    </row>
    <row r="11" spans="1:28" ht="14.25" hidden="1" customHeight="1">
      <c r="B11" s="273" t="s">
        <v>328</v>
      </c>
      <c r="C11" s="368">
        <v>82</v>
      </c>
      <c r="D11" s="369" t="s">
        <v>303</v>
      </c>
      <c r="E11" s="279">
        <v>30</v>
      </c>
      <c r="F11" s="370" t="s">
        <v>303</v>
      </c>
      <c r="G11" s="368">
        <v>0</v>
      </c>
      <c r="H11" s="275" t="s">
        <v>303</v>
      </c>
      <c r="I11" s="279">
        <v>61</v>
      </c>
      <c r="J11" s="277" t="s">
        <v>303</v>
      </c>
      <c r="K11" s="368">
        <v>3</v>
      </c>
      <c r="L11" s="369" t="s">
        <v>303</v>
      </c>
      <c r="M11" s="368">
        <v>6</v>
      </c>
      <c r="N11" s="275" t="s">
        <v>303</v>
      </c>
      <c r="O11" s="279">
        <v>153</v>
      </c>
      <c r="P11" s="277" t="s">
        <v>329</v>
      </c>
      <c r="Q11" s="368">
        <v>54</v>
      </c>
      <c r="R11" s="275" t="s">
        <v>329</v>
      </c>
      <c r="S11" s="229"/>
      <c r="T11" s="229"/>
      <c r="U11" s="229"/>
      <c r="V11" s="229"/>
      <c r="W11" s="229"/>
      <c r="X11" s="229"/>
      <c r="Y11" s="229"/>
      <c r="Z11" s="229"/>
      <c r="AA11" s="229"/>
      <c r="AB11" s="229"/>
    </row>
    <row r="12" spans="1:28" ht="14.25" hidden="1" customHeight="1">
      <c r="B12" s="260" t="s">
        <v>334</v>
      </c>
      <c r="C12" s="292">
        <v>76</v>
      </c>
      <c r="D12" s="366" t="s">
        <v>329</v>
      </c>
      <c r="E12" s="266">
        <v>41</v>
      </c>
      <c r="F12" s="367" t="s">
        <v>329</v>
      </c>
      <c r="G12" s="292">
        <v>2</v>
      </c>
      <c r="H12" s="262" t="s">
        <v>329</v>
      </c>
      <c r="I12" s="266">
        <v>49</v>
      </c>
      <c r="J12" s="264" t="s">
        <v>329</v>
      </c>
      <c r="K12" s="292">
        <v>2</v>
      </c>
      <c r="L12" s="366" t="s">
        <v>329</v>
      </c>
      <c r="M12" s="292">
        <v>14</v>
      </c>
      <c r="N12" s="262" t="s">
        <v>329</v>
      </c>
      <c r="O12" s="266">
        <v>192</v>
      </c>
      <c r="P12" s="264" t="s">
        <v>303</v>
      </c>
      <c r="Q12" s="292">
        <v>85</v>
      </c>
      <c r="R12" s="262" t="s">
        <v>303</v>
      </c>
      <c r="S12" s="229"/>
      <c r="T12" s="229"/>
      <c r="U12" s="229"/>
      <c r="V12" s="229"/>
      <c r="W12" s="229"/>
      <c r="X12" s="229"/>
      <c r="Y12" s="229"/>
      <c r="Z12" s="229"/>
      <c r="AA12" s="229"/>
      <c r="AB12" s="229"/>
    </row>
    <row r="13" spans="1:28" ht="14.25" hidden="1" customHeight="1">
      <c r="B13" s="273" t="s">
        <v>338</v>
      </c>
      <c r="C13" s="368">
        <v>61</v>
      </c>
      <c r="D13" s="369" t="s">
        <v>329</v>
      </c>
      <c r="E13" s="279">
        <v>22</v>
      </c>
      <c r="F13" s="370" t="s">
        <v>329</v>
      </c>
      <c r="G13" s="368">
        <v>0</v>
      </c>
      <c r="H13" s="275" t="s">
        <v>329</v>
      </c>
      <c r="I13" s="279">
        <v>58</v>
      </c>
      <c r="J13" s="277" t="s">
        <v>329</v>
      </c>
      <c r="K13" s="368">
        <v>1</v>
      </c>
      <c r="L13" s="369" t="s">
        <v>329</v>
      </c>
      <c r="M13" s="368">
        <v>6</v>
      </c>
      <c r="N13" s="275" t="s">
        <v>329</v>
      </c>
      <c r="O13" s="279">
        <v>180</v>
      </c>
      <c r="P13" s="277" t="s">
        <v>303</v>
      </c>
      <c r="Q13" s="368">
        <v>63</v>
      </c>
      <c r="R13" s="275" t="s">
        <v>303</v>
      </c>
      <c r="S13" s="229"/>
      <c r="T13" s="229"/>
      <c r="U13" s="229"/>
      <c r="V13" s="229"/>
      <c r="W13" s="229"/>
      <c r="X13" s="229"/>
      <c r="Y13" s="229"/>
      <c r="Z13" s="229"/>
      <c r="AA13" s="229"/>
      <c r="AB13" s="229"/>
    </row>
    <row r="14" spans="1:28" ht="14.25" customHeight="1">
      <c r="B14" s="260" t="s">
        <v>343</v>
      </c>
      <c r="C14" s="292">
        <v>89</v>
      </c>
      <c r="D14" s="366" t="s">
        <v>303</v>
      </c>
      <c r="E14" s="266">
        <v>17</v>
      </c>
      <c r="F14" s="367" t="s">
        <v>303</v>
      </c>
      <c r="G14" s="292">
        <v>0</v>
      </c>
      <c r="H14" s="262" t="s">
        <v>303</v>
      </c>
      <c r="I14" s="266">
        <v>34</v>
      </c>
      <c r="J14" s="264" t="s">
        <v>303</v>
      </c>
      <c r="K14" s="292">
        <v>0</v>
      </c>
      <c r="L14" s="366" t="s">
        <v>303</v>
      </c>
      <c r="M14" s="292">
        <v>3</v>
      </c>
      <c r="N14" s="262" t="s">
        <v>303</v>
      </c>
      <c r="O14" s="266">
        <v>167</v>
      </c>
      <c r="P14" s="264" t="s">
        <v>303</v>
      </c>
      <c r="Q14" s="292">
        <v>60</v>
      </c>
      <c r="R14" s="262" t="s">
        <v>303</v>
      </c>
      <c r="S14" s="229"/>
      <c r="T14" s="229"/>
      <c r="U14" s="229"/>
      <c r="V14" s="229"/>
      <c r="W14" s="229"/>
      <c r="X14" s="229"/>
      <c r="Y14" s="229"/>
      <c r="Z14" s="229"/>
      <c r="AA14" s="229"/>
      <c r="AB14" s="229"/>
    </row>
    <row r="15" spans="1:28" ht="14.25" customHeight="1">
      <c r="B15" s="273" t="s">
        <v>348</v>
      </c>
      <c r="C15" s="368">
        <v>60</v>
      </c>
      <c r="D15" s="369" t="s">
        <v>303</v>
      </c>
      <c r="E15" s="279">
        <v>10</v>
      </c>
      <c r="F15" s="370" t="s">
        <v>303</v>
      </c>
      <c r="G15" s="368">
        <v>0</v>
      </c>
      <c r="H15" s="275" t="s">
        <v>303</v>
      </c>
      <c r="I15" s="279">
        <v>31</v>
      </c>
      <c r="J15" s="277" t="s">
        <v>303</v>
      </c>
      <c r="K15" s="368">
        <v>0</v>
      </c>
      <c r="L15" s="369" t="s">
        <v>303</v>
      </c>
      <c r="M15" s="368">
        <v>0</v>
      </c>
      <c r="N15" s="275" t="s">
        <v>303</v>
      </c>
      <c r="O15" s="279">
        <v>197</v>
      </c>
      <c r="P15" s="277" t="s">
        <v>303</v>
      </c>
      <c r="Q15" s="368">
        <v>79</v>
      </c>
      <c r="R15" s="275" t="s">
        <v>303</v>
      </c>
      <c r="S15" s="229"/>
      <c r="T15" s="229"/>
      <c r="U15" s="229"/>
      <c r="V15" s="229"/>
      <c r="W15" s="229"/>
      <c r="X15" s="229"/>
      <c r="Y15" s="229"/>
      <c r="Z15" s="229"/>
      <c r="AA15" s="229"/>
      <c r="AB15" s="229"/>
    </row>
    <row r="16" spans="1:28" ht="14.25" customHeight="1">
      <c r="B16" s="260" t="s">
        <v>353</v>
      </c>
      <c r="C16" s="292">
        <v>72</v>
      </c>
      <c r="D16" s="366" t="s">
        <v>303</v>
      </c>
      <c r="E16" s="266">
        <v>15</v>
      </c>
      <c r="F16" s="367" t="s">
        <v>303</v>
      </c>
      <c r="G16" s="292">
        <v>1</v>
      </c>
      <c r="H16" s="262" t="s">
        <v>303</v>
      </c>
      <c r="I16" s="266">
        <v>19</v>
      </c>
      <c r="J16" s="264" t="s">
        <v>303</v>
      </c>
      <c r="K16" s="292">
        <v>0</v>
      </c>
      <c r="L16" s="366" t="s">
        <v>303</v>
      </c>
      <c r="M16" s="292">
        <v>4</v>
      </c>
      <c r="N16" s="262" t="s">
        <v>303</v>
      </c>
      <c r="O16" s="266">
        <v>182</v>
      </c>
      <c r="P16" s="264" t="s">
        <v>303</v>
      </c>
      <c r="Q16" s="292">
        <v>71</v>
      </c>
      <c r="R16" s="262" t="s">
        <v>303</v>
      </c>
      <c r="S16" s="229"/>
      <c r="T16" s="229"/>
      <c r="U16" s="229"/>
      <c r="V16" s="229"/>
      <c r="W16" s="229"/>
      <c r="X16" s="229"/>
      <c r="Y16" s="229"/>
      <c r="Z16" s="229"/>
      <c r="AA16" s="229"/>
      <c r="AB16" s="229"/>
    </row>
    <row r="17" spans="2:28" ht="14.25" customHeight="1">
      <c r="B17" s="273" t="s">
        <v>358</v>
      </c>
      <c r="C17" s="368">
        <v>83</v>
      </c>
      <c r="D17" s="369" t="s">
        <v>303</v>
      </c>
      <c r="E17" s="279">
        <v>28</v>
      </c>
      <c r="F17" s="370" t="s">
        <v>303</v>
      </c>
      <c r="G17" s="368">
        <v>0</v>
      </c>
      <c r="H17" s="275" t="s">
        <v>303</v>
      </c>
      <c r="I17" s="279">
        <v>19</v>
      </c>
      <c r="J17" s="277" t="s">
        <v>303</v>
      </c>
      <c r="K17" s="368">
        <v>1</v>
      </c>
      <c r="L17" s="369" t="s">
        <v>303</v>
      </c>
      <c r="M17" s="368">
        <v>8</v>
      </c>
      <c r="N17" s="275" t="s">
        <v>303</v>
      </c>
      <c r="O17" s="279">
        <v>172</v>
      </c>
      <c r="P17" s="277" t="s">
        <v>303</v>
      </c>
      <c r="Q17" s="368">
        <v>81</v>
      </c>
      <c r="R17" s="275" t="s">
        <v>303</v>
      </c>
      <c r="S17" s="229"/>
      <c r="T17" s="229"/>
      <c r="U17" s="229"/>
      <c r="V17" s="229"/>
      <c r="W17" s="229"/>
      <c r="X17" s="229"/>
      <c r="Y17" s="229"/>
      <c r="Z17" s="229"/>
      <c r="AA17" s="229"/>
      <c r="AB17" s="229"/>
    </row>
    <row r="18" spans="2:28" ht="14.25" customHeight="1">
      <c r="B18" s="260" t="s">
        <v>363</v>
      </c>
      <c r="C18" s="292">
        <v>73</v>
      </c>
      <c r="D18" s="366" t="s">
        <v>303</v>
      </c>
      <c r="E18" s="266">
        <v>17</v>
      </c>
      <c r="F18" s="367" t="s">
        <v>303</v>
      </c>
      <c r="G18" s="292">
        <v>0</v>
      </c>
      <c r="H18" s="262" t="s">
        <v>303</v>
      </c>
      <c r="I18" s="266">
        <v>27</v>
      </c>
      <c r="J18" s="264" t="s">
        <v>303</v>
      </c>
      <c r="K18" s="292">
        <v>0</v>
      </c>
      <c r="L18" s="366" t="s">
        <v>303</v>
      </c>
      <c r="M18" s="292">
        <v>3</v>
      </c>
      <c r="N18" s="262" t="s">
        <v>303</v>
      </c>
      <c r="O18" s="266">
        <v>195</v>
      </c>
      <c r="P18" s="264" t="s">
        <v>303</v>
      </c>
      <c r="Q18" s="292">
        <v>72</v>
      </c>
      <c r="R18" s="262" t="s">
        <v>303</v>
      </c>
      <c r="S18" s="229"/>
      <c r="T18" s="229"/>
      <c r="U18" s="229"/>
      <c r="V18" s="229"/>
      <c r="W18" s="229"/>
      <c r="X18" s="229"/>
      <c r="Y18" s="229"/>
      <c r="Z18" s="229"/>
      <c r="AA18" s="229"/>
      <c r="AB18" s="229"/>
    </row>
    <row r="19" spans="2:28" ht="14.25" customHeight="1">
      <c r="B19" s="273" t="s">
        <v>368</v>
      </c>
      <c r="C19" s="368">
        <v>79</v>
      </c>
      <c r="D19" s="369" t="s">
        <v>303</v>
      </c>
      <c r="E19" s="279">
        <v>24</v>
      </c>
      <c r="F19" s="370" t="s">
        <v>303</v>
      </c>
      <c r="G19" s="368">
        <v>0</v>
      </c>
      <c r="H19" s="275" t="s">
        <v>303</v>
      </c>
      <c r="I19" s="279">
        <v>25</v>
      </c>
      <c r="J19" s="277" t="s">
        <v>303</v>
      </c>
      <c r="K19" s="368">
        <v>0</v>
      </c>
      <c r="L19" s="369" t="s">
        <v>303</v>
      </c>
      <c r="M19" s="368">
        <v>2</v>
      </c>
      <c r="N19" s="275" t="s">
        <v>303</v>
      </c>
      <c r="O19" s="279">
        <v>174</v>
      </c>
      <c r="P19" s="277" t="s">
        <v>303</v>
      </c>
      <c r="Q19" s="368">
        <v>68</v>
      </c>
      <c r="R19" s="275" t="s">
        <v>303</v>
      </c>
      <c r="S19" s="229"/>
      <c r="T19" s="229"/>
      <c r="U19" s="229"/>
      <c r="V19" s="229"/>
      <c r="W19" s="229"/>
      <c r="X19" s="229"/>
      <c r="Y19" s="229"/>
      <c r="Z19" s="229"/>
      <c r="AA19" s="229"/>
      <c r="AB19" s="229"/>
    </row>
    <row r="20" spans="2:28" ht="14.25" customHeight="1">
      <c r="B20" s="260" t="s">
        <v>371</v>
      </c>
      <c r="C20" s="292">
        <v>42</v>
      </c>
      <c r="D20" s="366" t="s">
        <v>303</v>
      </c>
      <c r="E20" s="266">
        <v>9</v>
      </c>
      <c r="F20" s="367" t="s">
        <v>303</v>
      </c>
      <c r="G20" s="292">
        <v>0</v>
      </c>
      <c r="H20" s="262" t="s">
        <v>303</v>
      </c>
      <c r="I20" s="266">
        <v>23</v>
      </c>
      <c r="J20" s="264" t="s">
        <v>303</v>
      </c>
      <c r="K20" s="292">
        <v>0</v>
      </c>
      <c r="L20" s="366" t="s">
        <v>303</v>
      </c>
      <c r="M20" s="292">
        <v>1</v>
      </c>
      <c r="N20" s="262" t="s">
        <v>303</v>
      </c>
      <c r="O20" s="266">
        <v>203</v>
      </c>
      <c r="P20" s="264" t="s">
        <v>303</v>
      </c>
      <c r="Q20" s="292">
        <v>78</v>
      </c>
      <c r="R20" s="262" t="s">
        <v>303</v>
      </c>
      <c r="S20" s="229"/>
      <c r="T20" s="229"/>
      <c r="U20" s="229"/>
      <c r="V20" s="229"/>
      <c r="W20" s="229"/>
      <c r="X20" s="229"/>
      <c r="Y20" s="229"/>
      <c r="Z20" s="229"/>
      <c r="AA20" s="229"/>
      <c r="AB20" s="229"/>
    </row>
    <row r="21" spans="2:28" ht="14.25" customHeight="1">
      <c r="B21" s="273" t="s">
        <v>375</v>
      </c>
      <c r="C21" s="368">
        <v>98</v>
      </c>
      <c r="D21" s="369" t="s">
        <v>303</v>
      </c>
      <c r="E21" s="279">
        <v>41</v>
      </c>
      <c r="F21" s="370" t="s">
        <v>303</v>
      </c>
      <c r="G21" s="368">
        <v>5</v>
      </c>
      <c r="H21" s="275" t="s">
        <v>303</v>
      </c>
      <c r="I21" s="279">
        <v>41</v>
      </c>
      <c r="J21" s="277" t="s">
        <v>303</v>
      </c>
      <c r="K21" s="368">
        <v>0</v>
      </c>
      <c r="L21" s="369" t="s">
        <v>303</v>
      </c>
      <c r="M21" s="368">
        <v>17</v>
      </c>
      <c r="N21" s="275" t="s">
        <v>303</v>
      </c>
      <c r="O21" s="279">
        <v>167</v>
      </c>
      <c r="P21" s="277" t="s">
        <v>303</v>
      </c>
      <c r="Q21" s="368">
        <v>58</v>
      </c>
      <c r="R21" s="275" t="s">
        <v>303</v>
      </c>
      <c r="S21" s="229"/>
      <c r="T21" s="229"/>
      <c r="U21" s="229"/>
      <c r="V21" s="229"/>
      <c r="W21" s="229"/>
      <c r="X21" s="229"/>
      <c r="Y21" s="229"/>
      <c r="Z21" s="229"/>
      <c r="AA21" s="229"/>
      <c r="AB21" s="229"/>
    </row>
    <row r="22" spans="2:28" ht="14.25" customHeight="1">
      <c r="B22" s="260" t="s">
        <v>379</v>
      </c>
      <c r="C22" s="292">
        <v>62</v>
      </c>
      <c r="D22" s="366" t="s">
        <v>303</v>
      </c>
      <c r="E22" s="266">
        <v>26</v>
      </c>
      <c r="F22" s="367" t="s">
        <v>303</v>
      </c>
      <c r="G22" s="292">
        <v>1</v>
      </c>
      <c r="H22" s="262" t="s">
        <v>303</v>
      </c>
      <c r="I22" s="266">
        <v>33</v>
      </c>
      <c r="J22" s="264" t="s">
        <v>303</v>
      </c>
      <c r="K22" s="292">
        <v>0</v>
      </c>
      <c r="L22" s="366" t="s">
        <v>303</v>
      </c>
      <c r="M22" s="292">
        <v>5</v>
      </c>
      <c r="N22" s="262" t="s">
        <v>303</v>
      </c>
      <c r="O22" s="266">
        <v>191</v>
      </c>
      <c r="P22" s="264" t="s">
        <v>303</v>
      </c>
      <c r="Q22" s="292">
        <v>78</v>
      </c>
      <c r="R22" s="262" t="s">
        <v>303</v>
      </c>
      <c r="S22" s="229"/>
      <c r="T22" s="229"/>
      <c r="U22" s="229"/>
      <c r="V22" s="229"/>
      <c r="W22" s="229"/>
      <c r="X22" s="229"/>
      <c r="Y22" s="229"/>
      <c r="Z22" s="229"/>
      <c r="AA22" s="229"/>
      <c r="AB22" s="229"/>
    </row>
    <row r="23" spans="2:28" ht="14.25" customHeight="1">
      <c r="B23" s="273" t="s">
        <v>384</v>
      </c>
      <c r="C23" s="368">
        <v>75</v>
      </c>
      <c r="D23" s="369" t="s">
        <v>303</v>
      </c>
      <c r="E23" s="279">
        <v>27</v>
      </c>
      <c r="F23" s="370" t="s">
        <v>303</v>
      </c>
      <c r="G23" s="368">
        <v>1</v>
      </c>
      <c r="H23" s="275" t="s">
        <v>303</v>
      </c>
      <c r="I23" s="279">
        <v>46</v>
      </c>
      <c r="J23" s="277" t="s">
        <v>303</v>
      </c>
      <c r="K23" s="368">
        <v>0</v>
      </c>
      <c r="L23" s="369" t="s">
        <v>303</v>
      </c>
      <c r="M23" s="368">
        <v>7</v>
      </c>
      <c r="N23" s="275" t="s">
        <v>303</v>
      </c>
      <c r="O23" s="279">
        <v>175</v>
      </c>
      <c r="P23" s="277" t="s">
        <v>303</v>
      </c>
      <c r="Q23" s="368">
        <v>54</v>
      </c>
      <c r="R23" s="275" t="s">
        <v>303</v>
      </c>
      <c r="S23" s="229"/>
      <c r="T23" s="229"/>
      <c r="U23" s="229"/>
      <c r="V23" s="229"/>
      <c r="W23" s="229"/>
      <c r="X23" s="229"/>
      <c r="Y23" s="229"/>
      <c r="Z23" s="229"/>
      <c r="AA23" s="229"/>
      <c r="AB23" s="229"/>
    </row>
    <row r="24" spans="2:28" ht="14.25" customHeight="1">
      <c r="B24" s="260" t="s">
        <v>387</v>
      </c>
      <c r="C24" s="292">
        <v>74</v>
      </c>
      <c r="D24" s="366" t="s">
        <v>303</v>
      </c>
      <c r="E24" s="266">
        <v>15</v>
      </c>
      <c r="F24" s="367" t="s">
        <v>303</v>
      </c>
      <c r="G24" s="292">
        <v>0</v>
      </c>
      <c r="H24" s="262" t="s">
        <v>303</v>
      </c>
      <c r="I24" s="266">
        <v>30</v>
      </c>
      <c r="J24" s="264" t="s">
        <v>303</v>
      </c>
      <c r="K24" s="292">
        <v>0</v>
      </c>
      <c r="L24" s="366" t="s">
        <v>303</v>
      </c>
      <c r="M24" s="292">
        <v>4</v>
      </c>
      <c r="N24" s="262" t="s">
        <v>303</v>
      </c>
      <c r="O24" s="266">
        <v>165</v>
      </c>
      <c r="P24" s="264" t="s">
        <v>303</v>
      </c>
      <c r="Q24" s="292">
        <v>69</v>
      </c>
      <c r="R24" s="262" t="s">
        <v>303</v>
      </c>
      <c r="S24" s="229"/>
      <c r="T24" s="229"/>
      <c r="U24" s="229"/>
      <c r="V24" s="229"/>
      <c r="W24" s="229"/>
      <c r="X24" s="229"/>
      <c r="Y24" s="229"/>
      <c r="Z24" s="229"/>
      <c r="AA24" s="229"/>
      <c r="AB24" s="229"/>
    </row>
    <row r="25" spans="2:28" ht="14.25" customHeight="1">
      <c r="B25" s="273" t="s">
        <v>390</v>
      </c>
      <c r="C25" s="368">
        <v>90</v>
      </c>
      <c r="D25" s="369" t="s">
        <v>303</v>
      </c>
      <c r="E25" s="279">
        <v>18</v>
      </c>
      <c r="F25" s="370" t="s">
        <v>303</v>
      </c>
      <c r="G25" s="368">
        <v>0</v>
      </c>
      <c r="H25" s="275" t="s">
        <v>303</v>
      </c>
      <c r="I25" s="279">
        <v>20</v>
      </c>
      <c r="J25" s="277" t="s">
        <v>303</v>
      </c>
      <c r="K25" s="368">
        <v>0</v>
      </c>
      <c r="L25" s="369" t="s">
        <v>303</v>
      </c>
      <c r="M25" s="368">
        <v>3</v>
      </c>
      <c r="N25" s="275" t="s">
        <v>303</v>
      </c>
      <c r="O25" s="279">
        <v>187</v>
      </c>
      <c r="P25" s="277" t="s">
        <v>303</v>
      </c>
      <c r="Q25" s="368">
        <v>72</v>
      </c>
      <c r="R25" s="275" t="s">
        <v>303</v>
      </c>
      <c r="S25" s="229"/>
      <c r="T25" s="229"/>
      <c r="U25" s="229"/>
      <c r="V25" s="229"/>
      <c r="W25" s="229"/>
      <c r="X25" s="229"/>
      <c r="Y25" s="229"/>
      <c r="Z25" s="229"/>
      <c r="AA25" s="229"/>
      <c r="AB25" s="229"/>
    </row>
    <row r="26" spans="2:28" ht="14.25" customHeight="1">
      <c r="B26" s="260" t="s">
        <v>392</v>
      </c>
      <c r="C26" s="292">
        <v>88</v>
      </c>
      <c r="D26" s="366" t="s">
        <v>303</v>
      </c>
      <c r="E26" s="266">
        <v>34</v>
      </c>
      <c r="F26" s="367" t="s">
        <v>303</v>
      </c>
      <c r="G26" s="292">
        <v>0</v>
      </c>
      <c r="H26" s="262" t="s">
        <v>303</v>
      </c>
      <c r="I26" s="266">
        <v>27</v>
      </c>
      <c r="J26" s="264" t="s">
        <v>303</v>
      </c>
      <c r="K26" s="292">
        <v>0</v>
      </c>
      <c r="L26" s="366" t="s">
        <v>303</v>
      </c>
      <c r="M26" s="292">
        <v>20</v>
      </c>
      <c r="N26" s="262" t="s">
        <v>303</v>
      </c>
      <c r="O26" s="266">
        <v>192</v>
      </c>
      <c r="P26" s="264" t="s">
        <v>303</v>
      </c>
      <c r="Q26" s="292">
        <v>70</v>
      </c>
      <c r="R26" s="262" t="s">
        <v>303</v>
      </c>
      <c r="S26" s="229"/>
      <c r="T26" s="229"/>
      <c r="U26" s="229"/>
      <c r="V26" s="229"/>
      <c r="W26" s="229"/>
      <c r="X26" s="229"/>
      <c r="Y26" s="229"/>
      <c r="Z26" s="229"/>
      <c r="AA26" s="229"/>
      <c r="AB26" s="229"/>
    </row>
    <row r="27" spans="2:28" ht="14.25" customHeight="1">
      <c r="B27" s="273" t="s">
        <v>395</v>
      </c>
      <c r="C27" s="368">
        <v>93</v>
      </c>
      <c r="D27" s="369" t="s">
        <v>303</v>
      </c>
      <c r="E27" s="279">
        <v>37</v>
      </c>
      <c r="F27" s="370" t="s">
        <v>303</v>
      </c>
      <c r="G27" s="368">
        <v>1</v>
      </c>
      <c r="H27" s="275" t="s">
        <v>303</v>
      </c>
      <c r="I27" s="279">
        <v>40</v>
      </c>
      <c r="J27" s="277" t="s">
        <v>303</v>
      </c>
      <c r="K27" s="368">
        <v>0</v>
      </c>
      <c r="L27" s="369" t="s">
        <v>303</v>
      </c>
      <c r="M27" s="368">
        <v>14</v>
      </c>
      <c r="N27" s="275" t="s">
        <v>303</v>
      </c>
      <c r="O27" s="279">
        <v>159</v>
      </c>
      <c r="P27" s="277" t="s">
        <v>303</v>
      </c>
      <c r="Q27" s="368">
        <v>57</v>
      </c>
      <c r="R27" s="275" t="s">
        <v>303</v>
      </c>
      <c r="S27" s="229"/>
      <c r="T27" s="229"/>
      <c r="U27" s="229"/>
      <c r="V27" s="229"/>
      <c r="W27" s="229"/>
      <c r="X27" s="229"/>
      <c r="Y27" s="229"/>
      <c r="Z27" s="229"/>
      <c r="AA27" s="229"/>
      <c r="AB27" s="229"/>
    </row>
    <row r="28" spans="2:28" ht="14.25" customHeight="1">
      <c r="B28" s="260" t="s">
        <v>397</v>
      </c>
      <c r="C28" s="292">
        <v>85</v>
      </c>
      <c r="D28" s="366" t="s">
        <v>303</v>
      </c>
      <c r="E28" s="266">
        <v>25</v>
      </c>
      <c r="F28" s="367" t="s">
        <v>303</v>
      </c>
      <c r="G28" s="292">
        <v>0</v>
      </c>
      <c r="H28" s="262" t="s">
        <v>303</v>
      </c>
      <c r="I28" s="266">
        <v>42</v>
      </c>
      <c r="J28" s="264" t="s">
        <v>303</v>
      </c>
      <c r="K28" s="292">
        <v>2</v>
      </c>
      <c r="L28" s="366" t="s">
        <v>303</v>
      </c>
      <c r="M28" s="292">
        <v>9</v>
      </c>
      <c r="N28" s="262" t="s">
        <v>303</v>
      </c>
      <c r="O28" s="266">
        <v>179</v>
      </c>
      <c r="P28" s="264" t="s">
        <v>303</v>
      </c>
      <c r="Q28" s="292">
        <v>65</v>
      </c>
      <c r="R28" s="262" t="s">
        <v>303</v>
      </c>
      <c r="S28" s="229"/>
      <c r="T28" s="229"/>
      <c r="U28" s="229"/>
      <c r="V28" s="229"/>
      <c r="W28" s="229"/>
      <c r="X28" s="229"/>
      <c r="Y28" s="229"/>
      <c r="Z28" s="229"/>
      <c r="AA28" s="229"/>
      <c r="AB28" s="229"/>
    </row>
    <row r="29" spans="2:28" ht="14.25" customHeight="1">
      <c r="B29" s="273" t="s">
        <v>402</v>
      </c>
      <c r="C29" s="368">
        <v>96</v>
      </c>
      <c r="D29" s="369" t="s">
        <v>303</v>
      </c>
      <c r="E29" s="279">
        <v>31</v>
      </c>
      <c r="F29" s="370" t="s">
        <v>303</v>
      </c>
      <c r="G29" s="368">
        <v>0</v>
      </c>
      <c r="H29" s="275" t="s">
        <v>303</v>
      </c>
      <c r="I29" s="279">
        <v>25</v>
      </c>
      <c r="J29" s="277" t="s">
        <v>303</v>
      </c>
      <c r="K29" s="368">
        <v>0</v>
      </c>
      <c r="L29" s="369" t="s">
        <v>303</v>
      </c>
      <c r="M29" s="368">
        <v>13</v>
      </c>
      <c r="N29" s="275" t="s">
        <v>303</v>
      </c>
      <c r="O29" s="279">
        <v>159</v>
      </c>
      <c r="P29" s="277" t="s">
        <v>303</v>
      </c>
      <c r="Q29" s="368">
        <v>72</v>
      </c>
      <c r="R29" s="275" t="s">
        <v>303</v>
      </c>
      <c r="S29" s="229"/>
      <c r="T29" s="229"/>
      <c r="U29" s="229"/>
      <c r="V29" s="229"/>
      <c r="W29" s="229"/>
      <c r="X29" s="229"/>
      <c r="Y29" s="229"/>
      <c r="Z29" s="229"/>
      <c r="AA29" s="229"/>
      <c r="AB29" s="229"/>
    </row>
    <row r="30" spans="2:28" ht="14.25" customHeight="1">
      <c r="B30" s="260" t="s">
        <v>405</v>
      </c>
      <c r="C30" s="292">
        <v>77</v>
      </c>
      <c r="D30" s="366" t="s">
        <v>303</v>
      </c>
      <c r="E30" s="266">
        <v>18</v>
      </c>
      <c r="F30" s="367" t="s">
        <v>303</v>
      </c>
      <c r="G30" s="292">
        <v>0</v>
      </c>
      <c r="H30" s="262" t="s">
        <v>303</v>
      </c>
      <c r="I30" s="266">
        <v>35</v>
      </c>
      <c r="J30" s="264" t="s">
        <v>303</v>
      </c>
      <c r="K30" s="292">
        <v>0</v>
      </c>
      <c r="L30" s="366" t="s">
        <v>303</v>
      </c>
      <c r="M30" s="292">
        <v>0</v>
      </c>
      <c r="N30" s="262" t="s">
        <v>303</v>
      </c>
      <c r="O30" s="266">
        <v>184</v>
      </c>
      <c r="P30" s="264" t="s">
        <v>303</v>
      </c>
      <c r="Q30" s="292">
        <v>69</v>
      </c>
      <c r="R30" s="262" t="s">
        <v>303</v>
      </c>
      <c r="S30" s="229"/>
      <c r="T30" s="229"/>
      <c r="U30" s="229"/>
      <c r="V30" s="229"/>
      <c r="W30" s="229"/>
      <c r="X30" s="229"/>
      <c r="Y30" s="229"/>
      <c r="Z30" s="229"/>
      <c r="AA30" s="229"/>
      <c r="AB30" s="229"/>
    </row>
    <row r="31" spans="2:28" ht="14.25" customHeight="1">
      <c r="B31" s="273" t="s">
        <v>409</v>
      </c>
      <c r="C31" s="368">
        <v>109</v>
      </c>
      <c r="D31" s="369" t="s">
        <v>303</v>
      </c>
      <c r="E31" s="279">
        <v>34</v>
      </c>
      <c r="F31" s="370" t="s">
        <v>303</v>
      </c>
      <c r="G31" s="368">
        <v>0</v>
      </c>
      <c r="H31" s="275" t="s">
        <v>303</v>
      </c>
      <c r="I31" s="279">
        <v>33</v>
      </c>
      <c r="J31" s="277" t="s">
        <v>303</v>
      </c>
      <c r="K31" s="368">
        <v>0</v>
      </c>
      <c r="L31" s="369" t="s">
        <v>303</v>
      </c>
      <c r="M31" s="368">
        <v>10</v>
      </c>
      <c r="N31" s="275" t="s">
        <v>303</v>
      </c>
      <c r="O31" s="279">
        <v>169</v>
      </c>
      <c r="P31" s="277" t="s">
        <v>303</v>
      </c>
      <c r="Q31" s="368">
        <v>68</v>
      </c>
      <c r="R31" s="275" t="s">
        <v>303</v>
      </c>
      <c r="S31" s="229"/>
      <c r="T31" s="229"/>
      <c r="U31" s="229"/>
      <c r="V31" s="229"/>
      <c r="W31" s="229"/>
      <c r="X31" s="229"/>
      <c r="Y31" s="229"/>
      <c r="Z31" s="229"/>
      <c r="AA31" s="229"/>
      <c r="AB31" s="229"/>
    </row>
    <row r="32" spans="2:28" ht="14.25" customHeight="1">
      <c r="B32" s="260" t="s">
        <v>413</v>
      </c>
      <c r="C32" s="292">
        <v>96</v>
      </c>
      <c r="D32" s="366" t="s">
        <v>303</v>
      </c>
      <c r="E32" s="266">
        <v>30</v>
      </c>
      <c r="F32" s="367" t="s">
        <v>303</v>
      </c>
      <c r="G32" s="292">
        <v>0</v>
      </c>
      <c r="H32" s="262" t="s">
        <v>303</v>
      </c>
      <c r="I32" s="266">
        <v>53</v>
      </c>
      <c r="J32" s="264" t="s">
        <v>303</v>
      </c>
      <c r="K32" s="292">
        <v>0</v>
      </c>
      <c r="L32" s="366" t="s">
        <v>303</v>
      </c>
      <c r="M32" s="292">
        <v>5</v>
      </c>
      <c r="N32" s="262" t="s">
        <v>303</v>
      </c>
      <c r="O32" s="266">
        <v>196</v>
      </c>
      <c r="P32" s="264" t="s">
        <v>303</v>
      </c>
      <c r="Q32" s="292">
        <v>79</v>
      </c>
      <c r="R32" s="262" t="s">
        <v>303</v>
      </c>
      <c r="S32" s="229"/>
      <c r="T32" s="229"/>
      <c r="U32" s="229"/>
      <c r="V32" s="229"/>
      <c r="W32" s="229"/>
      <c r="X32" s="229"/>
      <c r="Y32" s="229"/>
      <c r="Z32" s="229"/>
      <c r="AA32" s="229"/>
      <c r="AB32" s="229"/>
    </row>
    <row r="33" spans="2:28" ht="14.25" customHeight="1">
      <c r="B33" s="260" t="s">
        <v>418</v>
      </c>
      <c r="C33" s="292">
        <v>72</v>
      </c>
      <c r="D33" s="366"/>
      <c r="E33" s="292">
        <v>29</v>
      </c>
      <c r="F33" s="366"/>
      <c r="G33" s="292">
        <v>0</v>
      </c>
      <c r="H33" s="262"/>
      <c r="I33" s="292">
        <v>49</v>
      </c>
      <c r="J33" s="262"/>
      <c r="K33" s="292">
        <v>1</v>
      </c>
      <c r="L33" s="366"/>
      <c r="M33" s="292">
        <v>11</v>
      </c>
      <c r="N33" s="262"/>
      <c r="O33" s="292">
        <v>180</v>
      </c>
      <c r="P33" s="262"/>
      <c r="Q33" s="292">
        <v>60</v>
      </c>
      <c r="R33" s="262"/>
      <c r="S33" s="229"/>
      <c r="T33" s="229"/>
      <c r="U33" s="229"/>
      <c r="V33" s="229"/>
      <c r="W33" s="229"/>
      <c r="X33" s="229"/>
      <c r="Y33" s="229"/>
      <c r="Z33" s="229"/>
      <c r="AA33" s="229"/>
      <c r="AB33" s="229"/>
    </row>
    <row r="34" spans="2:28" ht="14.25" customHeight="1">
      <c r="B34" s="260" t="s">
        <v>422</v>
      </c>
      <c r="C34" s="292">
        <v>89</v>
      </c>
      <c r="D34" s="366"/>
      <c r="E34" s="292">
        <v>29</v>
      </c>
      <c r="F34" s="366"/>
      <c r="G34" s="292">
        <v>2</v>
      </c>
      <c r="H34" s="262"/>
      <c r="I34" s="292">
        <v>22</v>
      </c>
      <c r="J34" s="262"/>
      <c r="K34" s="292">
        <v>0</v>
      </c>
      <c r="L34" s="366"/>
      <c r="M34" s="292">
        <v>9</v>
      </c>
      <c r="N34" s="262"/>
      <c r="O34" s="292">
        <v>171</v>
      </c>
      <c r="P34" s="262"/>
      <c r="Q34" s="292">
        <v>65</v>
      </c>
      <c r="R34" s="262"/>
      <c r="S34" s="229"/>
      <c r="T34" s="229"/>
      <c r="U34" s="229"/>
      <c r="V34" s="229"/>
      <c r="W34" s="229"/>
      <c r="X34" s="229"/>
      <c r="Y34" s="229"/>
      <c r="Z34" s="229"/>
      <c r="AA34" s="229"/>
      <c r="AB34" s="229"/>
    </row>
    <row r="35" spans="2:28" ht="14.25" customHeight="1">
      <c r="B35" s="260" t="s">
        <v>489</v>
      </c>
      <c r="C35" s="292">
        <v>90</v>
      </c>
      <c r="D35" s="366"/>
      <c r="E35" s="292">
        <v>28</v>
      </c>
      <c r="F35" s="366"/>
      <c r="G35" s="292">
        <v>0</v>
      </c>
      <c r="H35" s="262"/>
      <c r="I35" s="292">
        <v>39</v>
      </c>
      <c r="J35" s="262"/>
      <c r="K35" s="292">
        <v>0</v>
      </c>
      <c r="L35" s="366"/>
      <c r="M35" s="292">
        <v>9</v>
      </c>
      <c r="N35" s="262"/>
      <c r="O35" s="292">
        <v>158</v>
      </c>
      <c r="P35" s="262"/>
      <c r="Q35" s="292">
        <v>59</v>
      </c>
      <c r="R35" s="262"/>
      <c r="S35" s="229"/>
      <c r="T35" s="229"/>
      <c r="U35" s="229"/>
      <c r="V35" s="229"/>
      <c r="W35" s="229"/>
      <c r="X35" s="229"/>
      <c r="Y35" s="229"/>
      <c r="Z35" s="229"/>
      <c r="AA35" s="229"/>
      <c r="AB35" s="229"/>
    </row>
    <row r="36" spans="2:28" ht="14.25" customHeight="1">
      <c r="B36" s="260" t="s">
        <v>427</v>
      </c>
      <c r="C36" s="292">
        <v>88</v>
      </c>
      <c r="D36" s="366" t="s">
        <v>303</v>
      </c>
      <c r="E36" s="292">
        <v>11</v>
      </c>
      <c r="F36" s="366" t="s">
        <v>303</v>
      </c>
      <c r="G36" s="292">
        <v>0</v>
      </c>
      <c r="H36" s="262" t="s">
        <v>303</v>
      </c>
      <c r="I36" s="292">
        <v>32</v>
      </c>
      <c r="J36" s="262" t="s">
        <v>303</v>
      </c>
      <c r="K36" s="292">
        <v>0</v>
      </c>
      <c r="L36" s="366" t="s">
        <v>303</v>
      </c>
      <c r="M36" s="292">
        <v>0</v>
      </c>
      <c r="N36" s="262" t="s">
        <v>303</v>
      </c>
      <c r="O36" s="292">
        <v>158</v>
      </c>
      <c r="P36" s="262" t="s">
        <v>303</v>
      </c>
      <c r="Q36" s="292">
        <v>68</v>
      </c>
      <c r="R36" s="262" t="s">
        <v>303</v>
      </c>
      <c r="S36" s="229"/>
      <c r="T36" s="229"/>
      <c r="U36" s="229"/>
      <c r="V36" s="229"/>
      <c r="W36" s="229"/>
      <c r="X36" s="229"/>
      <c r="Y36" s="229"/>
      <c r="Z36" s="229"/>
      <c r="AA36" s="229"/>
      <c r="AB36" s="229"/>
    </row>
    <row r="37" spans="2:28" ht="14.25" customHeight="1">
      <c r="B37" s="260" t="s">
        <v>429</v>
      </c>
      <c r="C37" s="292">
        <v>107</v>
      </c>
      <c r="D37" s="366" t="s">
        <v>303</v>
      </c>
      <c r="E37" s="292">
        <v>54</v>
      </c>
      <c r="F37" s="366" t="s">
        <v>303</v>
      </c>
      <c r="G37" s="292">
        <v>10</v>
      </c>
      <c r="H37" s="262" t="s">
        <v>303</v>
      </c>
      <c r="I37" s="292">
        <v>33</v>
      </c>
      <c r="J37" s="262" t="s">
        <v>303</v>
      </c>
      <c r="K37" s="292">
        <v>0</v>
      </c>
      <c r="L37" s="366" t="s">
        <v>303</v>
      </c>
      <c r="M37" s="292">
        <v>24</v>
      </c>
      <c r="N37" s="262" t="s">
        <v>303</v>
      </c>
      <c r="O37" s="292">
        <v>184</v>
      </c>
      <c r="P37" s="262" t="s">
        <v>303</v>
      </c>
      <c r="Q37" s="292">
        <v>96</v>
      </c>
      <c r="R37" s="262" t="s">
        <v>303</v>
      </c>
      <c r="S37" s="229"/>
      <c r="T37" s="229"/>
      <c r="U37" s="229"/>
      <c r="V37" s="229"/>
      <c r="W37" s="229"/>
      <c r="X37" s="229"/>
      <c r="Y37" s="229"/>
      <c r="Z37" s="229"/>
      <c r="AA37" s="229"/>
      <c r="AB37" s="229"/>
    </row>
    <row r="38" spans="2:28" ht="14.25" customHeight="1">
      <c r="B38" s="260" t="s">
        <v>430</v>
      </c>
      <c r="C38" s="292">
        <v>105</v>
      </c>
      <c r="D38" s="366"/>
      <c r="E38" s="292">
        <v>49</v>
      </c>
      <c r="F38" s="366"/>
      <c r="G38" s="292">
        <v>1</v>
      </c>
      <c r="H38" s="262"/>
      <c r="I38" s="292">
        <v>54</v>
      </c>
      <c r="J38" s="262"/>
      <c r="K38" s="292">
        <v>0</v>
      </c>
      <c r="L38" s="366"/>
      <c r="M38" s="292">
        <v>5</v>
      </c>
      <c r="N38" s="262"/>
      <c r="O38" s="292">
        <v>180</v>
      </c>
      <c r="P38" s="262"/>
      <c r="Q38" s="292">
        <v>66</v>
      </c>
      <c r="R38" s="262" t="s">
        <v>303</v>
      </c>
      <c r="S38" s="229"/>
      <c r="T38" s="229"/>
      <c r="U38" s="229"/>
      <c r="V38" s="229"/>
      <c r="W38" s="229"/>
      <c r="X38" s="229"/>
      <c r="Y38" s="229"/>
      <c r="Z38" s="229"/>
      <c r="AA38" s="229"/>
      <c r="AB38" s="229"/>
    </row>
    <row r="39" spans="2:28" ht="14.25" customHeight="1">
      <c r="B39" s="260" t="s">
        <v>431</v>
      </c>
      <c r="C39" s="292">
        <v>98</v>
      </c>
      <c r="D39" s="366"/>
      <c r="E39" s="292">
        <v>55</v>
      </c>
      <c r="F39" s="366"/>
      <c r="G39" s="292">
        <v>5</v>
      </c>
      <c r="H39" s="262"/>
      <c r="I39" s="292">
        <v>56</v>
      </c>
      <c r="J39" s="262"/>
      <c r="K39" s="292">
        <v>0</v>
      </c>
      <c r="L39" s="366"/>
      <c r="M39" s="292">
        <v>8</v>
      </c>
      <c r="N39" s="262"/>
      <c r="O39" s="292">
        <v>175</v>
      </c>
      <c r="P39" s="262"/>
      <c r="Q39" s="292">
        <v>61</v>
      </c>
      <c r="R39" s="262" t="s">
        <v>303</v>
      </c>
      <c r="S39" s="229"/>
      <c r="T39" s="229"/>
      <c r="U39" s="229"/>
      <c r="V39" s="229"/>
      <c r="W39" s="229"/>
      <c r="X39" s="229"/>
      <c r="Y39" s="229"/>
      <c r="Z39" s="229"/>
      <c r="AA39" s="229"/>
      <c r="AB39" s="229"/>
    </row>
    <row r="40" spans="2:28" ht="14.25" customHeight="1">
      <c r="B40" s="260" t="s">
        <v>432</v>
      </c>
      <c r="C40" s="292">
        <v>116</v>
      </c>
      <c r="D40" s="366"/>
      <c r="E40" s="292">
        <v>50</v>
      </c>
      <c r="F40" s="366"/>
      <c r="G40" s="292">
        <v>3</v>
      </c>
      <c r="H40" s="262"/>
      <c r="I40" s="292">
        <v>39</v>
      </c>
      <c r="J40" s="262"/>
      <c r="K40" s="292">
        <v>0</v>
      </c>
      <c r="L40" s="366"/>
      <c r="M40" s="292">
        <v>9</v>
      </c>
      <c r="N40" s="262"/>
      <c r="O40" s="292">
        <v>171</v>
      </c>
      <c r="P40" s="262"/>
      <c r="Q40" s="292">
        <v>70</v>
      </c>
      <c r="R40" s="262" t="s">
        <v>303</v>
      </c>
      <c r="S40" s="229"/>
      <c r="T40" s="229"/>
      <c r="U40" s="229"/>
      <c r="V40" s="229"/>
      <c r="W40" s="229"/>
      <c r="X40" s="229"/>
      <c r="Y40" s="229"/>
      <c r="Z40" s="229"/>
      <c r="AA40" s="229"/>
      <c r="AB40" s="229"/>
    </row>
    <row r="41" spans="2:28" ht="14.25" customHeight="1">
      <c r="B41" s="260" t="s">
        <v>433</v>
      </c>
      <c r="C41" s="292">
        <v>102</v>
      </c>
      <c r="D41" s="366"/>
      <c r="E41" s="292">
        <v>30</v>
      </c>
      <c r="F41" s="366"/>
      <c r="G41" s="292">
        <v>2</v>
      </c>
      <c r="H41" s="262"/>
      <c r="I41" s="292">
        <v>44</v>
      </c>
      <c r="J41" s="262"/>
      <c r="K41" s="292">
        <v>0</v>
      </c>
      <c r="L41" s="366"/>
      <c r="M41" s="292">
        <v>7</v>
      </c>
      <c r="N41" s="262"/>
      <c r="O41" s="292">
        <v>158</v>
      </c>
      <c r="P41" s="262"/>
      <c r="Q41" s="292">
        <v>76</v>
      </c>
      <c r="R41" s="262"/>
      <c r="S41" s="229"/>
      <c r="T41" s="229"/>
      <c r="U41" s="229"/>
      <c r="V41" s="229"/>
      <c r="W41" s="229"/>
      <c r="X41" s="229"/>
      <c r="Y41" s="229"/>
      <c r="Z41" s="229"/>
      <c r="AA41" s="229"/>
      <c r="AB41" s="229"/>
    </row>
    <row r="42" spans="2:28" ht="14.25" customHeight="1">
      <c r="B42" s="284" t="s">
        <v>434</v>
      </c>
      <c r="C42" s="292">
        <v>82</v>
      </c>
      <c r="D42" s="366"/>
      <c r="E42" s="292">
        <v>23</v>
      </c>
      <c r="F42" s="366"/>
      <c r="G42" s="292">
        <v>2</v>
      </c>
      <c r="H42" s="262"/>
      <c r="I42" s="292">
        <v>20</v>
      </c>
      <c r="J42" s="262"/>
      <c r="K42" s="292">
        <v>0</v>
      </c>
      <c r="L42" s="366"/>
      <c r="M42" s="292">
        <v>3</v>
      </c>
      <c r="N42" s="262"/>
      <c r="O42" s="292">
        <v>168</v>
      </c>
      <c r="P42" s="262"/>
      <c r="Q42" s="292">
        <v>73</v>
      </c>
      <c r="R42" s="262"/>
      <c r="S42" s="229"/>
      <c r="T42" s="229"/>
      <c r="U42" s="229"/>
      <c r="V42" s="229"/>
      <c r="W42" s="229"/>
      <c r="X42" s="229"/>
      <c r="Y42" s="229"/>
      <c r="Z42" s="229"/>
      <c r="AA42" s="229"/>
      <c r="AB42" s="229"/>
    </row>
    <row r="43" spans="2:28" ht="14.25" customHeight="1">
      <c r="B43" s="284" t="s">
        <v>490</v>
      </c>
      <c r="C43" s="292">
        <v>116</v>
      </c>
      <c r="D43" s="366"/>
      <c r="E43" s="292">
        <v>35</v>
      </c>
      <c r="F43" s="366"/>
      <c r="G43" s="292">
        <v>2</v>
      </c>
      <c r="H43" s="262"/>
      <c r="I43" s="292">
        <v>26</v>
      </c>
      <c r="J43" s="262"/>
      <c r="K43" s="292">
        <v>0</v>
      </c>
      <c r="L43" s="366"/>
      <c r="M43" s="292">
        <v>2</v>
      </c>
      <c r="N43" s="262"/>
      <c r="O43" s="292">
        <v>174</v>
      </c>
      <c r="P43" s="262"/>
      <c r="Q43" s="292">
        <v>65</v>
      </c>
      <c r="R43" s="262"/>
      <c r="S43" s="229"/>
      <c r="T43" s="229"/>
      <c r="U43" s="229"/>
      <c r="V43" s="229"/>
      <c r="W43" s="229"/>
      <c r="X43" s="229"/>
      <c r="Y43" s="229"/>
      <c r="Z43" s="229"/>
      <c r="AA43" s="229"/>
      <c r="AB43" s="229"/>
    </row>
    <row r="44" spans="2:28" ht="14.25" customHeight="1">
      <c r="B44" s="284" t="s">
        <v>491</v>
      </c>
      <c r="C44" s="292">
        <v>106</v>
      </c>
      <c r="D44" s="366"/>
      <c r="E44" s="292">
        <v>28</v>
      </c>
      <c r="F44" s="366"/>
      <c r="G44" s="292">
        <v>3</v>
      </c>
      <c r="H44" s="262"/>
      <c r="I44" s="292">
        <v>28</v>
      </c>
      <c r="J44" s="262"/>
      <c r="K44" s="292">
        <v>0</v>
      </c>
      <c r="L44" s="366"/>
      <c r="M44" s="292">
        <v>4</v>
      </c>
      <c r="N44" s="262"/>
      <c r="O44" s="292">
        <v>166</v>
      </c>
      <c r="P44" s="262"/>
      <c r="Q44" s="292">
        <v>63</v>
      </c>
      <c r="R44" s="262"/>
      <c r="S44" s="229"/>
      <c r="T44" s="229"/>
      <c r="U44" s="229"/>
      <c r="V44" s="229"/>
      <c r="W44" s="229"/>
      <c r="X44" s="229"/>
      <c r="Y44" s="229"/>
      <c r="Z44" s="229"/>
      <c r="AA44" s="229"/>
      <c r="AB44" s="229"/>
    </row>
    <row r="45" spans="2:28" ht="13.5" customHeight="1">
      <c r="B45" s="311" t="s">
        <v>492</v>
      </c>
      <c r="C45" s="279"/>
      <c r="D45" s="370"/>
      <c r="E45" s="279"/>
      <c r="F45" s="370"/>
      <c r="G45" s="279"/>
      <c r="H45" s="277"/>
      <c r="I45" s="279"/>
      <c r="J45" s="277"/>
      <c r="K45" s="279"/>
      <c r="L45" s="370"/>
      <c r="M45" s="279"/>
      <c r="N45" s="277"/>
      <c r="O45" s="279"/>
      <c r="P45" s="277"/>
      <c r="Q45" s="279"/>
      <c r="R45" s="277"/>
      <c r="S45" s="229"/>
      <c r="T45" s="229"/>
      <c r="U45" s="229"/>
      <c r="V45" s="229"/>
      <c r="W45" s="229"/>
      <c r="X45" s="229"/>
      <c r="Y45" s="229"/>
      <c r="Z45" s="229"/>
      <c r="AA45" s="229"/>
      <c r="AB45" s="229"/>
    </row>
    <row r="46" spans="2:28" ht="7.5" customHeight="1">
      <c r="B46" s="318"/>
      <c r="C46" s="321"/>
      <c r="D46" s="321"/>
      <c r="E46" s="321"/>
      <c r="F46" s="321"/>
      <c r="G46" s="321"/>
      <c r="H46" s="320"/>
      <c r="I46" s="321"/>
      <c r="J46" s="320"/>
      <c r="K46" s="321"/>
      <c r="L46" s="321"/>
      <c r="M46" s="321"/>
      <c r="N46" s="320"/>
      <c r="O46" s="321"/>
      <c r="P46" s="320"/>
      <c r="Q46" s="321"/>
      <c r="R46" s="320"/>
      <c r="S46" s="229"/>
      <c r="T46" s="229"/>
      <c r="U46" s="229"/>
      <c r="V46" s="229"/>
      <c r="W46" s="229"/>
      <c r="X46" s="229"/>
      <c r="Y46" s="229"/>
      <c r="Z46" s="229"/>
      <c r="AA46" s="229"/>
      <c r="AB46" s="229"/>
    </row>
    <row r="47" spans="2:28" ht="12.75" customHeight="1">
      <c r="B47" s="669" t="s">
        <v>437</v>
      </c>
      <c r="C47" s="671" t="s">
        <v>473</v>
      </c>
      <c r="D47" s="672"/>
      <c r="E47" s="672"/>
      <c r="F47" s="672"/>
      <c r="G47" s="672"/>
      <c r="H47" s="672"/>
      <c r="I47" s="672"/>
      <c r="J47" s="672"/>
      <c r="K47" s="672"/>
      <c r="L47" s="672"/>
      <c r="M47" s="672"/>
      <c r="N47" s="672"/>
      <c r="O47" s="672"/>
      <c r="P47" s="672"/>
      <c r="Q47" s="672"/>
      <c r="R47" s="673"/>
      <c r="S47" s="229"/>
      <c r="T47" s="229"/>
      <c r="U47" s="229"/>
      <c r="V47" s="229"/>
      <c r="W47" s="229"/>
      <c r="X47" s="229"/>
      <c r="Y47" s="229"/>
      <c r="Z47" s="229"/>
      <c r="AA47" s="229"/>
      <c r="AB47" s="229"/>
    </row>
    <row r="48" spans="2:28" ht="12.75" customHeight="1">
      <c r="B48" s="670"/>
      <c r="C48" s="659" t="s">
        <v>474</v>
      </c>
      <c r="D48" s="660"/>
      <c r="E48" s="664" t="s">
        <v>475</v>
      </c>
      <c r="F48" s="660"/>
      <c r="G48" s="664" t="s">
        <v>476</v>
      </c>
      <c r="H48" s="660"/>
      <c r="I48" s="664" t="s">
        <v>477</v>
      </c>
      <c r="J48" s="660"/>
      <c r="K48" s="664" t="s">
        <v>478</v>
      </c>
      <c r="L48" s="660"/>
      <c r="M48" s="693" t="s">
        <v>479</v>
      </c>
      <c r="N48" s="694"/>
      <c r="O48" s="661" t="s">
        <v>493</v>
      </c>
      <c r="P48" s="663"/>
      <c r="Q48" s="661" t="s">
        <v>493</v>
      </c>
      <c r="R48" s="685"/>
      <c r="S48" s="229"/>
      <c r="T48" s="229"/>
      <c r="U48" s="229"/>
      <c r="V48" s="229"/>
      <c r="W48" s="229"/>
      <c r="X48" s="229"/>
      <c r="Y48" s="229"/>
      <c r="Z48" s="229"/>
      <c r="AA48" s="229"/>
      <c r="AB48" s="229"/>
    </row>
    <row r="49" spans="2:28" s="255" customFormat="1" ht="12.75" customHeight="1">
      <c r="B49" s="692"/>
      <c r="C49" s="676" t="s">
        <v>494</v>
      </c>
      <c r="D49" s="686"/>
      <c r="E49" s="687" t="s">
        <v>495</v>
      </c>
      <c r="F49" s="686"/>
      <c r="G49" s="687" t="s">
        <v>483</v>
      </c>
      <c r="H49" s="686"/>
      <c r="I49" s="687" t="s">
        <v>496</v>
      </c>
      <c r="J49" s="688"/>
      <c r="K49" s="687" t="s">
        <v>497</v>
      </c>
      <c r="L49" s="686"/>
      <c r="M49" s="687" t="s">
        <v>486</v>
      </c>
      <c r="N49" s="686"/>
      <c r="O49" s="687" t="s">
        <v>487</v>
      </c>
      <c r="P49" s="686"/>
      <c r="Q49" s="687" t="s">
        <v>488</v>
      </c>
      <c r="R49" s="677"/>
      <c r="S49" s="365"/>
      <c r="T49" s="365"/>
      <c r="U49" s="365"/>
      <c r="V49" s="365"/>
      <c r="W49" s="365"/>
      <c r="X49" s="365"/>
      <c r="Y49" s="365"/>
      <c r="Z49" s="365"/>
      <c r="AA49" s="365"/>
      <c r="AB49" s="365"/>
    </row>
    <row r="50" spans="2:28" ht="13.5" customHeight="1">
      <c r="B50" s="326" t="s">
        <v>449</v>
      </c>
      <c r="C50" s="291">
        <v>0</v>
      </c>
      <c r="D50" s="371"/>
      <c r="E50" s="291">
        <v>0</v>
      </c>
      <c r="F50" s="371"/>
      <c r="G50" s="291">
        <v>0</v>
      </c>
      <c r="H50" s="327"/>
      <c r="I50" s="291">
        <v>13</v>
      </c>
      <c r="J50" s="327"/>
      <c r="K50" s="291">
        <v>0</v>
      </c>
      <c r="L50" s="371"/>
      <c r="M50" s="291">
        <v>0</v>
      </c>
      <c r="N50" s="327"/>
      <c r="O50" s="291">
        <v>21</v>
      </c>
      <c r="P50" s="327"/>
      <c r="Q50" s="291">
        <v>4</v>
      </c>
      <c r="R50" s="327"/>
      <c r="S50" s="229"/>
      <c r="T50" s="229"/>
      <c r="U50" s="229"/>
      <c r="V50" s="229"/>
      <c r="W50" s="229"/>
      <c r="X50" s="229"/>
      <c r="Y50" s="229"/>
      <c r="Z50" s="229"/>
      <c r="AA50" s="229"/>
      <c r="AB50" s="229"/>
    </row>
    <row r="51" spans="2:28" ht="13.5" customHeight="1">
      <c r="B51" s="284" t="s">
        <v>452</v>
      </c>
      <c r="C51" s="292">
        <v>0</v>
      </c>
      <c r="D51" s="366"/>
      <c r="E51" s="292">
        <v>0</v>
      </c>
      <c r="F51" s="366"/>
      <c r="G51" s="292">
        <v>0</v>
      </c>
      <c r="H51" s="262"/>
      <c r="I51" s="292">
        <v>11</v>
      </c>
      <c r="J51" s="262"/>
      <c r="K51" s="292">
        <v>0</v>
      </c>
      <c r="L51" s="366"/>
      <c r="M51" s="292">
        <v>0</v>
      </c>
      <c r="N51" s="262"/>
      <c r="O51" s="292">
        <v>18</v>
      </c>
      <c r="P51" s="262"/>
      <c r="Q51" s="292">
        <v>3</v>
      </c>
      <c r="R51" s="262"/>
      <c r="S51" s="229"/>
      <c r="T51" s="229"/>
      <c r="U51" s="229"/>
      <c r="V51" s="229"/>
      <c r="W51" s="229"/>
      <c r="X51" s="229"/>
      <c r="Y51" s="229"/>
      <c r="Z51" s="229"/>
      <c r="AA51" s="229"/>
      <c r="AB51" s="229"/>
    </row>
    <row r="52" spans="2:28" ht="13.5" customHeight="1">
      <c r="B52" s="326" t="s">
        <v>454</v>
      </c>
      <c r="C52" s="368">
        <v>0</v>
      </c>
      <c r="D52" s="369"/>
      <c r="E52" s="368">
        <v>0</v>
      </c>
      <c r="F52" s="369"/>
      <c r="G52" s="368">
        <v>0</v>
      </c>
      <c r="H52" s="275"/>
      <c r="I52" s="368">
        <v>3</v>
      </c>
      <c r="J52" s="275"/>
      <c r="K52" s="368">
        <v>0</v>
      </c>
      <c r="L52" s="369"/>
      <c r="M52" s="368">
        <v>0</v>
      </c>
      <c r="N52" s="275"/>
      <c r="O52" s="368">
        <v>12</v>
      </c>
      <c r="P52" s="275"/>
      <c r="Q52" s="368">
        <v>2</v>
      </c>
      <c r="R52" s="275"/>
      <c r="S52" s="229"/>
      <c r="T52" s="229"/>
      <c r="U52" s="229"/>
      <c r="V52" s="229"/>
      <c r="W52" s="229"/>
      <c r="X52" s="229"/>
      <c r="Y52" s="229"/>
      <c r="Z52" s="229"/>
      <c r="AA52" s="229"/>
      <c r="AB52" s="229"/>
    </row>
    <row r="53" spans="2:28" ht="13.5" customHeight="1">
      <c r="B53" s="284" t="s">
        <v>455</v>
      </c>
      <c r="C53" s="292">
        <v>2</v>
      </c>
      <c r="D53" s="366"/>
      <c r="E53" s="292">
        <v>0</v>
      </c>
      <c r="F53" s="366"/>
      <c r="G53" s="292">
        <v>0</v>
      </c>
      <c r="H53" s="262"/>
      <c r="I53" s="292">
        <v>0</v>
      </c>
      <c r="J53" s="262"/>
      <c r="K53" s="292">
        <v>0</v>
      </c>
      <c r="L53" s="366"/>
      <c r="M53" s="292">
        <v>0</v>
      </c>
      <c r="N53" s="262"/>
      <c r="O53" s="292">
        <v>8</v>
      </c>
      <c r="P53" s="262"/>
      <c r="Q53" s="292">
        <v>4</v>
      </c>
      <c r="R53" s="262"/>
      <c r="S53" s="229"/>
      <c r="T53" s="229"/>
      <c r="U53" s="229"/>
      <c r="V53" s="229"/>
      <c r="W53" s="229"/>
      <c r="X53" s="229"/>
      <c r="Y53" s="229"/>
      <c r="Z53" s="229"/>
      <c r="AA53" s="229"/>
      <c r="AB53" s="229"/>
    </row>
    <row r="54" spans="2:28" ht="13.5" customHeight="1">
      <c r="B54" s="326" t="s">
        <v>458</v>
      </c>
      <c r="C54" s="368">
        <v>9</v>
      </c>
      <c r="D54" s="369"/>
      <c r="E54" s="368">
        <v>0</v>
      </c>
      <c r="F54" s="369"/>
      <c r="G54" s="368">
        <v>0</v>
      </c>
      <c r="H54" s="275"/>
      <c r="I54" s="368">
        <v>0</v>
      </c>
      <c r="J54" s="275"/>
      <c r="K54" s="368">
        <v>0</v>
      </c>
      <c r="L54" s="369"/>
      <c r="M54" s="368">
        <v>0</v>
      </c>
      <c r="N54" s="275"/>
      <c r="O54" s="368">
        <v>7</v>
      </c>
      <c r="P54" s="275"/>
      <c r="Q54" s="368">
        <v>3</v>
      </c>
      <c r="R54" s="275"/>
      <c r="S54" s="229"/>
      <c r="T54" s="229"/>
      <c r="U54" s="229"/>
      <c r="V54" s="229"/>
      <c r="W54" s="229"/>
      <c r="X54" s="229"/>
      <c r="Y54" s="229"/>
      <c r="Z54" s="229"/>
      <c r="AA54" s="229"/>
      <c r="AB54" s="229"/>
    </row>
    <row r="55" spans="2:28" ht="13.5" customHeight="1">
      <c r="B55" s="284" t="s">
        <v>460</v>
      </c>
      <c r="C55" s="292">
        <v>9</v>
      </c>
      <c r="D55" s="366"/>
      <c r="E55" s="292">
        <v>0</v>
      </c>
      <c r="F55" s="366"/>
      <c r="G55" s="292">
        <v>0</v>
      </c>
      <c r="H55" s="262"/>
      <c r="I55" s="292">
        <v>0</v>
      </c>
      <c r="J55" s="262"/>
      <c r="K55" s="292">
        <v>0</v>
      </c>
      <c r="L55" s="366"/>
      <c r="M55" s="292">
        <v>0</v>
      </c>
      <c r="N55" s="262"/>
      <c r="O55" s="292">
        <v>8</v>
      </c>
      <c r="P55" s="262"/>
      <c r="Q55" s="292">
        <v>4</v>
      </c>
      <c r="R55" s="262"/>
      <c r="S55" s="229"/>
      <c r="T55" s="229"/>
      <c r="U55" s="229"/>
      <c r="V55" s="229"/>
      <c r="W55" s="229"/>
      <c r="X55" s="229"/>
      <c r="Y55" s="229"/>
      <c r="Z55" s="229"/>
      <c r="AA55" s="229"/>
      <c r="AB55" s="229"/>
    </row>
    <row r="56" spans="2:28" ht="13.5" customHeight="1">
      <c r="B56" s="326" t="s">
        <v>462</v>
      </c>
      <c r="C56" s="368">
        <v>31</v>
      </c>
      <c r="D56" s="369"/>
      <c r="E56" s="368">
        <v>15</v>
      </c>
      <c r="F56" s="369"/>
      <c r="G56" s="368">
        <v>2</v>
      </c>
      <c r="H56" s="275"/>
      <c r="I56" s="368">
        <v>0</v>
      </c>
      <c r="J56" s="275"/>
      <c r="K56" s="368">
        <v>0</v>
      </c>
      <c r="L56" s="369"/>
      <c r="M56" s="368">
        <v>0</v>
      </c>
      <c r="N56" s="275"/>
      <c r="O56" s="368">
        <v>11</v>
      </c>
      <c r="P56" s="275"/>
      <c r="Q56" s="368">
        <v>6</v>
      </c>
      <c r="R56" s="275"/>
      <c r="S56" s="229"/>
      <c r="T56" s="229"/>
      <c r="U56" s="229"/>
      <c r="V56" s="229"/>
      <c r="W56" s="229"/>
      <c r="X56" s="229"/>
      <c r="Y56" s="229"/>
      <c r="Z56" s="229"/>
      <c r="AA56" s="229"/>
      <c r="AB56" s="229"/>
    </row>
    <row r="57" spans="2:28" ht="13.5" customHeight="1">
      <c r="B57" s="284" t="s">
        <v>463</v>
      </c>
      <c r="C57" s="292">
        <v>31</v>
      </c>
      <c r="D57" s="366"/>
      <c r="E57" s="292">
        <v>12</v>
      </c>
      <c r="F57" s="366"/>
      <c r="G57" s="292">
        <v>1</v>
      </c>
      <c r="H57" s="262"/>
      <c r="I57" s="292">
        <v>0</v>
      </c>
      <c r="J57" s="262"/>
      <c r="K57" s="292">
        <v>0</v>
      </c>
      <c r="L57" s="366"/>
      <c r="M57" s="292">
        <v>4</v>
      </c>
      <c r="N57" s="262"/>
      <c r="O57" s="292">
        <v>10</v>
      </c>
      <c r="P57" s="262"/>
      <c r="Q57" s="292">
        <v>4</v>
      </c>
      <c r="R57" s="262"/>
      <c r="S57" s="229"/>
      <c r="T57" s="229"/>
      <c r="U57" s="229"/>
      <c r="V57" s="229"/>
      <c r="W57" s="229"/>
      <c r="X57" s="229"/>
      <c r="Y57" s="229"/>
      <c r="Z57" s="229"/>
      <c r="AA57" s="229"/>
      <c r="AB57" s="229"/>
    </row>
    <row r="58" spans="2:28" ht="13.5" customHeight="1">
      <c r="B58" s="326" t="s">
        <v>464</v>
      </c>
      <c r="C58" s="368">
        <v>21</v>
      </c>
      <c r="D58" s="369"/>
      <c r="E58" s="368">
        <v>1</v>
      </c>
      <c r="F58" s="369"/>
      <c r="G58" s="368">
        <v>0</v>
      </c>
      <c r="H58" s="275"/>
      <c r="I58" s="368">
        <v>0</v>
      </c>
      <c r="J58" s="275"/>
      <c r="K58" s="368">
        <v>0</v>
      </c>
      <c r="L58" s="369"/>
      <c r="M58" s="368">
        <v>0</v>
      </c>
      <c r="N58" s="275"/>
      <c r="O58" s="368">
        <v>12</v>
      </c>
      <c r="P58" s="275"/>
      <c r="Q58" s="368">
        <v>7</v>
      </c>
      <c r="R58" s="275"/>
      <c r="S58" s="229"/>
      <c r="T58" s="229"/>
      <c r="U58" s="229"/>
      <c r="V58" s="229"/>
      <c r="W58" s="229"/>
      <c r="X58" s="229"/>
      <c r="Y58" s="229"/>
      <c r="Z58" s="229"/>
      <c r="AA58" s="229"/>
      <c r="AB58" s="229"/>
    </row>
    <row r="59" spans="2:28" ht="13.5" customHeight="1">
      <c r="B59" s="284" t="s">
        <v>465</v>
      </c>
      <c r="C59" s="292">
        <v>3</v>
      </c>
      <c r="D59" s="366"/>
      <c r="E59" s="292">
        <v>0</v>
      </c>
      <c r="F59" s="366"/>
      <c r="G59" s="292">
        <v>0</v>
      </c>
      <c r="H59" s="262"/>
      <c r="I59" s="292">
        <v>0</v>
      </c>
      <c r="J59" s="262"/>
      <c r="K59" s="292">
        <v>0</v>
      </c>
      <c r="L59" s="366"/>
      <c r="M59" s="292">
        <v>0</v>
      </c>
      <c r="N59" s="262"/>
      <c r="O59" s="292">
        <v>14</v>
      </c>
      <c r="P59" s="262"/>
      <c r="Q59" s="292">
        <v>7</v>
      </c>
      <c r="R59" s="262"/>
      <c r="S59" s="229"/>
      <c r="T59" s="229"/>
      <c r="U59" s="229"/>
      <c r="V59" s="229"/>
      <c r="W59" s="229"/>
      <c r="X59" s="229"/>
      <c r="Y59" s="229"/>
      <c r="Z59" s="229"/>
      <c r="AA59" s="229"/>
      <c r="AB59" s="229"/>
    </row>
    <row r="60" spans="2:28" ht="13.5" customHeight="1">
      <c r="B60" s="326" t="s">
        <v>466</v>
      </c>
      <c r="C60" s="368">
        <v>0</v>
      </c>
      <c r="D60" s="369"/>
      <c r="E60" s="368">
        <v>0</v>
      </c>
      <c r="F60" s="369"/>
      <c r="G60" s="368">
        <v>0</v>
      </c>
      <c r="H60" s="275"/>
      <c r="I60" s="368">
        <v>0</v>
      </c>
      <c r="J60" s="275"/>
      <c r="K60" s="368">
        <v>0</v>
      </c>
      <c r="L60" s="369"/>
      <c r="M60" s="368">
        <v>0</v>
      </c>
      <c r="N60" s="275"/>
      <c r="O60" s="368">
        <v>18</v>
      </c>
      <c r="P60" s="275"/>
      <c r="Q60" s="368">
        <v>7</v>
      </c>
      <c r="R60" s="275"/>
      <c r="S60" s="229"/>
      <c r="T60" s="229"/>
      <c r="U60" s="229"/>
      <c r="V60" s="229"/>
      <c r="W60" s="229"/>
      <c r="X60" s="229"/>
      <c r="Y60" s="229"/>
      <c r="Z60" s="229"/>
      <c r="AA60" s="229"/>
      <c r="AB60" s="229"/>
    </row>
    <row r="61" spans="2:28" ht="13.5" customHeight="1" thickBot="1">
      <c r="B61" s="344" t="s">
        <v>467</v>
      </c>
      <c r="C61" s="291">
        <v>0</v>
      </c>
      <c r="D61" s="371"/>
      <c r="E61" s="291">
        <v>0</v>
      </c>
      <c r="F61" s="371"/>
      <c r="G61" s="291">
        <v>0</v>
      </c>
      <c r="H61" s="327"/>
      <c r="I61" s="291">
        <v>1</v>
      </c>
      <c r="J61" s="327"/>
      <c r="K61" s="291">
        <v>0</v>
      </c>
      <c r="L61" s="371"/>
      <c r="M61" s="291">
        <v>0</v>
      </c>
      <c r="N61" s="327"/>
      <c r="O61" s="291">
        <v>27</v>
      </c>
      <c r="P61" s="327"/>
      <c r="Q61" s="291">
        <v>12</v>
      </c>
      <c r="R61" s="327"/>
      <c r="S61" s="229"/>
      <c r="T61" s="229"/>
      <c r="U61" s="229"/>
      <c r="V61" s="229"/>
      <c r="W61" s="229"/>
      <c r="X61" s="229"/>
      <c r="Y61" s="229"/>
      <c r="Z61" s="229"/>
      <c r="AA61" s="229"/>
      <c r="AB61" s="229"/>
    </row>
    <row r="62" spans="2:28" ht="14.25" customHeight="1" thickTop="1">
      <c r="B62" s="351" t="s">
        <v>468</v>
      </c>
      <c r="C62" s="372">
        <f>SUM(C50:C61)</f>
        <v>106</v>
      </c>
      <c r="D62" s="373" t="s">
        <v>303</v>
      </c>
      <c r="E62" s="372">
        <f>SUM(E50:E61)</f>
        <v>28</v>
      </c>
      <c r="F62" s="373" t="s">
        <v>303</v>
      </c>
      <c r="G62" s="372">
        <f>SUM(G50:G61)</f>
        <v>3</v>
      </c>
      <c r="H62" s="353" t="s">
        <v>303</v>
      </c>
      <c r="I62" s="372">
        <f>SUM(I50:I61)</f>
        <v>28</v>
      </c>
      <c r="J62" s="353" t="s">
        <v>303</v>
      </c>
      <c r="K62" s="372">
        <f>SUM(K50:K61)</f>
        <v>0</v>
      </c>
      <c r="L62" s="373" t="s">
        <v>303</v>
      </c>
      <c r="M62" s="372">
        <f>SUM(M50:M61)</f>
        <v>4</v>
      </c>
      <c r="N62" s="353" t="s">
        <v>303</v>
      </c>
      <c r="O62" s="372">
        <f>SUM(O50:O61)</f>
        <v>166</v>
      </c>
      <c r="P62" s="353" t="s">
        <v>303</v>
      </c>
      <c r="Q62" s="372">
        <f>SUM(Q50:Q61)</f>
        <v>63</v>
      </c>
      <c r="R62" s="353" t="s">
        <v>303</v>
      </c>
      <c r="S62" s="229"/>
      <c r="T62" s="229"/>
      <c r="U62" s="229"/>
      <c r="V62" s="229"/>
      <c r="W62" s="229"/>
      <c r="X62" s="229"/>
      <c r="Y62" s="229"/>
      <c r="Z62" s="229"/>
      <c r="AA62" s="229"/>
      <c r="AB62" s="229"/>
    </row>
    <row r="63" spans="2:28" ht="14.25" customHeight="1">
      <c r="B63" s="657" t="s">
        <v>498</v>
      </c>
      <c r="C63" s="657"/>
      <c r="D63" s="657"/>
      <c r="E63" s="374"/>
      <c r="F63" s="374"/>
      <c r="G63" s="374"/>
      <c r="H63" s="374"/>
      <c r="I63" s="374"/>
      <c r="J63" s="374"/>
      <c r="K63" s="374"/>
      <c r="L63" s="374"/>
      <c r="M63" s="374"/>
      <c r="N63" s="374"/>
      <c r="O63" s="374"/>
      <c r="P63" s="374"/>
      <c r="Q63" s="374"/>
      <c r="R63" s="374" t="s">
        <v>499</v>
      </c>
    </row>
    <row r="64" spans="2:28" ht="15" hidden="1" customHeight="1">
      <c r="B64" s="375"/>
      <c r="C64" s="375"/>
      <c r="D64" s="376" t="s">
        <v>303</v>
      </c>
      <c r="E64" s="375"/>
      <c r="F64" s="376" t="s">
        <v>303</v>
      </c>
      <c r="G64" s="375"/>
      <c r="H64" s="377" t="s">
        <v>303</v>
      </c>
      <c r="I64" s="375"/>
      <c r="J64" s="377" t="s">
        <v>303</v>
      </c>
      <c r="K64" s="375"/>
      <c r="L64" s="376" t="s">
        <v>303</v>
      </c>
      <c r="M64" s="375"/>
      <c r="N64" s="377" t="s">
        <v>303</v>
      </c>
      <c r="O64" s="375"/>
      <c r="P64" s="377" t="s">
        <v>303</v>
      </c>
      <c r="Q64" s="375"/>
      <c r="S64" s="229"/>
    </row>
    <row r="65" spans="1:19" ht="14.25">
      <c r="D65" s="378" t="s">
        <v>303</v>
      </c>
      <c r="F65" s="378" t="s">
        <v>303</v>
      </c>
      <c r="H65" s="379" t="s">
        <v>303</v>
      </c>
      <c r="J65" s="379" t="s">
        <v>303</v>
      </c>
      <c r="L65" s="378" t="s">
        <v>303</v>
      </c>
      <c r="N65" s="379" t="s">
        <v>303</v>
      </c>
      <c r="P65" s="379" t="s">
        <v>303</v>
      </c>
      <c r="R65" s="379" t="s">
        <v>303</v>
      </c>
      <c r="S65" s="229"/>
    </row>
    <row r="66" spans="1:19" ht="14.25">
      <c r="B66" s="229"/>
      <c r="C66" s="229"/>
      <c r="D66" s="378" t="s">
        <v>303</v>
      </c>
      <c r="E66" s="229"/>
      <c r="F66" s="378" t="s">
        <v>303</v>
      </c>
      <c r="G66" s="229"/>
      <c r="H66" s="379" t="s">
        <v>303</v>
      </c>
      <c r="I66" s="229"/>
      <c r="J66" s="379" t="s">
        <v>303</v>
      </c>
      <c r="K66" s="229"/>
      <c r="L66" s="378" t="s">
        <v>303</v>
      </c>
      <c r="M66" s="229"/>
      <c r="N66" s="379" t="s">
        <v>303</v>
      </c>
      <c r="O66" s="229"/>
      <c r="P66" s="379" t="s">
        <v>303</v>
      </c>
      <c r="R66" s="379" t="s">
        <v>303</v>
      </c>
      <c r="S66" s="229"/>
    </row>
    <row r="67" spans="1:19" ht="14.25">
      <c r="A67" s="229"/>
      <c r="B67" s="229"/>
      <c r="C67" s="229"/>
      <c r="D67" s="378" t="s">
        <v>303</v>
      </c>
      <c r="E67" s="229"/>
      <c r="F67" s="378" t="s">
        <v>303</v>
      </c>
      <c r="G67" s="229"/>
      <c r="H67" s="379" t="s">
        <v>303</v>
      </c>
      <c r="I67" s="229"/>
      <c r="J67" s="379" t="s">
        <v>303</v>
      </c>
      <c r="K67" s="229"/>
      <c r="L67" s="378" t="s">
        <v>303</v>
      </c>
      <c r="M67" s="229"/>
      <c r="N67" s="379" t="s">
        <v>303</v>
      </c>
      <c r="O67" s="229"/>
      <c r="P67" s="379" t="s">
        <v>303</v>
      </c>
      <c r="Q67" s="229"/>
      <c r="R67" s="379" t="s">
        <v>303</v>
      </c>
      <c r="S67" s="229"/>
    </row>
    <row r="68" spans="1:19" ht="14.25">
      <c r="A68" s="229"/>
      <c r="B68" s="229"/>
      <c r="C68" s="229"/>
      <c r="D68" s="378" t="s">
        <v>303</v>
      </c>
      <c r="E68" s="229"/>
      <c r="F68" s="378" t="s">
        <v>303</v>
      </c>
      <c r="G68" s="229"/>
      <c r="H68" s="379" t="s">
        <v>303</v>
      </c>
      <c r="I68" s="229"/>
      <c r="J68" s="379" t="s">
        <v>303</v>
      </c>
      <c r="K68" s="229"/>
      <c r="L68" s="378" t="s">
        <v>303</v>
      </c>
      <c r="M68" s="229"/>
      <c r="N68" s="379" t="s">
        <v>303</v>
      </c>
      <c r="O68" s="229"/>
      <c r="P68" s="379" t="s">
        <v>303</v>
      </c>
      <c r="Q68" s="229"/>
      <c r="R68" s="379" t="s">
        <v>303</v>
      </c>
      <c r="S68" s="229"/>
    </row>
    <row r="69" spans="1:19" ht="14.25">
      <c r="A69" s="229"/>
      <c r="B69" s="229"/>
      <c r="C69" s="229"/>
      <c r="D69" s="378" t="s">
        <v>303</v>
      </c>
      <c r="E69" s="229"/>
      <c r="F69" s="378" t="s">
        <v>303</v>
      </c>
      <c r="G69" s="229"/>
      <c r="H69" s="379" t="s">
        <v>303</v>
      </c>
      <c r="I69" s="229"/>
      <c r="J69" s="379" t="s">
        <v>303</v>
      </c>
      <c r="K69" s="229"/>
      <c r="L69" s="378" t="s">
        <v>303</v>
      </c>
      <c r="M69" s="229"/>
      <c r="N69" s="379" t="s">
        <v>303</v>
      </c>
      <c r="O69" s="229"/>
      <c r="P69" s="379" t="s">
        <v>303</v>
      </c>
      <c r="Q69" s="229"/>
      <c r="R69" s="379" t="s">
        <v>303</v>
      </c>
      <c r="S69" s="229"/>
    </row>
    <row r="70" spans="1:19" ht="14.25">
      <c r="A70" s="229"/>
      <c r="B70" s="229"/>
      <c r="C70" s="229"/>
      <c r="D70" s="378" t="s">
        <v>303</v>
      </c>
      <c r="E70" s="229"/>
      <c r="F70" s="378" t="s">
        <v>303</v>
      </c>
      <c r="G70" s="229"/>
      <c r="H70" s="379" t="s">
        <v>303</v>
      </c>
      <c r="I70" s="229"/>
      <c r="J70" s="379" t="s">
        <v>303</v>
      </c>
      <c r="K70" s="229"/>
      <c r="L70" s="378" t="s">
        <v>303</v>
      </c>
      <c r="M70" s="229"/>
      <c r="N70" s="379" t="s">
        <v>303</v>
      </c>
      <c r="O70" s="229"/>
      <c r="P70" s="379" t="s">
        <v>303</v>
      </c>
      <c r="Q70" s="229"/>
      <c r="R70" s="379" t="s">
        <v>303</v>
      </c>
      <c r="S70" s="229"/>
    </row>
    <row r="71" spans="1:19" ht="14.25">
      <c r="A71" s="229"/>
      <c r="B71" s="229"/>
      <c r="C71" s="229"/>
      <c r="D71" s="378" t="s">
        <v>303</v>
      </c>
      <c r="E71" s="229"/>
      <c r="F71" s="378" t="s">
        <v>303</v>
      </c>
      <c r="G71" s="229"/>
      <c r="H71" s="379" t="s">
        <v>303</v>
      </c>
      <c r="I71" s="229"/>
      <c r="J71" s="379" t="s">
        <v>303</v>
      </c>
      <c r="K71" s="229"/>
      <c r="L71" s="378" t="s">
        <v>303</v>
      </c>
      <c r="M71" s="229"/>
      <c r="N71" s="379" t="s">
        <v>303</v>
      </c>
      <c r="O71" s="229"/>
      <c r="P71" s="379" t="s">
        <v>303</v>
      </c>
      <c r="Q71" s="229"/>
      <c r="R71" s="379" t="s">
        <v>303</v>
      </c>
      <c r="S71" s="229"/>
    </row>
    <row r="72" spans="1:19" ht="14.25">
      <c r="A72" s="229"/>
      <c r="B72" s="229"/>
      <c r="C72" s="229"/>
      <c r="D72" s="378" t="s">
        <v>303</v>
      </c>
      <c r="E72" s="229"/>
      <c r="F72" s="378" t="s">
        <v>303</v>
      </c>
      <c r="G72" s="229"/>
      <c r="H72" s="379" t="s">
        <v>303</v>
      </c>
      <c r="I72" s="229"/>
      <c r="J72" s="379" t="s">
        <v>303</v>
      </c>
      <c r="K72" s="229"/>
      <c r="L72" s="378" t="s">
        <v>303</v>
      </c>
      <c r="M72" s="229"/>
      <c r="N72" s="379" t="s">
        <v>303</v>
      </c>
      <c r="O72" s="229"/>
      <c r="P72" s="379" t="s">
        <v>303</v>
      </c>
      <c r="Q72" s="229"/>
      <c r="R72" s="379" t="s">
        <v>303</v>
      </c>
      <c r="S72" s="229"/>
    </row>
    <row r="73" spans="1:19" ht="14.25">
      <c r="A73" s="229"/>
      <c r="B73" s="229"/>
      <c r="C73" s="229"/>
      <c r="D73" s="378" t="s">
        <v>303</v>
      </c>
      <c r="E73" s="229"/>
      <c r="F73" s="378" t="s">
        <v>303</v>
      </c>
      <c r="G73" s="229"/>
      <c r="H73" s="379" t="s">
        <v>303</v>
      </c>
      <c r="I73" s="229"/>
      <c r="J73" s="379" t="s">
        <v>303</v>
      </c>
      <c r="K73" s="229"/>
      <c r="L73" s="378" t="s">
        <v>303</v>
      </c>
      <c r="M73" s="229"/>
      <c r="N73" s="379" t="s">
        <v>303</v>
      </c>
      <c r="O73" s="229"/>
      <c r="P73" s="379" t="s">
        <v>303</v>
      </c>
      <c r="Q73" s="229"/>
      <c r="R73" s="379" t="s">
        <v>303</v>
      </c>
      <c r="S73" s="229"/>
    </row>
    <row r="74" spans="1:19" ht="14.25">
      <c r="A74" s="229"/>
      <c r="B74" s="229"/>
      <c r="C74" s="229"/>
      <c r="D74" s="378" t="s">
        <v>303</v>
      </c>
      <c r="E74" s="229"/>
      <c r="F74" s="378" t="s">
        <v>303</v>
      </c>
      <c r="G74" s="229"/>
      <c r="H74" s="379" t="s">
        <v>303</v>
      </c>
      <c r="I74" s="229"/>
      <c r="J74" s="379" t="s">
        <v>303</v>
      </c>
      <c r="K74" s="229"/>
      <c r="L74" s="378" t="s">
        <v>303</v>
      </c>
      <c r="M74" s="229"/>
      <c r="N74" s="379" t="s">
        <v>303</v>
      </c>
      <c r="O74" s="229"/>
      <c r="P74" s="379" t="s">
        <v>303</v>
      </c>
      <c r="Q74" s="229"/>
      <c r="R74" s="379" t="s">
        <v>303</v>
      </c>
      <c r="S74" s="229"/>
    </row>
    <row r="75" spans="1:19" ht="14.25">
      <c r="A75" s="229"/>
      <c r="B75" s="229"/>
      <c r="C75" s="229"/>
      <c r="D75" s="378" t="s">
        <v>303</v>
      </c>
      <c r="E75" s="229"/>
      <c r="F75" s="378" t="s">
        <v>303</v>
      </c>
      <c r="G75" s="229"/>
      <c r="H75" s="379" t="s">
        <v>303</v>
      </c>
      <c r="I75" s="229"/>
      <c r="J75" s="379" t="s">
        <v>303</v>
      </c>
      <c r="K75" s="229"/>
      <c r="L75" s="233"/>
      <c r="M75" s="229"/>
      <c r="N75" s="379" t="s">
        <v>303</v>
      </c>
      <c r="O75" s="229"/>
      <c r="P75" s="379" t="s">
        <v>303</v>
      </c>
      <c r="Q75" s="229"/>
      <c r="R75" s="379" t="s">
        <v>303</v>
      </c>
      <c r="S75" s="229"/>
    </row>
    <row r="76" spans="1:19" ht="14.25">
      <c r="A76" s="229"/>
      <c r="B76" s="229"/>
      <c r="C76" s="229"/>
      <c r="D76" s="233"/>
      <c r="E76" s="229"/>
      <c r="F76" s="233"/>
      <c r="G76" s="229"/>
      <c r="H76" s="248"/>
      <c r="I76" s="229"/>
      <c r="J76" s="248"/>
      <c r="K76" s="229"/>
      <c r="L76" s="233"/>
      <c r="M76" s="229"/>
      <c r="N76" s="248"/>
      <c r="O76" s="229"/>
      <c r="P76" s="248"/>
      <c r="Q76" s="229"/>
      <c r="R76" s="379" t="s">
        <v>303</v>
      </c>
      <c r="S76" s="229"/>
    </row>
    <row r="77" spans="1:19">
      <c r="A77" s="229"/>
      <c r="B77" s="229"/>
      <c r="C77" s="229"/>
      <c r="D77" s="233"/>
      <c r="E77" s="229"/>
      <c r="F77" s="233"/>
      <c r="G77" s="229"/>
      <c r="H77" s="248"/>
      <c r="I77" s="229"/>
      <c r="J77" s="248"/>
      <c r="K77" s="229"/>
      <c r="L77" s="233"/>
      <c r="M77" s="229"/>
      <c r="N77" s="248"/>
      <c r="O77" s="229"/>
      <c r="P77" s="248"/>
      <c r="Q77" s="229"/>
      <c r="R77" s="248"/>
      <c r="S77" s="229"/>
    </row>
    <row r="78" spans="1:19">
      <c r="A78" s="229"/>
      <c r="B78" s="229"/>
      <c r="C78" s="229"/>
      <c r="D78" s="233"/>
      <c r="E78" s="229"/>
      <c r="F78" s="233"/>
      <c r="G78" s="229"/>
      <c r="H78" s="248"/>
      <c r="I78" s="229"/>
      <c r="J78" s="248"/>
      <c r="K78" s="229"/>
      <c r="L78" s="233"/>
      <c r="M78" s="229"/>
      <c r="N78" s="248"/>
      <c r="O78" s="229"/>
      <c r="P78" s="248"/>
      <c r="Q78" s="229"/>
      <c r="R78" s="248"/>
      <c r="S78" s="229"/>
    </row>
    <row r="79" spans="1:19">
      <c r="A79" s="229"/>
      <c r="B79" s="229"/>
      <c r="C79" s="229"/>
      <c r="D79" s="233"/>
      <c r="E79" s="229"/>
      <c r="F79" s="233"/>
      <c r="G79" s="229"/>
      <c r="H79" s="248"/>
      <c r="I79" s="229"/>
      <c r="J79" s="248"/>
      <c r="K79" s="229"/>
      <c r="L79" s="233"/>
      <c r="M79" s="229"/>
      <c r="N79" s="248"/>
      <c r="O79" s="229"/>
      <c r="P79" s="248"/>
      <c r="Q79" s="229"/>
      <c r="R79" s="248"/>
      <c r="S79" s="229"/>
    </row>
    <row r="80" spans="1:19">
      <c r="A80" s="229"/>
      <c r="B80" s="229"/>
      <c r="C80" s="229"/>
      <c r="D80" s="233"/>
      <c r="E80" s="229"/>
      <c r="F80" s="233"/>
      <c r="G80" s="229"/>
      <c r="H80" s="248"/>
      <c r="I80" s="229"/>
      <c r="J80" s="248"/>
      <c r="K80" s="229"/>
      <c r="L80" s="233"/>
      <c r="M80" s="229"/>
      <c r="N80" s="248"/>
      <c r="O80" s="229"/>
      <c r="P80" s="248"/>
      <c r="Q80" s="229"/>
      <c r="R80" s="248"/>
      <c r="S80" s="229"/>
    </row>
    <row r="81" spans="1:28">
      <c r="A81" s="229"/>
      <c r="B81" s="229"/>
      <c r="C81" s="229"/>
      <c r="D81" s="233"/>
      <c r="E81" s="229"/>
      <c r="F81" s="233"/>
      <c r="G81" s="229"/>
      <c r="H81" s="248"/>
      <c r="I81" s="229"/>
      <c r="J81" s="248"/>
      <c r="K81" s="229"/>
      <c r="L81" s="233"/>
      <c r="M81" s="229"/>
      <c r="N81" s="248"/>
      <c r="O81" s="229"/>
      <c r="P81" s="248"/>
      <c r="Q81" s="229"/>
      <c r="R81" s="248"/>
      <c r="S81" s="229"/>
      <c r="T81" s="229"/>
      <c r="U81" s="229"/>
      <c r="V81" s="229"/>
      <c r="W81" s="229"/>
      <c r="X81" s="229"/>
      <c r="Y81" s="229"/>
      <c r="Z81" s="229"/>
      <c r="AA81" s="229"/>
      <c r="AB81" s="229"/>
    </row>
    <row r="82" spans="1:28">
      <c r="A82" s="229"/>
      <c r="B82" s="229"/>
      <c r="C82" s="229"/>
      <c r="D82" s="233"/>
      <c r="E82" s="229"/>
      <c r="F82" s="233"/>
      <c r="G82" s="229"/>
      <c r="H82" s="248"/>
      <c r="I82" s="229"/>
      <c r="J82" s="248"/>
      <c r="K82" s="229"/>
      <c r="L82" s="233"/>
      <c r="M82" s="229"/>
      <c r="N82" s="248"/>
      <c r="O82" s="229"/>
      <c r="P82" s="248"/>
      <c r="Q82" s="229"/>
      <c r="R82" s="248"/>
      <c r="S82" s="229"/>
      <c r="T82" s="229"/>
      <c r="U82" s="229"/>
      <c r="V82" s="229"/>
      <c r="W82" s="229"/>
      <c r="X82" s="229"/>
      <c r="Y82" s="229"/>
      <c r="Z82" s="229"/>
      <c r="AA82" s="229"/>
      <c r="AB82" s="229"/>
    </row>
    <row r="83" spans="1:28">
      <c r="A83" s="229"/>
      <c r="B83" s="229"/>
      <c r="C83" s="229"/>
      <c r="D83" s="233"/>
      <c r="E83" s="229"/>
      <c r="F83" s="233"/>
      <c r="G83" s="229"/>
      <c r="H83" s="248"/>
      <c r="I83" s="229"/>
      <c r="J83" s="248"/>
      <c r="K83" s="229"/>
      <c r="L83" s="233"/>
      <c r="M83" s="229"/>
      <c r="N83" s="248"/>
      <c r="O83" s="229"/>
      <c r="P83" s="248"/>
      <c r="Q83" s="229"/>
      <c r="R83" s="248"/>
      <c r="S83" s="229"/>
      <c r="T83" s="229"/>
      <c r="U83" s="229"/>
      <c r="V83" s="229"/>
      <c r="W83" s="229"/>
      <c r="X83" s="229"/>
      <c r="Y83" s="229"/>
      <c r="Z83" s="229"/>
      <c r="AA83" s="229"/>
      <c r="AB83" s="229"/>
    </row>
    <row r="84" spans="1:28">
      <c r="A84" s="229"/>
      <c r="B84" s="229"/>
      <c r="C84" s="229"/>
      <c r="D84" s="233"/>
      <c r="E84" s="229"/>
      <c r="F84" s="233"/>
      <c r="G84" s="229"/>
      <c r="H84" s="248"/>
      <c r="I84" s="229"/>
      <c r="J84" s="248"/>
      <c r="K84" s="229"/>
      <c r="L84" s="233"/>
      <c r="M84" s="229"/>
      <c r="N84" s="248"/>
      <c r="O84" s="229"/>
      <c r="P84" s="248"/>
      <c r="Q84" s="229"/>
      <c r="R84" s="248"/>
      <c r="S84" s="229"/>
      <c r="T84" s="229"/>
      <c r="U84" s="229"/>
      <c r="V84" s="229"/>
      <c r="W84" s="229"/>
      <c r="X84" s="229"/>
      <c r="Y84" s="229"/>
      <c r="Z84" s="229"/>
      <c r="AA84" s="229"/>
      <c r="AB84" s="229"/>
    </row>
    <row r="85" spans="1:28">
      <c r="A85" s="229"/>
      <c r="B85" s="229"/>
      <c r="C85" s="229"/>
      <c r="D85" s="233"/>
      <c r="E85" s="229"/>
      <c r="F85" s="233"/>
      <c r="G85" s="229"/>
      <c r="H85" s="248"/>
      <c r="I85" s="229"/>
      <c r="J85" s="248"/>
      <c r="K85" s="229"/>
      <c r="L85" s="233"/>
      <c r="M85" s="229"/>
      <c r="N85" s="248"/>
      <c r="O85" s="229"/>
      <c r="P85" s="248"/>
      <c r="Q85" s="229"/>
      <c r="R85" s="248"/>
      <c r="S85" s="229"/>
      <c r="T85" s="229"/>
      <c r="U85" s="229"/>
      <c r="V85" s="229"/>
      <c r="W85" s="229"/>
      <c r="X85" s="229"/>
      <c r="Y85" s="229"/>
      <c r="Z85" s="229"/>
      <c r="AA85" s="229"/>
      <c r="AB85" s="229"/>
    </row>
    <row r="86" spans="1:28">
      <c r="A86" s="229"/>
      <c r="B86" s="229"/>
      <c r="C86" s="229"/>
      <c r="D86" s="233"/>
      <c r="E86" s="229"/>
      <c r="F86" s="233"/>
      <c r="G86" s="229"/>
      <c r="H86" s="248"/>
      <c r="I86" s="229"/>
      <c r="J86" s="248"/>
      <c r="K86" s="229"/>
      <c r="L86" s="233"/>
      <c r="M86" s="229"/>
      <c r="N86" s="248"/>
      <c r="O86" s="229"/>
      <c r="P86" s="248"/>
      <c r="Q86" s="229"/>
      <c r="R86" s="248"/>
      <c r="S86" s="229"/>
      <c r="T86" s="229"/>
      <c r="U86" s="229"/>
      <c r="V86" s="229"/>
      <c r="W86" s="229"/>
      <c r="X86" s="229"/>
      <c r="Y86" s="229"/>
      <c r="Z86" s="229"/>
      <c r="AA86" s="229"/>
      <c r="AB86" s="229"/>
    </row>
    <row r="87" spans="1:28">
      <c r="A87" s="229"/>
      <c r="B87" s="229"/>
      <c r="C87" s="229"/>
      <c r="D87" s="233"/>
      <c r="E87" s="229"/>
      <c r="F87" s="233"/>
      <c r="G87" s="229"/>
      <c r="H87" s="248"/>
      <c r="I87" s="229"/>
      <c r="J87" s="248"/>
      <c r="K87" s="229"/>
      <c r="L87" s="233"/>
      <c r="M87" s="229"/>
      <c r="N87" s="248"/>
      <c r="O87" s="229"/>
      <c r="P87" s="248"/>
      <c r="Q87" s="229"/>
      <c r="R87" s="248"/>
      <c r="S87" s="229"/>
      <c r="T87" s="229"/>
      <c r="U87" s="229"/>
      <c r="V87" s="229"/>
      <c r="W87" s="229"/>
      <c r="X87" s="229"/>
      <c r="Y87" s="229"/>
      <c r="Z87" s="229"/>
      <c r="AA87" s="229"/>
      <c r="AB87" s="229"/>
    </row>
    <row r="88" spans="1:28">
      <c r="A88" s="229"/>
      <c r="B88" s="229"/>
      <c r="C88" s="229"/>
      <c r="D88" s="233"/>
      <c r="E88" s="229"/>
      <c r="F88" s="233"/>
      <c r="G88" s="229"/>
      <c r="H88" s="248"/>
      <c r="I88" s="229"/>
      <c r="J88" s="248"/>
      <c r="K88" s="229"/>
      <c r="L88" s="233"/>
      <c r="M88" s="229"/>
      <c r="N88" s="248"/>
      <c r="O88" s="229"/>
      <c r="P88" s="248"/>
      <c r="Q88" s="229"/>
      <c r="R88" s="248"/>
      <c r="S88" s="229"/>
      <c r="T88" s="229"/>
      <c r="U88" s="229"/>
      <c r="V88" s="229"/>
      <c r="W88" s="229"/>
      <c r="X88" s="229"/>
      <c r="Y88" s="229"/>
      <c r="Z88" s="229"/>
      <c r="AA88" s="229"/>
      <c r="AB88" s="229"/>
    </row>
    <row r="89" spans="1:28">
      <c r="A89" s="229"/>
      <c r="B89" s="229"/>
      <c r="C89" s="229"/>
      <c r="D89" s="233"/>
      <c r="E89" s="229"/>
      <c r="F89" s="233"/>
      <c r="G89" s="229"/>
      <c r="H89" s="248"/>
      <c r="I89" s="229"/>
      <c r="J89" s="248"/>
      <c r="K89" s="229"/>
      <c r="L89" s="233"/>
      <c r="M89" s="229"/>
      <c r="N89" s="248"/>
      <c r="O89" s="229"/>
      <c r="P89" s="248"/>
      <c r="Q89" s="229"/>
      <c r="R89" s="248"/>
      <c r="S89" s="229"/>
      <c r="T89" s="229"/>
      <c r="U89" s="229"/>
      <c r="V89" s="229"/>
      <c r="W89" s="229"/>
      <c r="X89" s="229"/>
      <c r="Y89" s="229"/>
      <c r="Z89" s="229"/>
      <c r="AA89" s="229"/>
      <c r="AB89" s="229"/>
    </row>
    <row r="90" spans="1:28">
      <c r="A90" s="229"/>
      <c r="B90" s="229"/>
      <c r="C90" s="229"/>
      <c r="D90" s="233"/>
      <c r="E90" s="229"/>
      <c r="F90" s="233"/>
      <c r="G90" s="229"/>
      <c r="H90" s="248"/>
      <c r="I90" s="229"/>
      <c r="J90" s="248"/>
      <c r="K90" s="229"/>
      <c r="L90" s="233"/>
      <c r="M90" s="229"/>
      <c r="N90" s="248"/>
      <c r="O90" s="229"/>
      <c r="P90" s="248"/>
      <c r="Q90" s="229"/>
      <c r="R90" s="248"/>
      <c r="S90" s="229"/>
      <c r="T90" s="229"/>
      <c r="U90" s="229"/>
      <c r="V90" s="229"/>
      <c r="W90" s="229"/>
      <c r="X90" s="229"/>
      <c r="Y90" s="229"/>
      <c r="Z90" s="229"/>
      <c r="AA90" s="229"/>
      <c r="AB90" s="229"/>
    </row>
    <row r="91" spans="1:28">
      <c r="A91" s="229"/>
      <c r="B91" s="229"/>
      <c r="C91" s="229"/>
      <c r="D91" s="233"/>
      <c r="E91" s="229"/>
      <c r="F91" s="233"/>
      <c r="G91" s="229"/>
      <c r="H91" s="248"/>
      <c r="I91" s="229"/>
      <c r="J91" s="248"/>
      <c r="K91" s="229"/>
      <c r="L91" s="233"/>
      <c r="M91" s="229"/>
      <c r="N91" s="248"/>
      <c r="O91" s="229"/>
      <c r="P91" s="248"/>
      <c r="Q91" s="229"/>
      <c r="R91" s="248"/>
      <c r="S91" s="229"/>
      <c r="T91" s="229"/>
      <c r="U91" s="229"/>
      <c r="V91" s="229"/>
      <c r="W91" s="229"/>
      <c r="X91" s="229"/>
      <c r="Y91" s="229"/>
      <c r="Z91" s="229"/>
      <c r="AA91" s="229"/>
      <c r="AB91" s="229"/>
    </row>
    <row r="92" spans="1:28">
      <c r="A92" s="229"/>
      <c r="B92" s="229"/>
      <c r="C92" s="229"/>
      <c r="D92" s="233"/>
      <c r="E92" s="229"/>
      <c r="F92" s="233"/>
      <c r="G92" s="229"/>
      <c r="H92" s="248"/>
      <c r="I92" s="229"/>
      <c r="J92" s="248"/>
      <c r="K92" s="229"/>
      <c r="L92" s="233"/>
      <c r="M92" s="229"/>
      <c r="N92" s="248"/>
      <c r="O92" s="229"/>
      <c r="P92" s="248"/>
      <c r="Q92" s="229"/>
      <c r="R92" s="248"/>
      <c r="S92" s="229"/>
      <c r="T92" s="229"/>
      <c r="U92" s="229"/>
      <c r="V92" s="229"/>
      <c r="W92" s="229"/>
      <c r="X92" s="229"/>
      <c r="Y92" s="229"/>
      <c r="Z92" s="229"/>
      <c r="AA92" s="229"/>
      <c r="AB92" s="229"/>
    </row>
    <row r="93" spans="1:28">
      <c r="A93" s="229"/>
      <c r="B93" s="229"/>
      <c r="C93" s="229"/>
      <c r="D93" s="233"/>
      <c r="E93" s="229"/>
      <c r="F93" s="233"/>
      <c r="G93" s="229"/>
      <c r="H93" s="248"/>
      <c r="I93" s="229"/>
      <c r="J93" s="248"/>
      <c r="K93" s="229"/>
      <c r="L93" s="233"/>
      <c r="M93" s="229"/>
      <c r="N93" s="248"/>
      <c r="O93" s="229"/>
      <c r="P93" s="248"/>
      <c r="Q93" s="229"/>
      <c r="R93" s="248"/>
      <c r="S93" s="229"/>
      <c r="T93" s="229"/>
      <c r="U93" s="229"/>
      <c r="V93" s="229"/>
      <c r="W93" s="229"/>
      <c r="X93" s="229"/>
      <c r="Y93" s="229"/>
      <c r="Z93" s="229"/>
      <c r="AA93" s="229"/>
      <c r="AB93" s="229"/>
    </row>
    <row r="94" spans="1:28">
      <c r="A94" s="229"/>
      <c r="B94" s="229"/>
      <c r="C94" s="229"/>
      <c r="D94" s="233"/>
      <c r="E94" s="229"/>
      <c r="F94" s="233"/>
      <c r="G94" s="229"/>
      <c r="H94" s="248"/>
      <c r="I94" s="229"/>
      <c r="J94" s="248"/>
      <c r="K94" s="229"/>
      <c r="L94" s="233"/>
      <c r="M94" s="229"/>
      <c r="N94" s="248"/>
      <c r="O94" s="229"/>
      <c r="P94" s="248"/>
      <c r="Q94" s="229"/>
      <c r="R94" s="248"/>
      <c r="S94" s="229"/>
      <c r="T94" s="229"/>
      <c r="U94" s="229"/>
      <c r="V94" s="229"/>
      <c r="W94" s="229"/>
      <c r="X94" s="229"/>
      <c r="Y94" s="229"/>
      <c r="Z94" s="229"/>
      <c r="AA94" s="229"/>
      <c r="AB94" s="229"/>
    </row>
    <row r="95" spans="1:28">
      <c r="A95" s="229"/>
      <c r="B95" s="229"/>
      <c r="C95" s="229"/>
      <c r="D95" s="233"/>
      <c r="E95" s="229"/>
      <c r="F95" s="233"/>
      <c r="G95" s="229"/>
      <c r="H95" s="248"/>
      <c r="I95" s="229"/>
      <c r="J95" s="248"/>
      <c r="K95" s="229"/>
      <c r="L95" s="233"/>
      <c r="M95" s="229"/>
      <c r="N95" s="248"/>
      <c r="O95" s="229"/>
      <c r="P95" s="248"/>
      <c r="Q95" s="229"/>
      <c r="R95" s="248"/>
      <c r="S95" s="229"/>
      <c r="T95" s="229"/>
      <c r="U95" s="229"/>
      <c r="V95" s="229"/>
      <c r="W95" s="229"/>
      <c r="X95" s="229"/>
      <c r="Y95" s="229"/>
      <c r="Z95" s="229"/>
      <c r="AA95" s="229"/>
      <c r="AB95" s="229"/>
    </row>
    <row r="96" spans="1:28">
      <c r="A96" s="229"/>
      <c r="B96" s="229"/>
      <c r="C96" s="229"/>
      <c r="D96" s="233"/>
      <c r="E96" s="229"/>
      <c r="F96" s="233"/>
      <c r="G96" s="229"/>
      <c r="H96" s="248"/>
      <c r="I96" s="229"/>
      <c r="J96" s="248"/>
      <c r="K96" s="229"/>
      <c r="L96" s="233"/>
      <c r="M96" s="229"/>
      <c r="N96" s="248"/>
      <c r="O96" s="229"/>
      <c r="P96" s="248"/>
      <c r="Q96" s="229"/>
      <c r="R96" s="248"/>
      <c r="S96" s="229"/>
      <c r="T96" s="229"/>
      <c r="U96" s="229"/>
      <c r="V96" s="229"/>
      <c r="W96" s="229"/>
      <c r="X96" s="229"/>
      <c r="Y96" s="229"/>
      <c r="Z96" s="229"/>
      <c r="AA96" s="229"/>
      <c r="AB96" s="229"/>
    </row>
    <row r="97" spans="1:28">
      <c r="A97" s="229"/>
      <c r="B97" s="229"/>
      <c r="C97" s="229"/>
      <c r="D97" s="233"/>
      <c r="E97" s="229"/>
      <c r="F97" s="233"/>
      <c r="G97" s="229"/>
      <c r="H97" s="248"/>
      <c r="I97" s="229"/>
      <c r="J97" s="248"/>
      <c r="K97" s="229"/>
      <c r="L97" s="233"/>
      <c r="M97" s="229"/>
      <c r="N97" s="248"/>
      <c r="O97" s="229"/>
      <c r="P97" s="248"/>
      <c r="Q97" s="229"/>
      <c r="R97" s="248"/>
      <c r="S97" s="229"/>
      <c r="T97" s="229"/>
      <c r="U97" s="229"/>
      <c r="V97" s="229"/>
      <c r="W97" s="229"/>
      <c r="X97" s="229"/>
      <c r="Y97" s="229"/>
      <c r="Z97" s="229"/>
      <c r="AA97" s="229"/>
      <c r="AB97" s="229"/>
    </row>
    <row r="98" spans="1:28">
      <c r="A98" s="229"/>
      <c r="B98" s="229"/>
      <c r="C98" s="229"/>
      <c r="D98" s="233"/>
      <c r="E98" s="229"/>
      <c r="F98" s="233"/>
      <c r="G98" s="229"/>
      <c r="H98" s="248"/>
      <c r="I98" s="229"/>
      <c r="J98" s="248"/>
      <c r="K98" s="229"/>
      <c r="L98" s="233"/>
      <c r="M98" s="229"/>
      <c r="N98" s="248"/>
      <c r="O98" s="229"/>
      <c r="P98" s="248"/>
      <c r="Q98" s="229"/>
      <c r="R98" s="248"/>
      <c r="S98" s="229"/>
      <c r="T98" s="229"/>
      <c r="U98" s="229"/>
      <c r="V98" s="229"/>
      <c r="W98" s="229"/>
      <c r="X98" s="229"/>
      <c r="Y98" s="229"/>
      <c r="Z98" s="229"/>
      <c r="AA98" s="229"/>
      <c r="AB98" s="229"/>
    </row>
    <row r="99" spans="1:28">
      <c r="A99" s="229"/>
      <c r="B99" s="229"/>
      <c r="C99" s="229"/>
      <c r="D99" s="233"/>
      <c r="E99" s="229"/>
      <c r="F99" s="233"/>
      <c r="G99" s="229"/>
      <c r="H99" s="248"/>
      <c r="I99" s="229"/>
      <c r="J99" s="248"/>
      <c r="K99" s="229"/>
      <c r="L99" s="233"/>
      <c r="M99" s="229"/>
      <c r="N99" s="248"/>
      <c r="O99" s="229"/>
      <c r="P99" s="248"/>
      <c r="Q99" s="229"/>
      <c r="R99" s="248"/>
      <c r="S99" s="229"/>
      <c r="T99" s="229"/>
      <c r="U99" s="229"/>
      <c r="V99" s="229"/>
      <c r="W99" s="229"/>
      <c r="X99" s="229"/>
      <c r="Y99" s="229"/>
      <c r="Z99" s="229"/>
      <c r="AA99" s="229"/>
      <c r="AB99" s="229"/>
    </row>
    <row r="100" spans="1:28">
      <c r="A100" s="229"/>
      <c r="B100" s="229"/>
      <c r="C100" s="229"/>
      <c r="D100" s="233"/>
      <c r="E100" s="229"/>
      <c r="F100" s="233"/>
      <c r="G100" s="229"/>
      <c r="H100" s="248"/>
      <c r="I100" s="229"/>
      <c r="J100" s="248"/>
      <c r="K100" s="229"/>
      <c r="L100" s="233"/>
      <c r="M100" s="229"/>
      <c r="N100" s="248"/>
      <c r="O100" s="229"/>
      <c r="P100" s="248"/>
      <c r="Q100" s="229"/>
      <c r="R100" s="248"/>
      <c r="S100" s="229"/>
      <c r="T100" s="229"/>
      <c r="U100" s="229"/>
      <c r="V100" s="229"/>
      <c r="W100" s="229"/>
      <c r="X100" s="229"/>
      <c r="Y100" s="229"/>
      <c r="Z100" s="229"/>
      <c r="AA100" s="229"/>
      <c r="AB100" s="229"/>
    </row>
    <row r="101" spans="1:28">
      <c r="A101" s="229"/>
      <c r="B101" s="229"/>
      <c r="C101" s="229"/>
      <c r="D101" s="233"/>
      <c r="E101" s="229"/>
      <c r="F101" s="233"/>
      <c r="G101" s="229"/>
      <c r="H101" s="248"/>
      <c r="I101" s="229"/>
      <c r="J101" s="248"/>
      <c r="K101" s="229"/>
      <c r="L101" s="233"/>
      <c r="M101" s="229"/>
      <c r="N101" s="248"/>
      <c r="O101" s="229"/>
      <c r="P101" s="248"/>
      <c r="Q101" s="229"/>
      <c r="R101" s="248"/>
      <c r="S101" s="229"/>
      <c r="T101" s="229"/>
      <c r="U101" s="229"/>
      <c r="V101" s="229"/>
      <c r="W101" s="229"/>
      <c r="X101" s="229"/>
      <c r="Y101" s="229"/>
      <c r="Z101" s="229"/>
      <c r="AA101" s="229"/>
      <c r="AB101" s="229"/>
    </row>
    <row r="102" spans="1:28">
      <c r="A102" s="229"/>
      <c r="B102" s="229"/>
      <c r="C102" s="229"/>
      <c r="D102" s="233"/>
      <c r="E102" s="229"/>
      <c r="F102" s="233"/>
      <c r="G102" s="229"/>
      <c r="H102" s="248"/>
      <c r="I102" s="229"/>
      <c r="J102" s="248"/>
      <c r="K102" s="229"/>
      <c r="L102" s="233"/>
      <c r="M102" s="229"/>
      <c r="N102" s="248"/>
      <c r="O102" s="229"/>
      <c r="P102" s="248"/>
      <c r="Q102" s="229"/>
      <c r="R102" s="248"/>
      <c r="S102" s="229"/>
      <c r="T102" s="229"/>
      <c r="U102" s="229"/>
      <c r="V102" s="229"/>
      <c r="W102" s="229"/>
      <c r="X102" s="229"/>
      <c r="Y102" s="229"/>
      <c r="Z102" s="229"/>
      <c r="AA102" s="229"/>
      <c r="AB102" s="229"/>
    </row>
    <row r="103" spans="1:28">
      <c r="A103" s="229"/>
      <c r="B103" s="229"/>
      <c r="C103" s="229"/>
      <c r="D103" s="233"/>
      <c r="E103" s="229"/>
      <c r="F103" s="233"/>
      <c r="G103" s="229"/>
      <c r="H103" s="248"/>
      <c r="I103" s="229"/>
      <c r="J103" s="248"/>
      <c r="K103" s="229"/>
      <c r="L103" s="233"/>
      <c r="M103" s="229"/>
      <c r="N103" s="248"/>
      <c r="O103" s="229"/>
      <c r="P103" s="248"/>
      <c r="Q103" s="229"/>
      <c r="R103" s="248"/>
      <c r="S103" s="229"/>
      <c r="T103" s="229"/>
      <c r="U103" s="229"/>
      <c r="V103" s="229"/>
      <c r="W103" s="229"/>
      <c r="X103" s="229"/>
      <c r="Y103" s="229"/>
      <c r="Z103" s="229"/>
      <c r="AA103" s="229"/>
      <c r="AB103" s="229"/>
    </row>
    <row r="104" spans="1:28">
      <c r="A104" s="229"/>
      <c r="B104" s="229"/>
      <c r="C104" s="229"/>
      <c r="D104" s="233"/>
      <c r="E104" s="229"/>
      <c r="F104" s="233"/>
      <c r="G104" s="229"/>
      <c r="H104" s="248"/>
      <c r="I104" s="229"/>
      <c r="J104" s="248"/>
      <c r="K104" s="229"/>
      <c r="L104" s="233"/>
      <c r="M104" s="229"/>
      <c r="N104" s="248"/>
      <c r="O104" s="229"/>
      <c r="P104" s="248"/>
      <c r="Q104" s="229"/>
      <c r="R104" s="248"/>
      <c r="S104" s="229"/>
      <c r="T104" s="229"/>
      <c r="U104" s="229"/>
      <c r="V104" s="229"/>
      <c r="W104" s="229"/>
      <c r="X104" s="229"/>
      <c r="Y104" s="229"/>
      <c r="Z104" s="229"/>
      <c r="AA104" s="229"/>
      <c r="AB104" s="229"/>
    </row>
    <row r="105" spans="1:28">
      <c r="A105" s="229"/>
      <c r="B105" s="229"/>
      <c r="C105" s="229"/>
      <c r="D105" s="233"/>
      <c r="E105" s="229"/>
      <c r="F105" s="233"/>
      <c r="G105" s="229"/>
      <c r="H105" s="248"/>
      <c r="I105" s="229"/>
      <c r="J105" s="248"/>
      <c r="K105" s="229"/>
      <c r="L105" s="233"/>
      <c r="M105" s="229"/>
      <c r="N105" s="248"/>
      <c r="O105" s="229"/>
      <c r="P105" s="248"/>
      <c r="Q105" s="229"/>
      <c r="R105" s="248"/>
      <c r="S105" s="229"/>
      <c r="T105" s="229"/>
      <c r="U105" s="229"/>
      <c r="V105" s="229"/>
      <c r="W105" s="229"/>
      <c r="X105" s="229"/>
      <c r="Y105" s="229"/>
      <c r="Z105" s="229"/>
      <c r="AA105" s="229"/>
      <c r="AB105" s="229"/>
    </row>
    <row r="106" spans="1:28">
      <c r="A106" s="229"/>
      <c r="B106" s="229"/>
      <c r="C106" s="229"/>
      <c r="D106" s="233"/>
      <c r="E106" s="229"/>
      <c r="F106" s="233"/>
      <c r="G106" s="229"/>
      <c r="H106" s="248"/>
      <c r="I106" s="229"/>
      <c r="J106" s="248"/>
      <c r="K106" s="229"/>
      <c r="L106" s="233"/>
      <c r="M106" s="229"/>
      <c r="N106" s="248"/>
      <c r="O106" s="229"/>
      <c r="P106" s="248"/>
      <c r="Q106" s="229"/>
      <c r="R106" s="248"/>
      <c r="S106" s="229"/>
      <c r="T106" s="229"/>
      <c r="U106" s="229"/>
      <c r="V106" s="229"/>
      <c r="W106" s="229"/>
      <c r="X106" s="229"/>
      <c r="Y106" s="229"/>
      <c r="Z106" s="229"/>
      <c r="AA106" s="229"/>
      <c r="AB106" s="229"/>
    </row>
    <row r="107" spans="1:28">
      <c r="A107" s="229"/>
      <c r="B107" s="229"/>
      <c r="C107" s="229"/>
      <c r="D107" s="233"/>
      <c r="E107" s="229"/>
      <c r="F107" s="233"/>
      <c r="G107" s="229"/>
      <c r="H107" s="248"/>
      <c r="I107" s="229"/>
      <c r="J107" s="248"/>
      <c r="K107" s="229"/>
      <c r="L107" s="233"/>
      <c r="M107" s="229"/>
      <c r="N107" s="248"/>
      <c r="O107" s="229"/>
      <c r="P107" s="248"/>
      <c r="Q107" s="229"/>
      <c r="R107" s="248"/>
      <c r="S107" s="229"/>
      <c r="T107" s="229"/>
      <c r="U107" s="229"/>
      <c r="V107" s="229"/>
      <c r="W107" s="229"/>
      <c r="X107" s="229"/>
      <c r="Y107" s="229"/>
      <c r="Z107" s="229"/>
      <c r="AA107" s="229"/>
      <c r="AB107" s="229"/>
    </row>
    <row r="108" spans="1:28">
      <c r="A108" s="229"/>
      <c r="B108" s="229"/>
      <c r="C108" s="229"/>
      <c r="D108" s="233"/>
      <c r="E108" s="229"/>
      <c r="F108" s="233"/>
      <c r="G108" s="229"/>
      <c r="H108" s="248"/>
      <c r="I108" s="229"/>
      <c r="J108" s="248"/>
      <c r="K108" s="229"/>
      <c r="L108" s="233"/>
      <c r="M108" s="229"/>
      <c r="N108" s="248"/>
      <c r="O108" s="229"/>
      <c r="P108" s="248"/>
      <c r="Q108" s="229"/>
      <c r="R108" s="248"/>
      <c r="S108" s="229"/>
      <c r="T108" s="229"/>
      <c r="U108" s="229"/>
      <c r="V108" s="229"/>
      <c r="W108" s="229"/>
      <c r="X108" s="229"/>
      <c r="Y108" s="229"/>
      <c r="Z108" s="229"/>
      <c r="AA108" s="229"/>
      <c r="AB108" s="229"/>
    </row>
    <row r="109" spans="1:28">
      <c r="A109" s="229"/>
      <c r="B109" s="229"/>
      <c r="C109" s="229"/>
      <c r="D109" s="233"/>
      <c r="E109" s="229"/>
      <c r="F109" s="233"/>
      <c r="G109" s="229"/>
      <c r="H109" s="248"/>
      <c r="I109" s="229"/>
      <c r="J109" s="248"/>
      <c r="K109" s="229"/>
      <c r="L109" s="233"/>
      <c r="M109" s="229"/>
      <c r="N109" s="248"/>
      <c r="O109" s="229"/>
      <c r="P109" s="248"/>
      <c r="Q109" s="229"/>
      <c r="R109" s="248"/>
      <c r="S109" s="229"/>
      <c r="T109" s="229"/>
      <c r="U109" s="229"/>
      <c r="V109" s="229"/>
      <c r="W109" s="229"/>
      <c r="X109" s="229"/>
      <c r="Y109" s="229"/>
      <c r="Z109" s="229"/>
      <c r="AA109" s="229"/>
      <c r="AB109" s="229"/>
    </row>
    <row r="110" spans="1:28">
      <c r="A110" s="229"/>
      <c r="B110" s="229"/>
      <c r="C110" s="229"/>
      <c r="D110" s="233"/>
      <c r="E110" s="229"/>
      <c r="F110" s="233"/>
      <c r="G110" s="229"/>
      <c r="H110" s="248"/>
      <c r="I110" s="229"/>
      <c r="J110" s="248"/>
      <c r="K110" s="229"/>
      <c r="L110" s="233"/>
      <c r="M110" s="229"/>
      <c r="N110" s="248"/>
      <c r="O110" s="229"/>
      <c r="P110" s="248"/>
      <c r="Q110" s="229"/>
      <c r="R110" s="248"/>
      <c r="S110" s="229"/>
      <c r="T110" s="229"/>
      <c r="U110" s="229"/>
      <c r="V110" s="229"/>
      <c r="W110" s="229"/>
      <c r="X110" s="229"/>
      <c r="Y110" s="229"/>
      <c r="Z110" s="229"/>
      <c r="AA110" s="229"/>
      <c r="AB110" s="229"/>
    </row>
    <row r="111" spans="1:28">
      <c r="A111" s="229"/>
      <c r="B111" s="229"/>
      <c r="C111" s="229"/>
      <c r="D111" s="233"/>
      <c r="E111" s="229"/>
      <c r="F111" s="233"/>
      <c r="G111" s="229"/>
      <c r="H111" s="248"/>
      <c r="I111" s="229"/>
      <c r="J111" s="248"/>
      <c r="K111" s="229"/>
      <c r="L111" s="233"/>
      <c r="M111" s="229"/>
      <c r="N111" s="248"/>
      <c r="O111" s="229"/>
      <c r="P111" s="248"/>
      <c r="Q111" s="229"/>
      <c r="R111" s="248"/>
      <c r="S111" s="229"/>
      <c r="T111" s="229"/>
      <c r="U111" s="229"/>
      <c r="V111" s="229"/>
      <c r="W111" s="229"/>
      <c r="X111" s="229"/>
      <c r="Y111" s="229"/>
      <c r="Z111" s="229"/>
      <c r="AA111" s="229"/>
      <c r="AB111" s="229"/>
    </row>
    <row r="112" spans="1:28">
      <c r="A112" s="229"/>
      <c r="B112" s="229"/>
      <c r="C112" s="229"/>
      <c r="D112" s="233"/>
      <c r="E112" s="229"/>
      <c r="F112" s="233"/>
      <c r="G112" s="229"/>
      <c r="H112" s="248"/>
      <c r="I112" s="229"/>
      <c r="J112" s="248"/>
      <c r="K112" s="229"/>
      <c r="L112" s="233"/>
      <c r="M112" s="229"/>
      <c r="N112" s="248"/>
      <c r="O112" s="229"/>
      <c r="P112" s="248"/>
      <c r="Q112" s="229"/>
      <c r="R112" s="248"/>
      <c r="S112" s="229"/>
      <c r="T112" s="229"/>
      <c r="U112" s="229"/>
      <c r="V112" s="229"/>
      <c r="W112" s="229"/>
      <c r="X112" s="229"/>
      <c r="Y112" s="229"/>
      <c r="Z112" s="229"/>
      <c r="AA112" s="229"/>
      <c r="AB112" s="229"/>
    </row>
    <row r="113" spans="1:28">
      <c r="A113" s="229"/>
      <c r="B113" s="229"/>
      <c r="C113" s="229"/>
      <c r="D113" s="233"/>
      <c r="E113" s="229"/>
      <c r="F113" s="233"/>
      <c r="G113" s="229"/>
      <c r="H113" s="248"/>
      <c r="I113" s="229"/>
      <c r="J113" s="248"/>
      <c r="K113" s="229"/>
      <c r="L113" s="233"/>
      <c r="M113" s="229"/>
      <c r="N113" s="248"/>
      <c r="O113" s="229"/>
      <c r="P113" s="248"/>
      <c r="Q113" s="229"/>
      <c r="R113" s="248"/>
      <c r="S113" s="229"/>
      <c r="T113" s="229"/>
      <c r="U113" s="229"/>
      <c r="V113" s="229"/>
      <c r="W113" s="229"/>
      <c r="X113" s="229"/>
      <c r="Y113" s="229"/>
      <c r="Z113" s="229"/>
      <c r="AA113" s="229"/>
      <c r="AB113" s="229"/>
    </row>
    <row r="114" spans="1:28">
      <c r="A114" s="229"/>
      <c r="B114" s="229"/>
      <c r="C114" s="229"/>
      <c r="D114" s="233"/>
      <c r="E114" s="229"/>
      <c r="F114" s="233"/>
      <c r="G114" s="229"/>
      <c r="H114" s="248"/>
      <c r="I114" s="229"/>
      <c r="J114" s="248"/>
      <c r="K114" s="229"/>
      <c r="L114" s="233"/>
      <c r="M114" s="229"/>
      <c r="N114" s="248"/>
      <c r="O114" s="229"/>
      <c r="P114" s="248"/>
      <c r="Q114" s="229"/>
      <c r="R114" s="248"/>
      <c r="S114" s="229"/>
      <c r="T114" s="229"/>
      <c r="U114" s="229"/>
      <c r="V114" s="229"/>
      <c r="W114" s="229"/>
      <c r="X114" s="229"/>
      <c r="Y114" s="229"/>
      <c r="Z114" s="229"/>
      <c r="AA114" s="229"/>
      <c r="AB114" s="229"/>
    </row>
    <row r="115" spans="1:28">
      <c r="A115" s="229"/>
      <c r="B115" s="229"/>
      <c r="C115" s="229"/>
      <c r="D115" s="233"/>
      <c r="E115" s="229"/>
      <c r="F115" s="233"/>
      <c r="G115" s="229"/>
      <c r="H115" s="248"/>
      <c r="I115" s="229"/>
      <c r="J115" s="248"/>
      <c r="K115" s="229"/>
      <c r="L115" s="233"/>
      <c r="M115" s="229"/>
      <c r="N115" s="248"/>
      <c r="O115" s="229"/>
      <c r="P115" s="248"/>
      <c r="Q115" s="229"/>
      <c r="R115" s="248"/>
      <c r="S115" s="229"/>
      <c r="T115" s="229"/>
      <c r="U115" s="229"/>
      <c r="V115" s="229"/>
      <c r="W115" s="229"/>
      <c r="X115" s="229"/>
      <c r="Y115" s="229"/>
      <c r="Z115" s="229"/>
      <c r="AA115" s="229"/>
      <c r="AB115" s="229"/>
    </row>
    <row r="116" spans="1:28">
      <c r="A116" s="229"/>
      <c r="B116" s="229"/>
      <c r="C116" s="229"/>
      <c r="D116" s="233"/>
      <c r="E116" s="229"/>
      <c r="F116" s="233"/>
      <c r="G116" s="229"/>
      <c r="H116" s="248"/>
      <c r="I116" s="229"/>
      <c r="J116" s="248"/>
      <c r="K116" s="229"/>
      <c r="L116" s="233"/>
      <c r="M116" s="229"/>
      <c r="N116" s="248"/>
      <c r="O116" s="229"/>
      <c r="P116" s="248"/>
      <c r="Q116" s="229"/>
      <c r="R116" s="248"/>
      <c r="S116" s="229"/>
      <c r="T116" s="229"/>
      <c r="U116" s="229"/>
      <c r="V116" s="229"/>
      <c r="W116" s="229"/>
      <c r="X116" s="229"/>
      <c r="Y116" s="229"/>
      <c r="Z116" s="229"/>
      <c r="AA116" s="229"/>
      <c r="AB116" s="229"/>
    </row>
    <row r="117" spans="1:28">
      <c r="A117" s="229"/>
      <c r="B117" s="229"/>
      <c r="C117" s="229"/>
      <c r="D117" s="233"/>
      <c r="E117" s="229"/>
      <c r="F117" s="233"/>
      <c r="G117" s="229"/>
      <c r="H117" s="248"/>
      <c r="I117" s="229"/>
      <c r="J117" s="248"/>
      <c r="K117" s="229"/>
      <c r="L117" s="233"/>
      <c r="M117" s="229"/>
      <c r="N117" s="248"/>
      <c r="O117" s="229"/>
      <c r="P117" s="248"/>
      <c r="Q117" s="229"/>
      <c r="R117" s="248"/>
      <c r="S117" s="229"/>
      <c r="T117" s="229"/>
      <c r="U117" s="229"/>
      <c r="V117" s="229"/>
      <c r="W117" s="229"/>
      <c r="X117" s="229"/>
      <c r="Y117" s="229"/>
      <c r="Z117" s="229"/>
      <c r="AA117" s="229"/>
      <c r="AB117" s="229"/>
    </row>
    <row r="118" spans="1:28">
      <c r="A118" s="229"/>
      <c r="B118" s="229"/>
      <c r="C118" s="229"/>
      <c r="D118" s="233"/>
      <c r="E118" s="229"/>
      <c r="F118" s="233"/>
      <c r="G118" s="229"/>
      <c r="H118" s="248"/>
      <c r="I118" s="229"/>
      <c r="J118" s="248"/>
      <c r="K118" s="229"/>
      <c r="L118" s="233"/>
      <c r="M118" s="229"/>
      <c r="N118" s="248"/>
      <c r="O118" s="229"/>
      <c r="P118" s="248"/>
      <c r="Q118" s="229"/>
      <c r="R118" s="248"/>
      <c r="S118" s="229"/>
      <c r="T118" s="229"/>
      <c r="U118" s="229"/>
      <c r="V118" s="229"/>
      <c r="W118" s="229"/>
      <c r="X118" s="229"/>
      <c r="Y118" s="229"/>
      <c r="Z118" s="229"/>
      <c r="AA118" s="229"/>
      <c r="AB118" s="229"/>
    </row>
    <row r="119" spans="1:28">
      <c r="A119" s="229"/>
      <c r="B119" s="229"/>
      <c r="C119" s="229"/>
      <c r="D119" s="233"/>
      <c r="E119" s="229"/>
      <c r="F119" s="233"/>
      <c r="G119" s="229"/>
      <c r="H119" s="248"/>
      <c r="I119" s="229"/>
      <c r="J119" s="248"/>
      <c r="K119" s="229"/>
      <c r="L119" s="233"/>
      <c r="M119" s="229"/>
      <c r="N119" s="248"/>
      <c r="O119" s="229"/>
      <c r="P119" s="248"/>
      <c r="Q119" s="229"/>
      <c r="R119" s="248"/>
      <c r="S119" s="229"/>
      <c r="T119" s="229"/>
      <c r="U119" s="229"/>
      <c r="V119" s="229"/>
      <c r="W119" s="229"/>
      <c r="X119" s="229"/>
      <c r="Y119" s="229"/>
      <c r="Z119" s="229"/>
      <c r="AA119" s="229"/>
      <c r="AB119" s="229"/>
    </row>
    <row r="120" spans="1:28">
      <c r="A120" s="229"/>
      <c r="B120" s="229"/>
      <c r="C120" s="229"/>
      <c r="D120" s="233"/>
      <c r="E120" s="229"/>
      <c r="F120" s="233"/>
      <c r="G120" s="229"/>
      <c r="H120" s="248"/>
      <c r="I120" s="229"/>
      <c r="J120" s="248"/>
      <c r="K120" s="229"/>
      <c r="L120" s="233"/>
      <c r="M120" s="229"/>
      <c r="N120" s="248"/>
      <c r="O120" s="229"/>
      <c r="P120" s="248"/>
      <c r="Q120" s="229"/>
      <c r="R120" s="248"/>
      <c r="S120" s="229"/>
      <c r="T120" s="229"/>
      <c r="U120" s="229"/>
      <c r="V120" s="229"/>
      <c r="W120" s="229"/>
      <c r="X120" s="229"/>
      <c r="Y120" s="229"/>
      <c r="Z120" s="229"/>
      <c r="AA120" s="229"/>
      <c r="AB120" s="229"/>
    </row>
    <row r="121" spans="1:28">
      <c r="A121" s="229"/>
      <c r="B121" s="229"/>
      <c r="C121" s="229"/>
      <c r="D121" s="233"/>
      <c r="E121" s="229"/>
      <c r="F121" s="233"/>
      <c r="G121" s="229"/>
      <c r="H121" s="248"/>
      <c r="I121" s="229"/>
      <c r="J121" s="248"/>
      <c r="K121" s="229"/>
      <c r="L121" s="233"/>
      <c r="M121" s="229"/>
      <c r="N121" s="248"/>
      <c r="O121" s="229"/>
      <c r="P121" s="248"/>
      <c r="Q121" s="229"/>
      <c r="R121" s="248"/>
      <c r="S121" s="229"/>
      <c r="T121" s="229"/>
      <c r="U121" s="229"/>
      <c r="V121" s="229"/>
      <c r="W121" s="229"/>
      <c r="X121" s="229"/>
      <c r="Y121" s="229"/>
      <c r="Z121" s="229"/>
      <c r="AA121" s="229"/>
      <c r="AB121" s="229"/>
    </row>
    <row r="122" spans="1:28">
      <c r="A122" s="229"/>
      <c r="B122" s="229"/>
      <c r="C122" s="229"/>
      <c r="D122" s="233"/>
      <c r="E122" s="229"/>
      <c r="F122" s="233"/>
      <c r="G122" s="229"/>
      <c r="H122" s="248"/>
      <c r="I122" s="229"/>
      <c r="J122" s="248"/>
      <c r="K122" s="229"/>
      <c r="L122" s="233"/>
      <c r="M122" s="229"/>
      <c r="N122" s="248"/>
      <c r="O122" s="229"/>
      <c r="P122" s="248"/>
      <c r="Q122" s="229"/>
      <c r="R122" s="248"/>
      <c r="S122" s="229"/>
      <c r="T122" s="229"/>
      <c r="U122" s="229"/>
      <c r="V122" s="229"/>
      <c r="W122" s="229"/>
      <c r="X122" s="229"/>
      <c r="Y122" s="229"/>
      <c r="Z122" s="229"/>
      <c r="AA122" s="229"/>
      <c r="AB122" s="229"/>
    </row>
    <row r="123" spans="1:28">
      <c r="A123" s="229"/>
      <c r="B123" s="229"/>
      <c r="C123" s="229"/>
      <c r="D123" s="233"/>
      <c r="E123" s="229"/>
      <c r="F123" s="233"/>
      <c r="G123" s="229"/>
      <c r="H123" s="248"/>
      <c r="I123" s="229"/>
      <c r="J123" s="248"/>
      <c r="K123" s="229"/>
      <c r="L123" s="233"/>
      <c r="M123" s="229"/>
      <c r="N123" s="248"/>
      <c r="O123" s="229"/>
      <c r="P123" s="248"/>
      <c r="Q123" s="229"/>
      <c r="R123" s="248"/>
      <c r="S123" s="229"/>
      <c r="T123" s="229"/>
      <c r="U123" s="229"/>
      <c r="V123" s="229"/>
      <c r="W123" s="229"/>
      <c r="X123" s="229"/>
      <c r="Y123" s="229"/>
      <c r="Z123" s="229"/>
      <c r="AA123" s="229"/>
      <c r="AB123" s="229"/>
    </row>
    <row r="124" spans="1:28">
      <c r="A124" s="229"/>
      <c r="B124" s="229"/>
      <c r="C124" s="229"/>
      <c r="D124" s="233"/>
      <c r="E124" s="229"/>
      <c r="F124" s="233"/>
      <c r="G124" s="229"/>
      <c r="H124" s="248"/>
      <c r="I124" s="229"/>
      <c r="J124" s="248"/>
      <c r="K124" s="229"/>
      <c r="L124" s="233"/>
      <c r="M124" s="229"/>
      <c r="N124" s="248"/>
      <c r="O124" s="229"/>
      <c r="P124" s="248"/>
      <c r="Q124" s="229"/>
      <c r="R124" s="248"/>
      <c r="S124" s="229"/>
      <c r="T124" s="229"/>
      <c r="U124" s="229"/>
      <c r="V124" s="229"/>
      <c r="W124" s="229"/>
      <c r="X124" s="229"/>
      <c r="Y124" s="229"/>
      <c r="Z124" s="229"/>
      <c r="AA124" s="229"/>
      <c r="AB124" s="229"/>
    </row>
    <row r="125" spans="1:28">
      <c r="A125" s="229"/>
      <c r="B125" s="229"/>
      <c r="C125" s="229"/>
      <c r="D125" s="233"/>
      <c r="E125" s="229"/>
      <c r="F125" s="233"/>
      <c r="G125" s="229"/>
      <c r="H125" s="248"/>
      <c r="I125" s="229"/>
      <c r="J125" s="248"/>
      <c r="K125" s="229"/>
      <c r="L125" s="233"/>
      <c r="M125" s="229"/>
      <c r="N125" s="248"/>
      <c r="O125" s="229"/>
      <c r="P125" s="248"/>
      <c r="Q125" s="229"/>
      <c r="R125" s="248"/>
      <c r="S125" s="229"/>
      <c r="T125" s="229"/>
      <c r="U125" s="229"/>
      <c r="V125" s="229"/>
      <c r="W125" s="229"/>
      <c r="X125" s="229"/>
      <c r="Y125" s="229"/>
      <c r="Z125" s="229"/>
      <c r="AA125" s="229"/>
      <c r="AB125" s="229"/>
    </row>
    <row r="126" spans="1:28">
      <c r="A126" s="229"/>
      <c r="B126" s="229"/>
      <c r="C126" s="229"/>
      <c r="D126" s="233"/>
      <c r="E126" s="229"/>
      <c r="F126" s="233"/>
      <c r="G126" s="229"/>
      <c r="H126" s="248"/>
      <c r="I126" s="229"/>
      <c r="J126" s="248"/>
      <c r="K126" s="229"/>
      <c r="L126" s="233"/>
      <c r="M126" s="229"/>
      <c r="N126" s="248"/>
      <c r="O126" s="229"/>
      <c r="P126" s="248"/>
      <c r="Q126" s="229"/>
      <c r="R126" s="248"/>
      <c r="S126" s="229"/>
      <c r="T126" s="229"/>
      <c r="U126" s="229"/>
      <c r="V126" s="229"/>
      <c r="W126" s="229"/>
      <c r="X126" s="229"/>
      <c r="Y126" s="229"/>
      <c r="Z126" s="229"/>
      <c r="AA126" s="229"/>
      <c r="AB126" s="229"/>
    </row>
    <row r="127" spans="1:28">
      <c r="A127" s="229"/>
      <c r="B127" s="229"/>
      <c r="C127" s="229"/>
      <c r="D127" s="233"/>
      <c r="E127" s="229"/>
      <c r="F127" s="233"/>
      <c r="G127" s="229"/>
      <c r="H127" s="248"/>
      <c r="I127" s="229"/>
      <c r="J127" s="248"/>
      <c r="K127" s="229"/>
      <c r="L127" s="233"/>
      <c r="M127" s="229"/>
      <c r="N127" s="248"/>
      <c r="O127" s="229"/>
      <c r="P127" s="248"/>
      <c r="Q127" s="229"/>
      <c r="R127" s="248"/>
      <c r="S127" s="229"/>
      <c r="T127" s="229"/>
      <c r="U127" s="229"/>
      <c r="V127" s="229"/>
      <c r="W127" s="229"/>
      <c r="X127" s="229"/>
      <c r="Y127" s="229"/>
      <c r="Z127" s="229"/>
      <c r="AA127" s="229"/>
      <c r="AB127" s="229"/>
    </row>
    <row r="128" spans="1:28">
      <c r="A128" s="229"/>
      <c r="B128" s="229"/>
      <c r="C128" s="229"/>
      <c r="D128" s="233"/>
      <c r="E128" s="229"/>
      <c r="F128" s="233"/>
      <c r="G128" s="229"/>
      <c r="H128" s="248"/>
      <c r="I128" s="229"/>
      <c r="J128" s="248"/>
      <c r="K128" s="229"/>
      <c r="L128" s="233"/>
      <c r="M128" s="229"/>
      <c r="N128" s="248"/>
      <c r="O128" s="229"/>
      <c r="P128" s="248"/>
      <c r="Q128" s="229"/>
      <c r="R128" s="248"/>
      <c r="S128" s="229"/>
      <c r="T128" s="229"/>
      <c r="U128" s="229"/>
      <c r="V128" s="229"/>
      <c r="W128" s="229"/>
      <c r="X128" s="229"/>
      <c r="Y128" s="229"/>
      <c r="Z128" s="229"/>
      <c r="AA128" s="229"/>
      <c r="AB128" s="229"/>
    </row>
    <row r="129" spans="1:28">
      <c r="A129" s="229"/>
      <c r="B129" s="229"/>
      <c r="C129" s="229"/>
      <c r="D129" s="233"/>
      <c r="E129" s="229"/>
      <c r="F129" s="233"/>
      <c r="G129" s="229"/>
      <c r="H129" s="248"/>
      <c r="I129" s="229"/>
      <c r="J129" s="248"/>
      <c r="K129" s="229"/>
      <c r="L129" s="233"/>
      <c r="M129" s="229"/>
      <c r="N129" s="248"/>
      <c r="O129" s="229"/>
      <c r="P129" s="248"/>
      <c r="Q129" s="229"/>
      <c r="R129" s="248"/>
      <c r="S129" s="229"/>
      <c r="T129" s="229"/>
      <c r="U129" s="229"/>
      <c r="V129" s="229"/>
      <c r="W129" s="229"/>
      <c r="X129" s="229"/>
      <c r="Y129" s="229"/>
      <c r="Z129" s="229"/>
      <c r="AA129" s="229"/>
      <c r="AB129" s="229"/>
    </row>
    <row r="130" spans="1:28">
      <c r="A130" s="229"/>
      <c r="B130" s="229"/>
      <c r="C130" s="229"/>
      <c r="D130" s="233"/>
      <c r="E130" s="229"/>
      <c r="F130" s="233"/>
      <c r="G130" s="229"/>
      <c r="H130" s="248"/>
      <c r="I130" s="229"/>
      <c r="J130" s="248"/>
      <c r="K130" s="229"/>
      <c r="L130" s="233"/>
      <c r="M130" s="229"/>
      <c r="N130" s="248"/>
      <c r="O130" s="229"/>
      <c r="P130" s="248"/>
      <c r="Q130" s="229"/>
      <c r="R130" s="248"/>
      <c r="S130" s="229"/>
      <c r="T130" s="229"/>
      <c r="U130" s="229"/>
      <c r="V130" s="229"/>
      <c r="W130" s="229"/>
      <c r="X130" s="229"/>
      <c r="Y130" s="229"/>
      <c r="Z130" s="229"/>
      <c r="AA130" s="229"/>
      <c r="AB130" s="229"/>
    </row>
    <row r="131" spans="1:28">
      <c r="A131" s="229"/>
      <c r="B131" s="229"/>
      <c r="C131" s="229"/>
      <c r="D131" s="233"/>
      <c r="E131" s="229"/>
      <c r="F131" s="233"/>
      <c r="G131" s="229"/>
      <c r="H131" s="248"/>
      <c r="I131" s="229"/>
      <c r="J131" s="248"/>
      <c r="K131" s="229"/>
      <c r="L131" s="233"/>
      <c r="M131" s="229"/>
      <c r="N131" s="248"/>
      <c r="O131" s="229"/>
      <c r="P131" s="248"/>
      <c r="Q131" s="229"/>
      <c r="R131" s="248"/>
      <c r="S131" s="229"/>
      <c r="T131" s="229"/>
      <c r="U131" s="229"/>
      <c r="V131" s="229"/>
      <c r="W131" s="229"/>
      <c r="X131" s="229"/>
      <c r="Y131" s="229"/>
      <c r="Z131" s="229"/>
      <c r="AA131" s="229"/>
      <c r="AB131" s="229"/>
    </row>
    <row r="132" spans="1:28">
      <c r="A132" s="229"/>
      <c r="B132" s="229"/>
      <c r="C132" s="229"/>
      <c r="D132" s="233"/>
      <c r="E132" s="229"/>
      <c r="F132" s="233"/>
      <c r="G132" s="229"/>
      <c r="H132" s="248"/>
      <c r="I132" s="229"/>
      <c r="J132" s="248"/>
      <c r="K132" s="229"/>
      <c r="L132" s="233"/>
      <c r="M132" s="229"/>
      <c r="N132" s="248"/>
      <c r="O132" s="229"/>
      <c r="P132" s="248"/>
      <c r="Q132" s="229"/>
      <c r="R132" s="248"/>
      <c r="S132" s="229"/>
      <c r="T132" s="229"/>
      <c r="U132" s="229"/>
      <c r="V132" s="229"/>
      <c r="W132" s="229"/>
      <c r="X132" s="229"/>
      <c r="Y132" s="229"/>
      <c r="Z132" s="229"/>
      <c r="AA132" s="229"/>
      <c r="AB132" s="229"/>
    </row>
    <row r="133" spans="1:28">
      <c r="A133" s="229"/>
      <c r="B133" s="229"/>
      <c r="C133" s="229"/>
      <c r="D133" s="233"/>
      <c r="E133" s="229"/>
      <c r="F133" s="233"/>
      <c r="G133" s="229"/>
      <c r="H133" s="248"/>
      <c r="I133" s="229"/>
      <c r="J133" s="248"/>
      <c r="K133" s="229"/>
      <c r="L133" s="233"/>
      <c r="M133" s="229"/>
      <c r="N133" s="248"/>
      <c r="O133" s="229"/>
      <c r="P133" s="248"/>
      <c r="Q133" s="229"/>
      <c r="R133" s="248"/>
      <c r="S133" s="229"/>
      <c r="T133" s="229"/>
      <c r="U133" s="229"/>
      <c r="V133" s="229"/>
      <c r="W133" s="229"/>
      <c r="X133" s="229"/>
      <c r="Y133" s="229"/>
      <c r="Z133" s="229"/>
      <c r="AA133" s="229"/>
      <c r="AB133" s="229"/>
    </row>
    <row r="134" spans="1:28">
      <c r="A134" s="229"/>
      <c r="B134" s="229"/>
      <c r="C134" s="229"/>
      <c r="D134" s="233"/>
      <c r="E134" s="229"/>
      <c r="F134" s="233"/>
      <c r="G134" s="229"/>
      <c r="H134" s="248"/>
      <c r="I134" s="229"/>
      <c r="J134" s="248"/>
      <c r="K134" s="229"/>
      <c r="L134" s="233"/>
      <c r="M134" s="229"/>
      <c r="N134" s="248"/>
      <c r="O134" s="229"/>
      <c r="P134" s="248"/>
      <c r="Q134" s="229"/>
      <c r="R134" s="248"/>
      <c r="S134" s="229"/>
      <c r="T134" s="229"/>
      <c r="U134" s="229"/>
      <c r="V134" s="229"/>
      <c r="W134" s="229"/>
      <c r="X134" s="229"/>
      <c r="Y134" s="229"/>
      <c r="Z134" s="229"/>
      <c r="AA134" s="229"/>
      <c r="AB134" s="229"/>
    </row>
    <row r="135" spans="1:28">
      <c r="A135" s="229"/>
      <c r="B135" s="229"/>
      <c r="C135" s="229"/>
      <c r="D135" s="233"/>
      <c r="E135" s="229"/>
      <c r="F135" s="233"/>
      <c r="G135" s="229"/>
      <c r="H135" s="248"/>
      <c r="I135" s="229"/>
      <c r="J135" s="248"/>
      <c r="K135" s="229"/>
      <c r="L135" s="233"/>
      <c r="M135" s="229"/>
      <c r="N135" s="248"/>
      <c r="O135" s="229"/>
      <c r="P135" s="248"/>
      <c r="Q135" s="229"/>
      <c r="R135" s="248"/>
      <c r="S135" s="229"/>
      <c r="T135" s="229"/>
      <c r="U135" s="229"/>
      <c r="V135" s="229"/>
      <c r="W135" s="229"/>
      <c r="X135" s="229"/>
      <c r="Y135" s="229"/>
      <c r="Z135" s="229"/>
      <c r="AA135" s="229"/>
      <c r="AB135" s="229"/>
    </row>
    <row r="136" spans="1:28">
      <c r="A136" s="229"/>
      <c r="B136" s="229"/>
      <c r="C136" s="229"/>
      <c r="D136" s="233"/>
      <c r="E136" s="229"/>
      <c r="F136" s="233"/>
      <c r="G136" s="229"/>
      <c r="H136" s="248"/>
      <c r="I136" s="229"/>
      <c r="J136" s="248"/>
      <c r="K136" s="229"/>
      <c r="L136" s="233"/>
      <c r="M136" s="229"/>
      <c r="N136" s="248"/>
      <c r="O136" s="229"/>
      <c r="P136" s="248"/>
      <c r="Q136" s="229"/>
      <c r="R136" s="248"/>
      <c r="S136" s="229"/>
      <c r="T136" s="229"/>
      <c r="U136" s="229"/>
      <c r="V136" s="229"/>
      <c r="W136" s="229"/>
      <c r="X136" s="229"/>
      <c r="Y136" s="229"/>
      <c r="Z136" s="229"/>
      <c r="AA136" s="229"/>
      <c r="AB136" s="229"/>
    </row>
    <row r="137" spans="1:28">
      <c r="A137" s="229"/>
      <c r="B137" s="229"/>
      <c r="C137" s="229"/>
      <c r="D137" s="233"/>
      <c r="E137" s="229"/>
      <c r="F137" s="233"/>
      <c r="G137" s="229"/>
      <c r="H137" s="248"/>
      <c r="I137" s="229"/>
      <c r="J137" s="248"/>
      <c r="K137" s="229"/>
      <c r="L137" s="233"/>
      <c r="M137" s="229"/>
      <c r="N137" s="248"/>
      <c r="O137" s="229"/>
      <c r="P137" s="248"/>
      <c r="Q137" s="229"/>
      <c r="R137" s="248"/>
      <c r="S137" s="229"/>
      <c r="T137" s="229"/>
      <c r="U137" s="229"/>
      <c r="V137" s="229"/>
      <c r="W137" s="229"/>
      <c r="X137" s="229"/>
      <c r="Y137" s="229"/>
      <c r="Z137" s="229"/>
      <c r="AA137" s="229"/>
      <c r="AB137" s="229"/>
    </row>
    <row r="138" spans="1:28">
      <c r="A138" s="229"/>
      <c r="B138" s="229"/>
      <c r="C138" s="229"/>
      <c r="D138" s="233"/>
      <c r="E138" s="229"/>
      <c r="F138" s="233"/>
      <c r="G138" s="229"/>
      <c r="H138" s="248"/>
      <c r="I138" s="229"/>
      <c r="J138" s="248"/>
      <c r="K138" s="229"/>
      <c r="L138" s="233"/>
      <c r="M138" s="229"/>
      <c r="N138" s="248"/>
      <c r="O138" s="229"/>
      <c r="P138" s="248"/>
      <c r="Q138" s="229"/>
      <c r="R138" s="248"/>
      <c r="S138" s="229"/>
      <c r="T138" s="229"/>
      <c r="U138" s="229"/>
      <c r="V138" s="229"/>
      <c r="W138" s="229"/>
      <c r="X138" s="229"/>
      <c r="Y138" s="229"/>
      <c r="Z138" s="229"/>
      <c r="AA138" s="229"/>
      <c r="AB138" s="229"/>
    </row>
    <row r="139" spans="1:28">
      <c r="A139" s="229"/>
      <c r="B139" s="229"/>
      <c r="C139" s="229"/>
      <c r="D139" s="233"/>
      <c r="E139" s="229"/>
      <c r="F139" s="233"/>
      <c r="G139" s="229"/>
      <c r="H139" s="248"/>
      <c r="I139" s="229"/>
      <c r="J139" s="248"/>
      <c r="K139" s="229"/>
      <c r="L139" s="233"/>
      <c r="M139" s="229"/>
      <c r="N139" s="248"/>
      <c r="O139" s="229"/>
      <c r="P139" s="248"/>
      <c r="Q139" s="229"/>
      <c r="R139" s="248"/>
      <c r="S139" s="229"/>
      <c r="T139" s="229"/>
      <c r="U139" s="229"/>
      <c r="V139" s="229"/>
      <c r="W139" s="229"/>
      <c r="X139" s="229"/>
      <c r="Y139" s="229"/>
      <c r="Z139" s="229"/>
      <c r="AA139" s="229"/>
      <c r="AB139" s="229"/>
    </row>
    <row r="140" spans="1:28">
      <c r="A140" s="229"/>
      <c r="B140" s="229"/>
      <c r="C140" s="229"/>
      <c r="D140" s="233"/>
      <c r="E140" s="229"/>
      <c r="F140" s="233"/>
      <c r="G140" s="229"/>
      <c r="H140" s="248"/>
      <c r="I140" s="229"/>
      <c r="J140" s="248"/>
      <c r="K140" s="229"/>
      <c r="L140" s="233"/>
      <c r="M140" s="229"/>
      <c r="N140" s="248"/>
      <c r="O140" s="229"/>
      <c r="P140" s="248"/>
      <c r="Q140" s="229"/>
      <c r="R140" s="248"/>
      <c r="S140" s="229"/>
      <c r="T140" s="229"/>
      <c r="U140" s="229"/>
      <c r="V140" s="229"/>
      <c r="W140" s="229"/>
      <c r="X140" s="229"/>
      <c r="Y140" s="229"/>
      <c r="Z140" s="229"/>
      <c r="AA140" s="229"/>
      <c r="AB140" s="229"/>
    </row>
    <row r="141" spans="1:28">
      <c r="A141" s="229"/>
      <c r="B141" s="229"/>
      <c r="C141" s="229"/>
      <c r="D141" s="233"/>
      <c r="E141" s="229"/>
      <c r="F141" s="233"/>
      <c r="G141" s="229"/>
      <c r="H141" s="248"/>
      <c r="I141" s="229"/>
      <c r="J141" s="248"/>
      <c r="K141" s="229"/>
      <c r="L141" s="233"/>
      <c r="M141" s="229"/>
      <c r="N141" s="248"/>
      <c r="O141" s="229"/>
      <c r="P141" s="248"/>
      <c r="Q141" s="229"/>
      <c r="R141" s="248"/>
      <c r="S141" s="229"/>
      <c r="T141" s="229"/>
      <c r="U141" s="229"/>
      <c r="V141" s="229"/>
      <c r="W141" s="229"/>
      <c r="X141" s="229"/>
      <c r="Y141" s="229"/>
      <c r="Z141" s="229"/>
      <c r="AA141" s="229"/>
      <c r="AB141" s="229"/>
    </row>
    <row r="142" spans="1:28">
      <c r="A142" s="229"/>
      <c r="B142" s="229"/>
      <c r="C142" s="229"/>
      <c r="D142" s="233"/>
      <c r="E142" s="229"/>
      <c r="F142" s="233"/>
      <c r="G142" s="229"/>
      <c r="H142" s="248"/>
      <c r="I142" s="229"/>
      <c r="J142" s="248"/>
      <c r="K142" s="229"/>
      <c r="L142" s="233"/>
      <c r="M142" s="229"/>
      <c r="N142" s="248"/>
      <c r="O142" s="229"/>
      <c r="P142" s="248"/>
      <c r="Q142" s="229"/>
      <c r="R142" s="248"/>
      <c r="S142" s="229"/>
      <c r="T142" s="229"/>
      <c r="U142" s="229"/>
      <c r="V142" s="229"/>
      <c r="W142" s="229"/>
      <c r="X142" s="229"/>
      <c r="Y142" s="229"/>
      <c r="Z142" s="229"/>
      <c r="AA142" s="229"/>
      <c r="AB142" s="229"/>
    </row>
    <row r="143" spans="1:28">
      <c r="A143" s="229"/>
      <c r="B143" s="229"/>
      <c r="C143" s="229"/>
      <c r="D143" s="233"/>
      <c r="E143" s="229"/>
      <c r="F143" s="233"/>
      <c r="G143" s="229"/>
      <c r="H143" s="248"/>
      <c r="I143" s="229"/>
      <c r="J143" s="248"/>
      <c r="K143" s="229"/>
      <c r="L143" s="233"/>
      <c r="M143" s="229"/>
      <c r="N143" s="248"/>
      <c r="O143" s="229"/>
      <c r="P143" s="248"/>
      <c r="Q143" s="229"/>
      <c r="R143" s="248"/>
      <c r="S143" s="229"/>
      <c r="T143" s="229"/>
      <c r="U143" s="229"/>
      <c r="V143" s="229"/>
      <c r="W143" s="229"/>
      <c r="X143" s="229"/>
      <c r="Y143" s="229"/>
      <c r="Z143" s="229"/>
      <c r="AA143" s="229"/>
      <c r="AB143" s="229"/>
    </row>
    <row r="144" spans="1:28">
      <c r="A144" s="229"/>
      <c r="B144" s="229"/>
      <c r="C144" s="229"/>
      <c r="D144" s="233"/>
      <c r="E144" s="229"/>
      <c r="F144" s="233"/>
      <c r="G144" s="229"/>
      <c r="H144" s="248"/>
      <c r="I144" s="229"/>
      <c r="J144" s="248"/>
      <c r="K144" s="229"/>
      <c r="L144" s="233"/>
      <c r="M144" s="229"/>
      <c r="N144" s="248"/>
      <c r="O144" s="229"/>
      <c r="P144" s="248"/>
      <c r="Q144" s="229"/>
      <c r="R144" s="248"/>
      <c r="S144" s="229"/>
      <c r="T144" s="229"/>
      <c r="U144" s="229"/>
      <c r="V144" s="229"/>
      <c r="W144" s="229"/>
      <c r="X144" s="229"/>
      <c r="Y144" s="229"/>
      <c r="Z144" s="229"/>
      <c r="AA144" s="229"/>
      <c r="AB144" s="229"/>
    </row>
    <row r="145" spans="1:28">
      <c r="A145" s="229"/>
      <c r="B145" s="229"/>
      <c r="C145" s="229"/>
      <c r="D145" s="233"/>
      <c r="E145" s="229"/>
      <c r="F145" s="233"/>
      <c r="G145" s="229"/>
      <c r="H145" s="248"/>
      <c r="I145" s="229"/>
      <c r="J145" s="248"/>
      <c r="K145" s="229"/>
      <c r="L145" s="233"/>
      <c r="M145" s="229"/>
      <c r="N145" s="248"/>
      <c r="O145" s="229"/>
      <c r="P145" s="248"/>
      <c r="Q145" s="229"/>
      <c r="R145" s="248"/>
      <c r="S145" s="229"/>
      <c r="T145" s="229"/>
      <c r="U145" s="229"/>
      <c r="V145" s="229"/>
      <c r="W145" s="229"/>
      <c r="X145" s="229"/>
      <c r="Y145" s="229"/>
      <c r="Z145" s="229"/>
      <c r="AA145" s="229"/>
      <c r="AB145" s="229"/>
    </row>
    <row r="146" spans="1:28">
      <c r="A146" s="229"/>
      <c r="B146" s="229"/>
      <c r="C146" s="229"/>
      <c r="D146" s="233"/>
      <c r="E146" s="229"/>
      <c r="F146" s="233"/>
      <c r="G146" s="229"/>
      <c r="H146" s="248"/>
      <c r="I146" s="229"/>
      <c r="J146" s="248"/>
      <c r="K146" s="229"/>
      <c r="L146" s="233"/>
      <c r="M146" s="229"/>
      <c r="N146" s="248"/>
      <c r="O146" s="229"/>
      <c r="P146" s="248"/>
      <c r="Q146" s="229"/>
      <c r="R146" s="248"/>
      <c r="S146" s="229"/>
      <c r="T146" s="229"/>
      <c r="U146" s="229"/>
      <c r="V146" s="229"/>
      <c r="W146" s="229"/>
      <c r="X146" s="229"/>
      <c r="Y146" s="229"/>
      <c r="Z146" s="229"/>
      <c r="AA146" s="229"/>
      <c r="AB146" s="229"/>
    </row>
    <row r="147" spans="1:28">
      <c r="A147" s="229"/>
      <c r="B147" s="229"/>
      <c r="C147" s="229"/>
      <c r="D147" s="233"/>
      <c r="E147" s="229"/>
      <c r="F147" s="233"/>
      <c r="G147" s="229"/>
      <c r="H147" s="248"/>
      <c r="I147" s="229"/>
      <c r="J147" s="248"/>
      <c r="K147" s="229"/>
      <c r="L147" s="233"/>
      <c r="M147" s="229"/>
      <c r="N147" s="248"/>
      <c r="O147" s="229"/>
      <c r="P147" s="248"/>
      <c r="Q147" s="229"/>
      <c r="R147" s="248"/>
      <c r="S147" s="229"/>
      <c r="T147" s="229"/>
      <c r="U147" s="229"/>
      <c r="V147" s="229"/>
      <c r="W147" s="229"/>
      <c r="X147" s="229"/>
      <c r="Y147" s="229"/>
      <c r="Z147" s="229"/>
      <c r="AA147" s="229"/>
      <c r="AB147" s="229"/>
    </row>
    <row r="148" spans="1:28">
      <c r="A148" s="229"/>
      <c r="B148" s="229"/>
      <c r="C148" s="229"/>
      <c r="D148" s="233"/>
      <c r="E148" s="229"/>
      <c r="F148" s="233"/>
      <c r="G148" s="229"/>
      <c r="H148" s="248"/>
      <c r="I148" s="229"/>
      <c r="J148" s="248"/>
      <c r="K148" s="229"/>
      <c r="L148" s="233"/>
      <c r="M148" s="229"/>
      <c r="N148" s="248"/>
      <c r="O148" s="229"/>
      <c r="P148" s="248"/>
      <c r="Q148" s="229"/>
      <c r="R148" s="248"/>
      <c r="S148" s="229"/>
      <c r="T148" s="229"/>
      <c r="U148" s="229"/>
      <c r="V148" s="229"/>
      <c r="W148" s="229"/>
      <c r="X148" s="229"/>
      <c r="Y148" s="229"/>
      <c r="Z148" s="229"/>
      <c r="AA148" s="229"/>
      <c r="AB148" s="229"/>
    </row>
    <row r="149" spans="1:28">
      <c r="A149" s="229"/>
      <c r="B149" s="229"/>
      <c r="C149" s="229"/>
      <c r="D149" s="233"/>
      <c r="E149" s="229"/>
      <c r="F149" s="233"/>
      <c r="G149" s="229"/>
      <c r="H149" s="248"/>
      <c r="I149" s="229"/>
      <c r="J149" s="248"/>
      <c r="K149" s="229"/>
      <c r="L149" s="233"/>
      <c r="M149" s="229"/>
      <c r="N149" s="248"/>
      <c r="O149" s="229"/>
      <c r="P149" s="248"/>
      <c r="Q149" s="229"/>
      <c r="R149" s="248"/>
      <c r="S149" s="229"/>
      <c r="T149" s="229"/>
      <c r="U149" s="229"/>
      <c r="V149" s="229"/>
      <c r="W149" s="229"/>
      <c r="X149" s="229"/>
      <c r="Y149" s="229"/>
      <c r="Z149" s="229"/>
      <c r="AA149" s="229"/>
      <c r="AB149" s="229"/>
    </row>
    <row r="150" spans="1:28">
      <c r="A150" s="229"/>
      <c r="B150" s="229"/>
      <c r="C150" s="229"/>
      <c r="D150" s="233"/>
      <c r="E150" s="229"/>
      <c r="F150" s="233"/>
      <c r="G150" s="229"/>
      <c r="H150" s="248"/>
      <c r="I150" s="229"/>
      <c r="J150" s="248"/>
      <c r="K150" s="229"/>
      <c r="L150" s="233"/>
      <c r="M150" s="229"/>
      <c r="N150" s="248"/>
      <c r="O150" s="229"/>
      <c r="P150" s="248"/>
      <c r="Q150" s="229"/>
      <c r="R150" s="248"/>
      <c r="S150" s="229"/>
      <c r="T150" s="229"/>
      <c r="U150" s="229"/>
      <c r="V150" s="229"/>
      <c r="W150" s="229"/>
      <c r="X150" s="229"/>
      <c r="Y150" s="229"/>
      <c r="Z150" s="229"/>
      <c r="AA150" s="229"/>
      <c r="AB150" s="229"/>
    </row>
    <row r="151" spans="1:28">
      <c r="A151" s="229"/>
      <c r="B151" s="229"/>
      <c r="C151" s="229"/>
      <c r="D151" s="233"/>
      <c r="E151" s="229"/>
      <c r="F151" s="233"/>
      <c r="G151" s="229"/>
      <c r="H151" s="248"/>
      <c r="I151" s="229"/>
      <c r="J151" s="248"/>
      <c r="K151" s="229"/>
      <c r="L151" s="233"/>
      <c r="M151" s="229"/>
      <c r="N151" s="248"/>
      <c r="O151" s="229"/>
      <c r="P151" s="248"/>
      <c r="Q151" s="229"/>
      <c r="R151" s="248"/>
      <c r="S151" s="229"/>
      <c r="T151" s="229"/>
      <c r="U151" s="229"/>
      <c r="V151" s="229"/>
      <c r="W151" s="229"/>
      <c r="X151" s="229"/>
      <c r="Y151" s="229"/>
      <c r="Z151" s="229"/>
      <c r="AA151" s="229"/>
      <c r="AB151" s="229"/>
    </row>
    <row r="152" spans="1:28">
      <c r="A152" s="229"/>
      <c r="B152" s="229"/>
      <c r="C152" s="229"/>
      <c r="D152" s="233"/>
      <c r="E152" s="229"/>
      <c r="F152" s="233"/>
      <c r="G152" s="229"/>
      <c r="H152" s="248"/>
      <c r="I152" s="229"/>
      <c r="J152" s="248"/>
      <c r="K152" s="229"/>
      <c r="L152" s="233"/>
      <c r="M152" s="229"/>
      <c r="N152" s="248"/>
      <c r="O152" s="229"/>
      <c r="P152" s="248"/>
      <c r="Q152" s="229"/>
      <c r="R152" s="248"/>
      <c r="S152" s="229"/>
      <c r="T152" s="229"/>
      <c r="U152" s="229"/>
      <c r="V152" s="229"/>
      <c r="W152" s="229"/>
      <c r="X152" s="229"/>
      <c r="Y152" s="229"/>
      <c r="Z152" s="229"/>
      <c r="AA152" s="229"/>
      <c r="AB152" s="229"/>
    </row>
    <row r="153" spans="1:28">
      <c r="A153" s="229"/>
      <c r="B153" s="229"/>
      <c r="C153" s="229"/>
      <c r="D153" s="233"/>
      <c r="E153" s="229"/>
      <c r="F153" s="233"/>
      <c r="G153" s="229"/>
      <c r="H153" s="248"/>
      <c r="I153" s="229"/>
      <c r="J153" s="248"/>
      <c r="K153" s="229"/>
      <c r="L153" s="233"/>
      <c r="M153" s="229"/>
      <c r="N153" s="248"/>
      <c r="O153" s="229"/>
      <c r="P153" s="248"/>
      <c r="Q153" s="229"/>
      <c r="R153" s="248"/>
      <c r="S153" s="229"/>
      <c r="T153" s="229"/>
      <c r="U153" s="229"/>
      <c r="V153" s="229"/>
      <c r="W153" s="229"/>
      <c r="X153" s="229"/>
      <c r="Y153" s="229"/>
      <c r="Z153" s="229"/>
      <c r="AA153" s="229"/>
      <c r="AB153" s="229"/>
    </row>
    <row r="154" spans="1:28">
      <c r="A154" s="229"/>
      <c r="B154" s="229"/>
      <c r="C154" s="229"/>
      <c r="D154" s="233"/>
      <c r="E154" s="229"/>
      <c r="F154" s="233"/>
      <c r="G154" s="229"/>
      <c r="H154" s="248"/>
      <c r="I154" s="229"/>
      <c r="J154" s="248"/>
      <c r="K154" s="229"/>
      <c r="L154" s="233"/>
      <c r="M154" s="229"/>
      <c r="N154" s="248"/>
      <c r="O154" s="229"/>
      <c r="P154" s="248"/>
      <c r="Q154" s="229"/>
      <c r="R154" s="248"/>
      <c r="S154" s="229"/>
      <c r="T154" s="229"/>
      <c r="U154" s="229"/>
      <c r="V154" s="229"/>
      <c r="W154" s="229"/>
      <c r="X154" s="229"/>
      <c r="Y154" s="229"/>
      <c r="Z154" s="229"/>
      <c r="AA154" s="229"/>
      <c r="AB154" s="229"/>
    </row>
    <row r="155" spans="1:28">
      <c r="A155" s="229"/>
      <c r="B155" s="229"/>
      <c r="C155" s="229"/>
      <c r="D155" s="233"/>
      <c r="E155" s="229"/>
      <c r="F155" s="233"/>
      <c r="G155" s="229"/>
      <c r="H155" s="248"/>
      <c r="I155" s="229"/>
      <c r="J155" s="248"/>
      <c r="K155" s="229"/>
      <c r="L155" s="233"/>
      <c r="M155" s="229"/>
      <c r="N155" s="248"/>
      <c r="O155" s="229"/>
      <c r="P155" s="248"/>
      <c r="Q155" s="229"/>
      <c r="R155" s="248"/>
      <c r="S155" s="229"/>
      <c r="T155" s="229"/>
      <c r="U155" s="229"/>
      <c r="V155" s="229"/>
      <c r="W155" s="229"/>
      <c r="X155" s="229"/>
      <c r="Y155" s="229"/>
      <c r="Z155" s="229"/>
      <c r="AA155" s="229"/>
      <c r="AB155" s="229"/>
    </row>
    <row r="156" spans="1:28">
      <c r="A156" s="229"/>
      <c r="B156" s="229"/>
      <c r="C156" s="229"/>
      <c r="D156" s="233"/>
      <c r="E156" s="229"/>
      <c r="F156" s="233"/>
      <c r="G156" s="229"/>
      <c r="H156" s="248"/>
      <c r="I156" s="229"/>
      <c r="J156" s="248"/>
      <c r="K156" s="229"/>
      <c r="L156" s="233"/>
      <c r="M156" s="229"/>
      <c r="N156" s="248"/>
      <c r="O156" s="229"/>
      <c r="P156" s="248"/>
      <c r="Q156" s="229"/>
      <c r="R156" s="248"/>
      <c r="S156" s="229"/>
      <c r="T156" s="229"/>
      <c r="U156" s="229"/>
      <c r="V156" s="229"/>
      <c r="W156" s="229"/>
      <c r="X156" s="229"/>
      <c r="Y156" s="229"/>
      <c r="Z156" s="229"/>
      <c r="AA156" s="229"/>
      <c r="AB156" s="229"/>
    </row>
    <row r="157" spans="1:28">
      <c r="A157" s="229"/>
      <c r="B157" s="229"/>
      <c r="C157" s="229"/>
      <c r="D157" s="233"/>
      <c r="E157" s="229"/>
      <c r="F157" s="233"/>
      <c r="G157" s="229"/>
      <c r="H157" s="248"/>
      <c r="I157" s="229"/>
      <c r="J157" s="248"/>
      <c r="K157" s="229"/>
      <c r="L157" s="233"/>
      <c r="M157" s="229"/>
      <c r="N157" s="248"/>
      <c r="O157" s="229"/>
      <c r="P157" s="248"/>
      <c r="Q157" s="229"/>
      <c r="R157" s="248"/>
      <c r="S157" s="229"/>
      <c r="T157" s="229"/>
      <c r="U157" s="229"/>
      <c r="V157" s="229"/>
      <c r="W157" s="229"/>
      <c r="X157" s="229"/>
      <c r="Y157" s="229"/>
      <c r="Z157" s="229"/>
      <c r="AA157" s="229"/>
      <c r="AB157" s="229"/>
    </row>
    <row r="158" spans="1:28">
      <c r="A158" s="229"/>
      <c r="B158" s="229"/>
      <c r="C158" s="229"/>
      <c r="D158" s="233"/>
      <c r="E158" s="229"/>
      <c r="F158" s="233"/>
      <c r="G158" s="229"/>
      <c r="H158" s="248"/>
      <c r="I158" s="229"/>
      <c r="J158" s="248"/>
      <c r="K158" s="229"/>
      <c r="L158" s="233"/>
      <c r="M158" s="229"/>
      <c r="N158" s="248"/>
      <c r="O158" s="229"/>
      <c r="P158" s="248"/>
      <c r="Q158" s="229"/>
      <c r="R158" s="248"/>
      <c r="S158" s="229"/>
      <c r="T158" s="229"/>
      <c r="U158" s="229"/>
      <c r="V158" s="229"/>
      <c r="W158" s="229"/>
      <c r="X158" s="229"/>
      <c r="Y158" s="229"/>
      <c r="Z158" s="229"/>
      <c r="AA158" s="229"/>
      <c r="AB158" s="229"/>
    </row>
    <row r="159" spans="1:28">
      <c r="A159" s="229"/>
      <c r="B159" s="229"/>
      <c r="C159" s="229"/>
      <c r="D159" s="233"/>
      <c r="E159" s="229"/>
      <c r="F159" s="233"/>
      <c r="G159" s="229"/>
      <c r="H159" s="248"/>
      <c r="I159" s="229"/>
      <c r="J159" s="248"/>
      <c r="K159" s="229"/>
      <c r="L159" s="233"/>
      <c r="M159" s="229"/>
      <c r="N159" s="248"/>
      <c r="O159" s="229"/>
      <c r="P159" s="248"/>
      <c r="Q159" s="229"/>
      <c r="R159" s="248"/>
      <c r="S159" s="229"/>
      <c r="T159" s="229"/>
      <c r="U159" s="229"/>
      <c r="V159" s="229"/>
      <c r="W159" s="229"/>
      <c r="X159" s="229"/>
      <c r="Y159" s="229"/>
      <c r="Z159" s="229"/>
      <c r="AA159" s="229"/>
      <c r="AB159" s="229"/>
    </row>
    <row r="160" spans="1:28">
      <c r="A160" s="229"/>
      <c r="B160" s="229"/>
      <c r="C160" s="229"/>
      <c r="D160" s="233"/>
      <c r="E160" s="229"/>
      <c r="F160" s="233"/>
      <c r="G160" s="229"/>
      <c r="H160" s="248"/>
      <c r="I160" s="229"/>
      <c r="J160" s="248"/>
      <c r="K160" s="229"/>
      <c r="L160" s="233"/>
      <c r="M160" s="229"/>
      <c r="N160" s="248"/>
      <c r="O160" s="229"/>
      <c r="P160" s="248"/>
      <c r="Q160" s="229"/>
      <c r="R160" s="248"/>
      <c r="S160" s="229"/>
      <c r="T160" s="229"/>
      <c r="U160" s="229"/>
      <c r="V160" s="229"/>
      <c r="W160" s="229"/>
      <c r="X160" s="229"/>
      <c r="Y160" s="229"/>
      <c r="Z160" s="229"/>
      <c r="AA160" s="229"/>
      <c r="AB160" s="229"/>
    </row>
    <row r="161" spans="1:28">
      <c r="A161" s="229"/>
      <c r="B161" s="229"/>
      <c r="C161" s="229"/>
      <c r="D161" s="233"/>
      <c r="E161" s="229"/>
      <c r="F161" s="233"/>
      <c r="G161" s="229"/>
      <c r="H161" s="248"/>
      <c r="I161" s="229"/>
      <c r="J161" s="248"/>
      <c r="K161" s="229"/>
      <c r="L161" s="233"/>
      <c r="M161" s="229"/>
      <c r="N161" s="248"/>
      <c r="O161" s="229"/>
      <c r="P161" s="248"/>
      <c r="Q161" s="229"/>
      <c r="R161" s="248"/>
      <c r="S161" s="229"/>
      <c r="T161" s="229"/>
      <c r="U161" s="229"/>
      <c r="V161" s="229"/>
      <c r="W161" s="229"/>
      <c r="X161" s="229"/>
      <c r="Y161" s="229"/>
      <c r="Z161" s="229"/>
      <c r="AA161" s="229"/>
      <c r="AB161" s="229"/>
    </row>
    <row r="162" spans="1:28">
      <c r="A162" s="229"/>
      <c r="B162" s="229"/>
      <c r="C162" s="229"/>
      <c r="D162" s="233"/>
      <c r="E162" s="229"/>
      <c r="F162" s="233"/>
      <c r="G162" s="229"/>
      <c r="H162" s="248"/>
      <c r="I162" s="229"/>
      <c r="J162" s="248"/>
      <c r="K162" s="229"/>
      <c r="L162" s="233"/>
      <c r="M162" s="229"/>
      <c r="N162" s="248"/>
      <c r="O162" s="229"/>
      <c r="P162" s="248"/>
      <c r="Q162" s="229"/>
      <c r="R162" s="248"/>
      <c r="S162" s="229"/>
      <c r="T162" s="229"/>
      <c r="U162" s="229"/>
      <c r="V162" s="229"/>
      <c r="W162" s="229"/>
      <c r="X162" s="229"/>
      <c r="Y162" s="229"/>
      <c r="Z162" s="229"/>
      <c r="AA162" s="229"/>
      <c r="AB162" s="229"/>
    </row>
    <row r="163" spans="1:28">
      <c r="A163" s="229"/>
      <c r="B163" s="229"/>
      <c r="C163" s="229"/>
      <c r="D163" s="233"/>
      <c r="E163" s="229"/>
      <c r="F163" s="233"/>
      <c r="G163" s="229"/>
      <c r="H163" s="248"/>
      <c r="I163" s="229"/>
      <c r="J163" s="248"/>
      <c r="K163" s="229"/>
      <c r="L163" s="233"/>
      <c r="M163" s="229"/>
      <c r="N163" s="248"/>
      <c r="O163" s="229"/>
      <c r="P163" s="248"/>
      <c r="Q163" s="229"/>
      <c r="R163" s="248"/>
      <c r="S163" s="229"/>
      <c r="T163" s="229"/>
      <c r="U163" s="229"/>
      <c r="V163" s="229"/>
      <c r="W163" s="229"/>
      <c r="X163" s="229"/>
      <c r="Y163" s="229"/>
      <c r="Z163" s="229"/>
      <c r="AA163" s="229"/>
      <c r="AB163" s="229"/>
    </row>
    <row r="164" spans="1:28">
      <c r="A164" s="229"/>
      <c r="B164" s="229"/>
      <c r="C164" s="229"/>
      <c r="D164" s="233"/>
      <c r="E164" s="229"/>
      <c r="F164" s="233"/>
      <c r="G164" s="229"/>
      <c r="H164" s="248"/>
      <c r="I164" s="229"/>
      <c r="J164" s="248"/>
      <c r="K164" s="229"/>
      <c r="L164" s="233"/>
      <c r="M164" s="229"/>
      <c r="N164" s="248"/>
      <c r="O164" s="229"/>
      <c r="P164" s="248"/>
      <c r="Q164" s="229"/>
      <c r="R164" s="248"/>
      <c r="S164" s="229"/>
      <c r="T164" s="229"/>
      <c r="U164" s="229"/>
      <c r="V164" s="229"/>
      <c r="W164" s="229"/>
      <c r="X164" s="229"/>
      <c r="Y164" s="229"/>
      <c r="Z164" s="229"/>
      <c r="AA164" s="229"/>
      <c r="AB164" s="229"/>
    </row>
    <row r="165" spans="1:28">
      <c r="A165" s="229"/>
      <c r="B165" s="229"/>
      <c r="C165" s="229"/>
      <c r="D165" s="233"/>
      <c r="E165" s="229"/>
      <c r="F165" s="233"/>
      <c r="G165" s="229"/>
      <c r="H165" s="248"/>
      <c r="I165" s="229"/>
      <c r="J165" s="248"/>
      <c r="K165" s="229"/>
      <c r="L165" s="233"/>
      <c r="M165" s="229"/>
      <c r="N165" s="248"/>
      <c r="O165" s="229"/>
      <c r="P165" s="248"/>
      <c r="Q165" s="229"/>
      <c r="R165" s="248"/>
      <c r="S165" s="229"/>
      <c r="T165" s="229"/>
      <c r="U165" s="229"/>
      <c r="V165" s="229"/>
      <c r="W165" s="229"/>
      <c r="X165" s="229"/>
      <c r="Y165" s="229"/>
      <c r="Z165" s="229"/>
      <c r="AA165" s="229"/>
      <c r="AB165" s="229"/>
    </row>
    <row r="166" spans="1:28">
      <c r="A166" s="229"/>
      <c r="B166" s="229"/>
      <c r="C166" s="229"/>
      <c r="D166" s="233"/>
      <c r="E166" s="229"/>
      <c r="F166" s="233"/>
      <c r="G166" s="229"/>
      <c r="H166" s="248"/>
      <c r="I166" s="229"/>
      <c r="J166" s="248"/>
      <c r="K166" s="229"/>
      <c r="L166" s="233"/>
      <c r="M166" s="229"/>
      <c r="N166" s="248"/>
      <c r="O166" s="229"/>
      <c r="P166" s="248"/>
      <c r="Q166" s="229"/>
      <c r="R166" s="248"/>
      <c r="S166" s="229"/>
      <c r="T166" s="229"/>
      <c r="U166" s="229"/>
      <c r="V166" s="229"/>
      <c r="W166" s="229"/>
      <c r="X166" s="229"/>
      <c r="Y166" s="229"/>
      <c r="Z166" s="229"/>
      <c r="AA166" s="229"/>
      <c r="AB166" s="229"/>
    </row>
    <row r="167" spans="1:28">
      <c r="A167" s="229"/>
      <c r="B167" s="229"/>
      <c r="C167" s="229"/>
      <c r="D167" s="233"/>
      <c r="E167" s="229"/>
      <c r="F167" s="233"/>
      <c r="G167" s="229"/>
      <c r="H167" s="248"/>
      <c r="I167" s="229"/>
      <c r="J167" s="248"/>
      <c r="K167" s="229"/>
      <c r="L167" s="233"/>
      <c r="M167" s="229"/>
      <c r="N167" s="248"/>
      <c r="O167" s="229"/>
      <c r="P167" s="248"/>
      <c r="Q167" s="229"/>
      <c r="R167" s="248"/>
      <c r="S167" s="229"/>
      <c r="T167" s="229"/>
      <c r="U167" s="229"/>
      <c r="V167" s="229"/>
      <c r="W167" s="229"/>
      <c r="X167" s="229"/>
      <c r="Y167" s="229"/>
      <c r="Z167" s="229"/>
      <c r="AA167" s="229"/>
      <c r="AB167" s="229"/>
    </row>
    <row r="168" spans="1:28">
      <c r="A168" s="229"/>
      <c r="B168" s="229"/>
      <c r="C168" s="229"/>
      <c r="D168" s="233"/>
      <c r="E168" s="229"/>
      <c r="F168" s="233"/>
      <c r="G168" s="229"/>
      <c r="H168" s="248"/>
      <c r="I168" s="229"/>
      <c r="J168" s="248"/>
      <c r="K168" s="229"/>
      <c r="L168" s="233"/>
      <c r="M168" s="229"/>
      <c r="N168" s="248"/>
      <c r="O168" s="229"/>
      <c r="P168" s="248"/>
      <c r="Q168" s="229"/>
      <c r="R168" s="248"/>
      <c r="S168" s="229"/>
      <c r="T168" s="229"/>
      <c r="U168" s="229"/>
      <c r="V168" s="229"/>
      <c r="W168" s="229"/>
      <c r="X168" s="229"/>
      <c r="Y168" s="229"/>
      <c r="Z168" s="229"/>
      <c r="AA168" s="229"/>
      <c r="AB168" s="229"/>
    </row>
    <row r="169" spans="1:28">
      <c r="A169" s="229"/>
      <c r="B169" s="229"/>
      <c r="C169" s="229"/>
      <c r="D169" s="233"/>
      <c r="E169" s="229"/>
      <c r="F169" s="233"/>
      <c r="G169" s="229"/>
      <c r="H169" s="248"/>
      <c r="I169" s="229"/>
      <c r="J169" s="248"/>
      <c r="K169" s="229"/>
      <c r="L169" s="233"/>
      <c r="M169" s="229"/>
      <c r="N169" s="248"/>
      <c r="O169" s="229"/>
      <c r="P169" s="248"/>
      <c r="Q169" s="229"/>
      <c r="R169" s="248"/>
      <c r="S169" s="229"/>
      <c r="T169" s="229"/>
      <c r="U169" s="229"/>
      <c r="V169" s="229"/>
      <c r="W169" s="229"/>
      <c r="X169" s="229"/>
      <c r="Y169" s="229"/>
      <c r="Z169" s="229"/>
      <c r="AA169" s="229"/>
      <c r="AB169" s="229"/>
    </row>
    <row r="170" spans="1:28">
      <c r="A170" s="229"/>
      <c r="B170" s="229"/>
      <c r="C170" s="229"/>
      <c r="D170" s="233"/>
      <c r="E170" s="229"/>
      <c r="F170" s="233"/>
      <c r="G170" s="229"/>
      <c r="H170" s="248"/>
      <c r="I170" s="229"/>
      <c r="J170" s="248"/>
      <c r="K170" s="229"/>
      <c r="L170" s="233"/>
      <c r="M170" s="229"/>
      <c r="N170" s="248"/>
      <c r="O170" s="229"/>
      <c r="P170" s="248"/>
      <c r="Q170" s="229"/>
      <c r="R170" s="248"/>
      <c r="S170" s="229"/>
      <c r="T170" s="229"/>
      <c r="U170" s="229"/>
      <c r="V170" s="229"/>
      <c r="W170" s="229"/>
      <c r="X170" s="229"/>
      <c r="Y170" s="229"/>
      <c r="Z170" s="229"/>
      <c r="AA170" s="229"/>
      <c r="AB170" s="229"/>
    </row>
    <row r="171" spans="1:28">
      <c r="A171" s="229"/>
      <c r="B171" s="229"/>
      <c r="C171" s="229"/>
      <c r="D171" s="233"/>
      <c r="E171" s="229"/>
      <c r="F171" s="233"/>
      <c r="G171" s="229"/>
      <c r="H171" s="248"/>
      <c r="I171" s="229"/>
      <c r="J171" s="248"/>
      <c r="K171" s="229"/>
      <c r="L171" s="233"/>
      <c r="M171" s="229"/>
      <c r="N171" s="248"/>
      <c r="O171" s="229"/>
      <c r="P171" s="248"/>
      <c r="Q171" s="229"/>
      <c r="R171" s="248"/>
      <c r="S171" s="229"/>
      <c r="T171" s="229"/>
      <c r="U171" s="229"/>
      <c r="V171" s="229"/>
      <c r="W171" s="229"/>
      <c r="X171" s="229"/>
      <c r="Y171" s="229"/>
      <c r="Z171" s="229"/>
      <c r="AA171" s="229"/>
      <c r="AB171" s="229"/>
    </row>
    <row r="172" spans="1:28">
      <c r="A172" s="229"/>
      <c r="B172" s="229"/>
      <c r="C172" s="229"/>
      <c r="D172" s="233"/>
      <c r="E172" s="229"/>
      <c r="F172" s="233"/>
      <c r="G172" s="229"/>
      <c r="H172" s="248"/>
      <c r="I172" s="229"/>
      <c r="J172" s="248"/>
      <c r="K172" s="229"/>
      <c r="L172" s="233"/>
      <c r="M172" s="229"/>
      <c r="N172" s="248"/>
      <c r="O172" s="229"/>
      <c r="P172" s="248"/>
      <c r="Q172" s="229"/>
      <c r="R172" s="248"/>
      <c r="S172" s="229"/>
      <c r="T172" s="229"/>
      <c r="U172" s="229"/>
      <c r="V172" s="229"/>
      <c r="W172" s="229"/>
      <c r="X172" s="229"/>
      <c r="Y172" s="229"/>
      <c r="Z172" s="229"/>
      <c r="AA172" s="229"/>
      <c r="AB172" s="229"/>
    </row>
    <row r="173" spans="1:28">
      <c r="A173" s="229"/>
      <c r="B173" s="229"/>
      <c r="C173" s="229"/>
      <c r="D173" s="233"/>
      <c r="E173" s="229"/>
      <c r="F173" s="233"/>
      <c r="G173" s="229"/>
      <c r="H173" s="248"/>
      <c r="I173" s="229"/>
      <c r="J173" s="248"/>
      <c r="K173" s="229"/>
      <c r="L173" s="233"/>
      <c r="M173" s="229"/>
      <c r="N173" s="248"/>
      <c r="O173" s="229"/>
      <c r="P173" s="248"/>
      <c r="Q173" s="229"/>
      <c r="R173" s="248"/>
      <c r="S173" s="229"/>
      <c r="T173" s="229"/>
      <c r="U173" s="229"/>
      <c r="V173" s="229"/>
      <c r="W173" s="229"/>
      <c r="X173" s="229"/>
      <c r="Y173" s="229"/>
      <c r="Z173" s="229"/>
      <c r="AA173" s="229"/>
      <c r="AB173" s="229"/>
    </row>
    <row r="174" spans="1:28">
      <c r="A174" s="229"/>
      <c r="B174" s="229"/>
      <c r="C174" s="229"/>
      <c r="D174" s="233"/>
      <c r="E174" s="229"/>
      <c r="F174" s="233"/>
      <c r="G174" s="229"/>
      <c r="H174" s="248"/>
      <c r="I174" s="229"/>
      <c r="J174" s="248"/>
      <c r="K174" s="229"/>
      <c r="L174" s="233"/>
      <c r="M174" s="229"/>
      <c r="N174" s="248"/>
      <c r="O174" s="229"/>
      <c r="P174" s="248"/>
      <c r="Q174" s="229"/>
      <c r="R174" s="248"/>
      <c r="S174" s="229"/>
      <c r="T174" s="229"/>
      <c r="U174" s="229"/>
      <c r="V174" s="229"/>
      <c r="W174" s="229"/>
      <c r="X174" s="229"/>
      <c r="Y174" s="229"/>
      <c r="Z174" s="229"/>
      <c r="AA174" s="229"/>
      <c r="AB174" s="229"/>
    </row>
    <row r="175" spans="1:28">
      <c r="A175" s="229"/>
      <c r="B175" s="229"/>
      <c r="C175" s="229"/>
      <c r="D175" s="233"/>
      <c r="E175" s="229"/>
      <c r="F175" s="233"/>
      <c r="G175" s="229"/>
      <c r="H175" s="248"/>
      <c r="I175" s="229"/>
      <c r="J175" s="248"/>
      <c r="K175" s="229"/>
      <c r="L175" s="233"/>
      <c r="M175" s="229"/>
      <c r="N175" s="248"/>
      <c r="O175" s="229"/>
      <c r="P175" s="248"/>
      <c r="Q175" s="229"/>
      <c r="R175" s="248"/>
      <c r="S175" s="229"/>
      <c r="T175" s="229"/>
      <c r="U175" s="229"/>
      <c r="V175" s="229"/>
      <c r="W175" s="229"/>
      <c r="X175" s="229"/>
      <c r="Y175" s="229"/>
      <c r="Z175" s="229"/>
      <c r="AA175" s="229"/>
      <c r="AB175" s="229"/>
    </row>
    <row r="176" spans="1:28">
      <c r="A176" s="229"/>
      <c r="B176" s="229"/>
      <c r="C176" s="229"/>
      <c r="D176" s="233"/>
      <c r="E176" s="229"/>
      <c r="F176" s="233"/>
      <c r="G176" s="229"/>
      <c r="H176" s="248"/>
      <c r="I176" s="229"/>
      <c r="J176" s="248"/>
      <c r="K176" s="229"/>
      <c r="L176" s="233"/>
      <c r="M176" s="229"/>
      <c r="N176" s="248"/>
      <c r="O176" s="229"/>
      <c r="P176" s="248"/>
      <c r="Q176" s="229"/>
      <c r="R176" s="248"/>
      <c r="S176" s="229"/>
      <c r="T176" s="229"/>
      <c r="U176" s="229"/>
      <c r="V176" s="229"/>
      <c r="W176" s="229"/>
      <c r="X176" s="229"/>
      <c r="Y176" s="229"/>
      <c r="Z176" s="229"/>
      <c r="AA176" s="229"/>
      <c r="AB176" s="229"/>
    </row>
    <row r="177" spans="1:28">
      <c r="A177" s="229"/>
      <c r="B177" s="229"/>
      <c r="C177" s="229"/>
      <c r="D177" s="233"/>
      <c r="E177" s="229"/>
      <c r="F177" s="233"/>
      <c r="G177" s="229"/>
      <c r="H177" s="248"/>
      <c r="I177" s="229"/>
      <c r="J177" s="248"/>
      <c r="K177" s="229"/>
      <c r="L177" s="233"/>
      <c r="M177" s="229"/>
      <c r="N177" s="248"/>
      <c r="O177" s="229"/>
      <c r="P177" s="248"/>
      <c r="Q177" s="229"/>
      <c r="R177" s="248"/>
      <c r="S177" s="229"/>
      <c r="T177" s="229"/>
      <c r="U177" s="229"/>
      <c r="V177" s="229"/>
      <c r="W177" s="229"/>
      <c r="X177" s="229"/>
      <c r="Y177" s="229"/>
      <c r="Z177" s="229"/>
      <c r="AA177" s="229"/>
      <c r="AB177" s="229"/>
    </row>
    <row r="178" spans="1:28">
      <c r="A178" s="229"/>
      <c r="B178" s="229"/>
      <c r="C178" s="229"/>
      <c r="D178" s="233"/>
      <c r="E178" s="229"/>
      <c r="F178" s="233"/>
      <c r="G178" s="229"/>
      <c r="H178" s="248"/>
      <c r="I178" s="229"/>
      <c r="J178" s="248"/>
      <c r="K178" s="229"/>
      <c r="L178" s="233"/>
      <c r="M178" s="229"/>
      <c r="N178" s="248"/>
      <c r="O178" s="229"/>
      <c r="P178" s="248"/>
      <c r="Q178" s="229"/>
      <c r="R178" s="248"/>
      <c r="S178" s="229"/>
      <c r="T178" s="229"/>
      <c r="U178" s="229"/>
      <c r="V178" s="229"/>
      <c r="W178" s="229"/>
      <c r="X178" s="229"/>
      <c r="Y178" s="229"/>
      <c r="Z178" s="229"/>
      <c r="AA178" s="229"/>
      <c r="AB178" s="229"/>
    </row>
    <row r="179" spans="1:28">
      <c r="A179" s="229"/>
      <c r="B179" s="229"/>
      <c r="C179" s="229"/>
      <c r="D179" s="233"/>
      <c r="E179" s="229"/>
      <c r="F179" s="233"/>
      <c r="G179" s="229"/>
      <c r="H179" s="248"/>
      <c r="I179" s="229"/>
      <c r="J179" s="248"/>
      <c r="K179" s="229"/>
      <c r="L179" s="233"/>
      <c r="M179" s="229"/>
      <c r="N179" s="248"/>
      <c r="O179" s="229"/>
      <c r="P179" s="248"/>
      <c r="Q179" s="229"/>
      <c r="R179" s="248"/>
      <c r="S179" s="229"/>
      <c r="T179" s="229"/>
      <c r="U179" s="229"/>
      <c r="V179" s="229"/>
      <c r="W179" s="229"/>
      <c r="X179" s="229"/>
      <c r="Y179" s="229"/>
      <c r="Z179" s="229"/>
      <c r="AA179" s="229"/>
      <c r="AB179" s="229"/>
    </row>
    <row r="180" spans="1:28">
      <c r="A180" s="229"/>
      <c r="B180" s="229"/>
      <c r="C180" s="229"/>
      <c r="D180" s="233"/>
      <c r="E180" s="229"/>
      <c r="F180" s="233"/>
      <c r="G180" s="229"/>
      <c r="H180" s="248"/>
      <c r="I180" s="229"/>
      <c r="J180" s="248"/>
      <c r="K180" s="229"/>
      <c r="L180" s="233"/>
      <c r="M180" s="229"/>
      <c r="N180" s="248"/>
      <c r="O180" s="229"/>
      <c r="P180" s="248"/>
      <c r="Q180" s="229"/>
      <c r="R180" s="248"/>
      <c r="S180" s="229"/>
      <c r="T180" s="229"/>
      <c r="U180" s="229"/>
      <c r="V180" s="229"/>
      <c r="W180" s="229"/>
      <c r="X180" s="229"/>
      <c r="Y180" s="229"/>
      <c r="Z180" s="229"/>
      <c r="AA180" s="229"/>
      <c r="AB180" s="229"/>
    </row>
    <row r="181" spans="1:28">
      <c r="A181" s="229"/>
      <c r="B181" s="229"/>
      <c r="C181" s="229"/>
      <c r="D181" s="233"/>
      <c r="E181" s="229"/>
      <c r="F181" s="233"/>
      <c r="G181" s="229"/>
      <c r="H181" s="248"/>
      <c r="I181" s="229"/>
      <c r="J181" s="248"/>
      <c r="K181" s="229"/>
      <c r="L181" s="233"/>
      <c r="M181" s="229"/>
      <c r="N181" s="248"/>
      <c r="O181" s="229"/>
      <c r="P181" s="248"/>
      <c r="Q181" s="229"/>
      <c r="R181" s="248"/>
      <c r="S181" s="229"/>
      <c r="T181" s="229"/>
      <c r="U181" s="229"/>
      <c r="V181" s="229"/>
      <c r="W181" s="229"/>
      <c r="X181" s="229"/>
      <c r="Y181" s="229"/>
      <c r="Z181" s="229"/>
      <c r="AA181" s="229"/>
      <c r="AB181" s="229"/>
    </row>
    <row r="182" spans="1:28">
      <c r="A182" s="229"/>
      <c r="B182" s="229"/>
      <c r="C182" s="229"/>
      <c r="D182" s="233"/>
      <c r="E182" s="229"/>
      <c r="F182" s="233"/>
      <c r="G182" s="229"/>
      <c r="H182" s="248"/>
      <c r="I182" s="229"/>
      <c r="J182" s="248"/>
      <c r="K182" s="229"/>
      <c r="L182" s="233"/>
      <c r="M182" s="229"/>
      <c r="N182" s="248"/>
      <c r="O182" s="229"/>
      <c r="P182" s="248"/>
      <c r="Q182" s="229"/>
      <c r="R182" s="248"/>
      <c r="S182" s="229"/>
      <c r="T182" s="229"/>
      <c r="U182" s="229"/>
      <c r="V182" s="229"/>
      <c r="W182" s="229"/>
      <c r="X182" s="229"/>
      <c r="Y182" s="229"/>
      <c r="Z182" s="229"/>
      <c r="AA182" s="229"/>
      <c r="AB182" s="229"/>
    </row>
    <row r="183" spans="1:28">
      <c r="A183" s="229"/>
      <c r="B183" s="229"/>
      <c r="C183" s="229"/>
      <c r="D183" s="233"/>
      <c r="E183" s="229"/>
      <c r="F183" s="233"/>
      <c r="G183" s="229"/>
      <c r="H183" s="248"/>
      <c r="I183" s="229"/>
      <c r="J183" s="248"/>
      <c r="K183" s="229"/>
      <c r="L183" s="233"/>
      <c r="M183" s="229"/>
      <c r="N183" s="248"/>
      <c r="O183" s="229"/>
      <c r="P183" s="248"/>
      <c r="Q183" s="229"/>
      <c r="R183" s="248"/>
      <c r="S183" s="229"/>
      <c r="T183" s="229"/>
      <c r="U183" s="229"/>
      <c r="V183" s="229"/>
      <c r="W183" s="229"/>
      <c r="X183" s="229"/>
      <c r="Y183" s="229"/>
      <c r="Z183" s="229"/>
      <c r="AA183" s="229"/>
      <c r="AB183" s="229"/>
    </row>
    <row r="184" spans="1:28">
      <c r="A184" s="229"/>
      <c r="B184" s="229"/>
      <c r="C184" s="229"/>
      <c r="D184" s="233"/>
      <c r="E184" s="229"/>
      <c r="F184" s="233"/>
      <c r="G184" s="229"/>
      <c r="H184" s="248"/>
      <c r="I184" s="229"/>
      <c r="J184" s="248"/>
      <c r="K184" s="229"/>
      <c r="L184" s="233"/>
      <c r="M184" s="229"/>
      <c r="N184" s="248"/>
      <c r="O184" s="229"/>
      <c r="P184" s="248"/>
      <c r="Q184" s="229"/>
      <c r="R184" s="248"/>
      <c r="S184" s="229"/>
      <c r="T184" s="229"/>
      <c r="U184" s="229"/>
      <c r="V184" s="229"/>
      <c r="W184" s="229"/>
      <c r="X184" s="229"/>
      <c r="Y184" s="229"/>
      <c r="Z184" s="229"/>
      <c r="AA184" s="229"/>
      <c r="AB184" s="229"/>
    </row>
    <row r="185" spans="1:28">
      <c r="A185" s="229"/>
      <c r="B185" s="229"/>
      <c r="C185" s="229"/>
      <c r="D185" s="233"/>
      <c r="E185" s="229"/>
      <c r="F185" s="233"/>
      <c r="G185" s="229"/>
      <c r="H185" s="248"/>
      <c r="I185" s="229"/>
      <c r="J185" s="248"/>
      <c r="K185" s="229"/>
      <c r="L185" s="233"/>
      <c r="M185" s="229"/>
      <c r="N185" s="248"/>
      <c r="O185" s="229"/>
      <c r="P185" s="248"/>
      <c r="Q185" s="229"/>
      <c r="R185" s="248"/>
    </row>
    <row r="186" spans="1:28">
      <c r="A186" s="229"/>
      <c r="B186" s="229"/>
      <c r="C186" s="229"/>
      <c r="D186" s="233"/>
      <c r="E186" s="229"/>
      <c r="F186" s="233"/>
      <c r="G186" s="229"/>
      <c r="H186" s="248"/>
      <c r="I186" s="229"/>
      <c r="J186" s="248"/>
      <c r="K186" s="229"/>
      <c r="L186" s="233"/>
      <c r="M186" s="229"/>
      <c r="N186" s="248"/>
      <c r="O186" s="229"/>
      <c r="P186" s="248"/>
      <c r="Q186" s="229"/>
      <c r="R186" s="248"/>
    </row>
    <row r="187" spans="1:28">
      <c r="A187" s="229"/>
      <c r="B187" s="229"/>
      <c r="C187" s="229"/>
      <c r="D187" s="233"/>
      <c r="E187" s="229"/>
      <c r="F187" s="233"/>
      <c r="G187" s="229"/>
      <c r="H187" s="248"/>
      <c r="I187" s="229"/>
      <c r="J187" s="248"/>
      <c r="K187" s="229"/>
      <c r="L187" s="233"/>
      <c r="M187" s="229"/>
      <c r="N187" s="248"/>
      <c r="O187" s="229"/>
      <c r="P187" s="248"/>
      <c r="Q187" s="229"/>
      <c r="R187" s="248"/>
    </row>
    <row r="188" spans="1:28">
      <c r="A188" s="229"/>
      <c r="B188" s="229"/>
      <c r="C188" s="229"/>
      <c r="D188" s="233"/>
      <c r="E188" s="229"/>
      <c r="F188" s="233"/>
      <c r="G188" s="229"/>
      <c r="H188" s="248"/>
      <c r="I188" s="229"/>
      <c r="J188" s="248"/>
      <c r="K188" s="229"/>
      <c r="L188" s="233"/>
      <c r="M188" s="229"/>
      <c r="N188" s="248"/>
      <c r="O188" s="229"/>
      <c r="P188" s="248"/>
      <c r="Q188" s="229"/>
      <c r="R188" s="248"/>
    </row>
    <row r="189" spans="1:28">
      <c r="A189" s="229"/>
      <c r="B189" s="229"/>
      <c r="C189" s="229"/>
      <c r="D189" s="233"/>
      <c r="E189" s="229"/>
      <c r="F189" s="233"/>
      <c r="G189" s="229"/>
      <c r="H189" s="248"/>
      <c r="I189" s="229"/>
      <c r="J189" s="248"/>
      <c r="K189" s="229"/>
      <c r="L189" s="233"/>
      <c r="M189" s="229"/>
      <c r="N189" s="248"/>
      <c r="O189" s="229"/>
      <c r="P189" s="248"/>
      <c r="Q189" s="229"/>
      <c r="R189" s="248"/>
    </row>
    <row r="190" spans="1:28">
      <c r="A190" s="229"/>
      <c r="B190" s="229"/>
      <c r="C190" s="229"/>
      <c r="D190" s="233"/>
      <c r="E190" s="229"/>
      <c r="F190" s="233"/>
      <c r="G190" s="229"/>
      <c r="H190" s="248"/>
      <c r="I190" s="229"/>
      <c r="J190" s="248"/>
      <c r="K190" s="229"/>
      <c r="L190" s="233"/>
      <c r="M190" s="229"/>
      <c r="N190" s="248"/>
      <c r="O190" s="229"/>
      <c r="P190" s="248"/>
      <c r="Q190" s="229"/>
      <c r="R190" s="248"/>
    </row>
    <row r="191" spans="1:28">
      <c r="A191" s="229"/>
      <c r="B191" s="229"/>
      <c r="C191" s="229"/>
      <c r="D191" s="233"/>
      <c r="E191" s="229"/>
      <c r="F191" s="233"/>
      <c r="G191" s="229"/>
      <c r="H191" s="248"/>
      <c r="I191" s="229"/>
      <c r="J191" s="248"/>
      <c r="K191" s="229"/>
      <c r="L191" s="233"/>
      <c r="M191" s="229"/>
      <c r="N191" s="248"/>
      <c r="O191" s="229"/>
      <c r="P191" s="248"/>
      <c r="Q191" s="229"/>
      <c r="R191" s="248"/>
    </row>
    <row r="192" spans="1:28">
      <c r="A192" s="229"/>
      <c r="B192" s="229"/>
      <c r="C192" s="229"/>
      <c r="D192" s="233"/>
      <c r="E192" s="229"/>
      <c r="F192" s="233"/>
      <c r="G192" s="229"/>
      <c r="H192" s="248"/>
      <c r="I192" s="229"/>
      <c r="J192" s="248"/>
      <c r="K192" s="229"/>
      <c r="L192" s="233"/>
      <c r="M192" s="229"/>
      <c r="N192" s="248"/>
      <c r="O192" s="229"/>
      <c r="P192" s="248"/>
      <c r="Q192" s="229"/>
      <c r="R192" s="248"/>
    </row>
    <row r="193" spans="1:18">
      <c r="A193" s="229"/>
      <c r="B193" s="229"/>
      <c r="C193" s="229"/>
      <c r="D193" s="233"/>
      <c r="E193" s="229"/>
      <c r="F193" s="233"/>
      <c r="G193" s="229"/>
      <c r="H193" s="248"/>
      <c r="I193" s="229"/>
      <c r="J193" s="248"/>
      <c r="K193" s="229"/>
      <c r="L193" s="233"/>
      <c r="M193" s="229"/>
      <c r="N193" s="248"/>
      <c r="O193" s="229"/>
      <c r="P193" s="248"/>
      <c r="Q193" s="229"/>
      <c r="R193" s="248"/>
    </row>
    <row r="194" spans="1:18">
      <c r="A194" s="229"/>
      <c r="B194" s="229"/>
      <c r="C194" s="229"/>
      <c r="D194" s="233"/>
      <c r="E194" s="229"/>
      <c r="F194" s="233"/>
      <c r="G194" s="229"/>
      <c r="H194" s="248"/>
      <c r="I194" s="229"/>
      <c r="J194" s="248"/>
      <c r="K194" s="229"/>
      <c r="L194" s="233"/>
      <c r="M194" s="229"/>
      <c r="N194" s="248"/>
      <c r="O194" s="229"/>
      <c r="P194" s="248"/>
      <c r="Q194" s="229"/>
      <c r="R194" s="248"/>
    </row>
    <row r="195" spans="1:18">
      <c r="A195" s="229"/>
      <c r="B195" s="229"/>
      <c r="C195" s="229"/>
      <c r="D195" s="233"/>
      <c r="E195" s="229"/>
      <c r="F195" s="233"/>
      <c r="G195" s="229"/>
      <c r="H195" s="248"/>
      <c r="I195" s="229"/>
      <c r="J195" s="248"/>
      <c r="K195" s="229"/>
      <c r="L195" s="233"/>
      <c r="M195" s="229"/>
      <c r="N195" s="248"/>
      <c r="O195" s="229"/>
      <c r="P195" s="248"/>
      <c r="Q195" s="229"/>
      <c r="R195" s="248"/>
    </row>
    <row r="196" spans="1:18">
      <c r="A196" s="229"/>
      <c r="B196" s="229"/>
      <c r="C196" s="229"/>
      <c r="D196" s="233"/>
      <c r="E196" s="229"/>
      <c r="F196" s="233"/>
      <c r="G196" s="229"/>
      <c r="H196" s="248"/>
      <c r="I196" s="229"/>
      <c r="J196" s="248"/>
      <c r="K196" s="229"/>
      <c r="L196" s="233"/>
      <c r="M196" s="229"/>
      <c r="N196" s="248"/>
      <c r="O196" s="229"/>
      <c r="P196" s="248"/>
      <c r="Q196" s="229"/>
      <c r="R196" s="248"/>
    </row>
    <row r="197" spans="1:18">
      <c r="A197" s="229"/>
      <c r="B197" s="229"/>
      <c r="C197" s="229"/>
      <c r="D197" s="233"/>
      <c r="E197" s="229"/>
      <c r="F197" s="233"/>
      <c r="G197" s="229"/>
      <c r="H197" s="248"/>
      <c r="I197" s="229"/>
      <c r="J197" s="248"/>
      <c r="K197" s="229"/>
      <c r="L197" s="233"/>
      <c r="M197" s="229"/>
      <c r="N197" s="248"/>
      <c r="O197" s="229"/>
      <c r="P197" s="248"/>
      <c r="Q197" s="229"/>
      <c r="R197" s="248"/>
    </row>
    <row r="198" spans="1:18">
      <c r="A198" s="229"/>
      <c r="B198" s="229"/>
      <c r="C198" s="229"/>
      <c r="D198" s="233"/>
      <c r="E198" s="229"/>
      <c r="F198" s="233"/>
      <c r="G198" s="229"/>
      <c r="H198" s="248"/>
      <c r="I198" s="229"/>
      <c r="J198" s="248"/>
      <c r="K198" s="229"/>
      <c r="L198" s="233"/>
      <c r="M198" s="229"/>
      <c r="N198" s="248"/>
      <c r="O198" s="229"/>
      <c r="P198" s="248"/>
      <c r="Q198" s="229"/>
      <c r="R198" s="248"/>
    </row>
    <row r="199" spans="1:18">
      <c r="A199" s="229"/>
      <c r="B199" s="229"/>
      <c r="C199" s="229"/>
      <c r="D199" s="233"/>
      <c r="E199" s="229"/>
      <c r="F199" s="233"/>
      <c r="G199" s="229"/>
      <c r="H199" s="248"/>
      <c r="I199" s="229"/>
      <c r="J199" s="248"/>
      <c r="K199" s="229"/>
      <c r="L199" s="233"/>
      <c r="M199" s="229"/>
      <c r="N199" s="248"/>
      <c r="O199" s="229"/>
      <c r="P199" s="248"/>
      <c r="Q199" s="229"/>
      <c r="R199" s="248"/>
    </row>
    <row r="200" spans="1:18">
      <c r="A200" s="229"/>
      <c r="B200" s="229"/>
      <c r="C200" s="229"/>
      <c r="D200" s="233"/>
      <c r="E200" s="229"/>
      <c r="F200" s="233"/>
      <c r="G200" s="229"/>
      <c r="H200" s="248"/>
      <c r="I200" s="229"/>
      <c r="J200" s="248"/>
      <c r="K200" s="229"/>
      <c r="L200" s="233"/>
      <c r="M200" s="229"/>
      <c r="N200" s="248"/>
      <c r="O200" s="229"/>
      <c r="P200" s="248"/>
      <c r="Q200" s="229"/>
      <c r="R200" s="248"/>
    </row>
    <row r="201" spans="1:18">
      <c r="A201" s="229"/>
      <c r="B201" s="229"/>
      <c r="C201" s="229"/>
      <c r="D201" s="233"/>
      <c r="E201" s="229"/>
      <c r="F201" s="233"/>
      <c r="G201" s="229"/>
      <c r="H201" s="248"/>
      <c r="I201" s="229"/>
      <c r="J201" s="248"/>
      <c r="K201" s="229"/>
      <c r="L201" s="233"/>
      <c r="M201" s="229"/>
      <c r="N201" s="248"/>
      <c r="O201" s="229"/>
      <c r="P201" s="248"/>
      <c r="Q201" s="229"/>
      <c r="R201" s="248"/>
    </row>
    <row r="202" spans="1:18">
      <c r="A202" s="229"/>
      <c r="B202" s="229"/>
      <c r="C202" s="229"/>
      <c r="D202" s="233"/>
      <c r="E202" s="229"/>
      <c r="F202" s="233"/>
      <c r="G202" s="229"/>
      <c r="H202" s="248"/>
      <c r="I202" s="229"/>
      <c r="J202" s="248"/>
      <c r="K202" s="229"/>
      <c r="L202" s="233"/>
      <c r="M202" s="229"/>
      <c r="N202" s="248"/>
      <c r="O202" s="229"/>
      <c r="P202" s="248"/>
      <c r="Q202" s="229"/>
      <c r="R202" s="248"/>
    </row>
    <row r="203" spans="1:18">
      <c r="A203" s="229"/>
      <c r="B203" s="229"/>
      <c r="C203" s="229"/>
      <c r="D203" s="233"/>
      <c r="E203" s="229"/>
      <c r="F203" s="233"/>
      <c r="G203" s="229"/>
      <c r="H203" s="248"/>
      <c r="I203" s="229"/>
      <c r="J203" s="248"/>
      <c r="K203" s="229"/>
      <c r="L203" s="233"/>
      <c r="M203" s="229"/>
      <c r="N203" s="248"/>
      <c r="O203" s="229"/>
      <c r="P203" s="248"/>
      <c r="Q203" s="229"/>
      <c r="R203" s="248"/>
    </row>
    <row r="204" spans="1:18">
      <c r="A204" s="229"/>
      <c r="B204" s="229"/>
      <c r="C204" s="229"/>
      <c r="D204" s="233"/>
      <c r="E204" s="229"/>
      <c r="F204" s="233"/>
      <c r="G204" s="229"/>
      <c r="H204" s="248"/>
      <c r="I204" s="229"/>
      <c r="J204" s="248"/>
      <c r="K204" s="229"/>
      <c r="L204" s="233"/>
      <c r="M204" s="229"/>
      <c r="N204" s="248"/>
      <c r="O204" s="229"/>
      <c r="P204" s="248"/>
      <c r="Q204" s="229"/>
      <c r="R204" s="248"/>
    </row>
    <row r="205" spans="1:18">
      <c r="A205" s="229"/>
      <c r="B205" s="229"/>
      <c r="C205" s="229"/>
      <c r="D205" s="233"/>
      <c r="E205" s="229"/>
      <c r="F205" s="233"/>
      <c r="G205" s="229"/>
      <c r="H205" s="248"/>
      <c r="I205" s="229"/>
      <c r="J205" s="248"/>
      <c r="K205" s="229"/>
      <c r="L205" s="233"/>
      <c r="M205" s="229"/>
      <c r="N205" s="248"/>
      <c r="O205" s="229"/>
      <c r="P205" s="248"/>
      <c r="Q205" s="229"/>
      <c r="R205" s="248"/>
    </row>
    <row r="206" spans="1:18">
      <c r="A206" s="229"/>
      <c r="B206" s="229"/>
      <c r="C206" s="229"/>
      <c r="D206" s="233"/>
      <c r="E206" s="229"/>
      <c r="F206" s="233"/>
      <c r="G206" s="229"/>
      <c r="H206" s="248"/>
      <c r="I206" s="229"/>
      <c r="J206" s="248"/>
      <c r="K206" s="229"/>
      <c r="L206" s="233"/>
      <c r="M206" s="229"/>
      <c r="N206" s="248"/>
      <c r="O206" s="229"/>
      <c r="P206" s="248"/>
      <c r="Q206" s="229"/>
      <c r="R206" s="248"/>
    </row>
    <row r="207" spans="1:18">
      <c r="A207" s="229"/>
      <c r="B207" s="229"/>
      <c r="C207" s="229"/>
      <c r="D207" s="233"/>
      <c r="E207" s="229"/>
      <c r="F207" s="233"/>
      <c r="G207" s="229"/>
      <c r="H207" s="248"/>
      <c r="I207" s="229"/>
      <c r="J207" s="248"/>
      <c r="K207" s="229"/>
      <c r="L207" s="233"/>
      <c r="M207" s="229"/>
      <c r="N207" s="248"/>
      <c r="O207" s="229"/>
      <c r="P207" s="248"/>
      <c r="Q207" s="229"/>
      <c r="R207" s="248"/>
    </row>
    <row r="208" spans="1:18">
      <c r="A208" s="229"/>
      <c r="B208" s="229"/>
      <c r="C208" s="229"/>
      <c r="D208" s="233"/>
      <c r="E208" s="229"/>
      <c r="F208" s="233"/>
      <c r="G208" s="229"/>
      <c r="H208" s="248"/>
      <c r="I208" s="229"/>
      <c r="J208" s="248"/>
      <c r="K208" s="229"/>
      <c r="L208" s="233"/>
      <c r="M208" s="229"/>
      <c r="N208" s="248"/>
      <c r="O208" s="229"/>
      <c r="P208" s="248"/>
      <c r="Q208" s="229"/>
      <c r="R208" s="248"/>
    </row>
    <row r="209" spans="1:18">
      <c r="A209" s="229"/>
      <c r="B209" s="229"/>
      <c r="C209" s="229"/>
      <c r="D209" s="233"/>
      <c r="E209" s="229"/>
      <c r="F209" s="233"/>
      <c r="G209" s="229"/>
      <c r="H209" s="248"/>
      <c r="I209" s="229"/>
      <c r="J209" s="248"/>
      <c r="K209" s="229"/>
      <c r="L209" s="233"/>
      <c r="M209" s="229"/>
      <c r="N209" s="248"/>
      <c r="O209" s="229"/>
      <c r="P209" s="248"/>
      <c r="Q209" s="229"/>
      <c r="R209" s="248"/>
    </row>
    <row r="210" spans="1:18">
      <c r="A210" s="229"/>
      <c r="B210" s="229"/>
      <c r="C210" s="229"/>
      <c r="D210" s="233"/>
      <c r="E210" s="229"/>
      <c r="F210" s="233"/>
      <c r="G210" s="229"/>
      <c r="H210" s="248"/>
      <c r="I210" s="229"/>
      <c r="J210" s="248"/>
      <c r="K210" s="229"/>
      <c r="L210" s="233"/>
      <c r="M210" s="229"/>
      <c r="N210" s="248"/>
      <c r="O210" s="229"/>
      <c r="P210" s="248"/>
      <c r="Q210" s="229"/>
      <c r="R210" s="248"/>
    </row>
    <row r="211" spans="1:18">
      <c r="A211" s="229"/>
      <c r="B211" s="229"/>
      <c r="C211" s="229"/>
      <c r="D211" s="233"/>
      <c r="E211" s="229"/>
      <c r="F211" s="233"/>
      <c r="G211" s="229"/>
      <c r="H211" s="248"/>
      <c r="I211" s="229"/>
      <c r="J211" s="248"/>
      <c r="K211" s="229"/>
      <c r="L211" s="233"/>
      <c r="M211" s="229"/>
      <c r="N211" s="248"/>
      <c r="O211" s="229"/>
      <c r="P211" s="248"/>
      <c r="Q211" s="229"/>
      <c r="R211" s="248"/>
    </row>
    <row r="212" spans="1:18">
      <c r="A212" s="229"/>
      <c r="B212" s="229"/>
      <c r="C212" s="229"/>
      <c r="D212" s="233"/>
      <c r="E212" s="229"/>
      <c r="F212" s="233"/>
      <c r="G212" s="229"/>
      <c r="H212" s="248"/>
      <c r="I212" s="229"/>
      <c r="J212" s="248"/>
      <c r="K212" s="229"/>
      <c r="L212" s="233"/>
      <c r="M212" s="229"/>
      <c r="N212" s="248"/>
      <c r="O212" s="229"/>
      <c r="P212" s="248"/>
      <c r="Q212" s="229"/>
      <c r="R212" s="248"/>
    </row>
    <row r="213" spans="1:18">
      <c r="A213" s="229"/>
      <c r="B213" s="229"/>
      <c r="C213" s="229"/>
      <c r="D213" s="233"/>
      <c r="E213" s="229"/>
      <c r="F213" s="233"/>
      <c r="G213" s="229"/>
      <c r="H213" s="248"/>
      <c r="I213" s="229"/>
      <c r="J213" s="248"/>
      <c r="K213" s="229"/>
      <c r="L213" s="233"/>
      <c r="M213" s="229"/>
      <c r="N213" s="248"/>
      <c r="O213" s="229"/>
      <c r="P213" s="248"/>
      <c r="Q213" s="229"/>
      <c r="R213" s="248"/>
    </row>
    <row r="214" spans="1:18">
      <c r="A214" s="229"/>
      <c r="B214" s="229"/>
      <c r="C214" s="229"/>
      <c r="D214" s="233"/>
      <c r="E214" s="229"/>
      <c r="F214" s="233"/>
      <c r="G214" s="229"/>
      <c r="H214" s="248"/>
      <c r="I214" s="229"/>
      <c r="J214" s="248"/>
      <c r="K214" s="229"/>
      <c r="L214" s="233"/>
      <c r="M214" s="229"/>
      <c r="N214" s="248"/>
      <c r="O214" s="229"/>
      <c r="P214" s="248"/>
      <c r="Q214" s="229"/>
      <c r="R214" s="248"/>
    </row>
    <row r="215" spans="1:18">
      <c r="A215" s="229"/>
      <c r="B215" s="229"/>
      <c r="C215" s="229"/>
      <c r="D215" s="233"/>
      <c r="E215" s="229"/>
      <c r="F215" s="233"/>
      <c r="G215" s="229"/>
      <c r="H215" s="248"/>
      <c r="I215" s="229"/>
      <c r="J215" s="248"/>
      <c r="K215" s="229"/>
      <c r="L215" s="233"/>
      <c r="M215" s="229"/>
      <c r="N215" s="248"/>
      <c r="O215" s="229"/>
      <c r="P215" s="248"/>
      <c r="Q215" s="229"/>
      <c r="R215" s="248"/>
    </row>
    <row r="216" spans="1:18">
      <c r="A216" s="229"/>
      <c r="B216" s="229"/>
      <c r="C216" s="229"/>
      <c r="D216" s="233"/>
      <c r="E216" s="229"/>
      <c r="F216" s="233"/>
      <c r="G216" s="229"/>
      <c r="H216" s="248"/>
      <c r="I216" s="229"/>
      <c r="J216" s="248"/>
      <c r="K216" s="229"/>
      <c r="L216" s="233"/>
      <c r="M216" s="229"/>
      <c r="N216" s="248"/>
      <c r="O216" s="229"/>
      <c r="P216" s="248"/>
      <c r="Q216" s="229"/>
      <c r="R216" s="248"/>
    </row>
    <row r="217" spans="1:18">
      <c r="A217" s="229"/>
      <c r="B217" s="229"/>
      <c r="C217" s="229"/>
      <c r="D217" s="233"/>
      <c r="E217" s="229"/>
      <c r="F217" s="233"/>
      <c r="G217" s="229"/>
      <c r="H217" s="248"/>
      <c r="I217" s="229"/>
      <c r="J217" s="248"/>
      <c r="K217" s="229"/>
      <c r="L217" s="233"/>
      <c r="M217" s="229"/>
      <c r="N217" s="248"/>
      <c r="O217" s="229"/>
      <c r="P217" s="248"/>
      <c r="Q217" s="229"/>
      <c r="R217" s="248"/>
    </row>
    <row r="218" spans="1:18">
      <c r="A218" s="229"/>
      <c r="B218" s="229"/>
      <c r="C218" s="229"/>
      <c r="D218" s="233"/>
      <c r="E218" s="229"/>
      <c r="F218" s="233"/>
      <c r="G218" s="229"/>
      <c r="H218" s="248"/>
      <c r="I218" s="229"/>
      <c r="J218" s="248"/>
      <c r="K218" s="229"/>
      <c r="L218" s="233"/>
      <c r="M218" s="229"/>
      <c r="N218" s="248"/>
      <c r="O218" s="229"/>
      <c r="P218" s="248"/>
      <c r="Q218" s="229"/>
      <c r="R218" s="248"/>
    </row>
    <row r="219" spans="1:18">
      <c r="A219" s="229"/>
      <c r="B219" s="229"/>
      <c r="C219" s="229"/>
      <c r="D219" s="233"/>
      <c r="E219" s="229"/>
      <c r="F219" s="233"/>
      <c r="G219" s="229"/>
      <c r="H219" s="248"/>
      <c r="I219" s="229"/>
      <c r="J219" s="248"/>
      <c r="K219" s="229"/>
      <c r="L219" s="233"/>
      <c r="M219" s="229"/>
      <c r="N219" s="248"/>
      <c r="O219" s="229"/>
      <c r="P219" s="248"/>
      <c r="Q219" s="229"/>
      <c r="R219" s="248"/>
    </row>
    <row r="220" spans="1:18">
      <c r="A220" s="229"/>
      <c r="B220" s="229"/>
      <c r="C220" s="229"/>
      <c r="D220" s="233"/>
      <c r="E220" s="229"/>
      <c r="F220" s="233"/>
      <c r="G220" s="229"/>
      <c r="H220" s="248"/>
      <c r="I220" s="229"/>
      <c r="J220" s="248"/>
      <c r="K220" s="229"/>
      <c r="L220" s="233"/>
      <c r="M220" s="229"/>
      <c r="N220" s="248"/>
      <c r="O220" s="229"/>
      <c r="P220" s="248"/>
      <c r="Q220" s="229"/>
      <c r="R220" s="248"/>
    </row>
    <row r="221" spans="1:18">
      <c r="A221" s="229"/>
      <c r="B221" s="229"/>
      <c r="C221" s="229"/>
      <c r="D221" s="233"/>
      <c r="E221" s="229"/>
      <c r="F221" s="233"/>
      <c r="G221" s="229"/>
      <c r="H221" s="248"/>
      <c r="I221" s="229"/>
      <c r="J221" s="248"/>
      <c r="K221" s="229"/>
      <c r="L221" s="233"/>
      <c r="M221" s="229"/>
      <c r="N221" s="248"/>
      <c r="O221" s="229"/>
      <c r="P221" s="248"/>
      <c r="Q221" s="229"/>
      <c r="R221" s="248"/>
    </row>
    <row r="222" spans="1:18">
      <c r="A222" s="229"/>
      <c r="B222" s="229"/>
      <c r="C222" s="229"/>
      <c r="D222" s="233"/>
      <c r="E222" s="229"/>
      <c r="F222" s="233"/>
      <c r="G222" s="229"/>
      <c r="H222" s="248"/>
      <c r="I222" s="229"/>
      <c r="J222" s="248"/>
      <c r="K222" s="229"/>
      <c r="L222" s="233"/>
      <c r="M222" s="229"/>
      <c r="N222" s="248"/>
      <c r="O222" s="229"/>
      <c r="P222" s="248"/>
      <c r="Q222" s="229"/>
      <c r="R222" s="248"/>
    </row>
    <row r="223" spans="1:18">
      <c r="A223" s="229"/>
      <c r="B223" s="229"/>
      <c r="C223" s="229"/>
      <c r="D223" s="233"/>
      <c r="E223" s="229"/>
      <c r="F223" s="233"/>
      <c r="G223" s="229"/>
      <c r="H223" s="248"/>
      <c r="I223" s="229"/>
      <c r="J223" s="248"/>
      <c r="K223" s="229"/>
      <c r="L223" s="233"/>
      <c r="M223" s="229"/>
      <c r="N223" s="248"/>
      <c r="O223" s="229"/>
      <c r="P223" s="248"/>
      <c r="Q223" s="229"/>
      <c r="R223" s="248"/>
    </row>
    <row r="224" spans="1:18">
      <c r="A224" s="229"/>
      <c r="B224" s="229"/>
      <c r="C224" s="229"/>
      <c r="D224" s="233"/>
      <c r="E224" s="229"/>
      <c r="F224" s="233"/>
      <c r="G224" s="229"/>
      <c r="H224" s="248"/>
      <c r="I224" s="229"/>
      <c r="J224" s="248"/>
      <c r="K224" s="229"/>
      <c r="L224" s="233"/>
      <c r="M224" s="229"/>
      <c r="N224" s="248"/>
      <c r="O224" s="229"/>
      <c r="P224" s="248"/>
      <c r="Q224" s="229"/>
      <c r="R224" s="248"/>
    </row>
    <row r="225" spans="1:18">
      <c r="A225" s="229"/>
      <c r="B225" s="229"/>
      <c r="C225" s="229"/>
      <c r="D225" s="233"/>
      <c r="E225" s="229"/>
      <c r="F225" s="233"/>
      <c r="G225" s="229"/>
      <c r="H225" s="248"/>
      <c r="I225" s="229"/>
      <c r="J225" s="248"/>
      <c r="K225" s="229"/>
      <c r="L225" s="233"/>
      <c r="M225" s="229"/>
      <c r="N225" s="248"/>
      <c r="O225" s="229"/>
      <c r="P225" s="248"/>
      <c r="Q225" s="229"/>
      <c r="R225" s="248"/>
    </row>
    <row r="226" spans="1:18">
      <c r="A226" s="229"/>
      <c r="B226" s="229"/>
      <c r="C226" s="229"/>
      <c r="D226" s="233"/>
      <c r="E226" s="229"/>
      <c r="F226" s="233"/>
      <c r="G226" s="229"/>
      <c r="H226" s="248"/>
      <c r="I226" s="229"/>
      <c r="J226" s="248"/>
      <c r="K226" s="229"/>
      <c r="L226" s="233"/>
      <c r="M226" s="229"/>
      <c r="N226" s="248"/>
      <c r="O226" s="229"/>
      <c r="P226" s="248"/>
      <c r="Q226" s="229"/>
      <c r="R226" s="248"/>
    </row>
    <row r="227" spans="1:18">
      <c r="A227" s="229"/>
      <c r="B227" s="229"/>
      <c r="C227" s="229"/>
      <c r="D227" s="233"/>
      <c r="E227" s="229"/>
      <c r="F227" s="233"/>
      <c r="G227" s="229"/>
      <c r="H227" s="248"/>
      <c r="I227" s="229"/>
      <c r="J227" s="248"/>
      <c r="K227" s="229"/>
      <c r="L227" s="233"/>
      <c r="M227" s="229"/>
      <c r="N227" s="248"/>
      <c r="O227" s="229"/>
      <c r="P227" s="248"/>
      <c r="Q227" s="229"/>
      <c r="R227" s="248"/>
    </row>
    <row r="228" spans="1:18">
      <c r="A228" s="229"/>
      <c r="B228" s="229"/>
      <c r="C228" s="229"/>
      <c r="D228" s="233"/>
      <c r="E228" s="229"/>
      <c r="F228" s="233"/>
      <c r="G228" s="229"/>
      <c r="H228" s="248"/>
      <c r="I228" s="229"/>
      <c r="J228" s="248"/>
      <c r="K228" s="229"/>
      <c r="L228" s="233"/>
      <c r="M228" s="229"/>
      <c r="N228" s="248"/>
      <c r="O228" s="229"/>
      <c r="P228" s="248"/>
      <c r="Q228" s="229"/>
      <c r="R228" s="248"/>
    </row>
    <row r="229" spans="1:18">
      <c r="A229" s="229"/>
      <c r="B229" s="229"/>
      <c r="C229" s="229"/>
      <c r="D229" s="233"/>
      <c r="E229" s="229"/>
      <c r="F229" s="233"/>
      <c r="G229" s="229"/>
      <c r="H229" s="248"/>
      <c r="I229" s="229"/>
      <c r="J229" s="248"/>
      <c r="K229" s="229"/>
      <c r="L229" s="233"/>
      <c r="M229" s="229"/>
      <c r="N229" s="248"/>
      <c r="O229" s="229"/>
      <c r="P229" s="248"/>
      <c r="Q229" s="229"/>
      <c r="R229" s="248"/>
    </row>
    <row r="230" spans="1:18">
      <c r="A230" s="229"/>
      <c r="B230" s="229"/>
      <c r="C230" s="229"/>
      <c r="D230" s="233"/>
      <c r="E230" s="229"/>
      <c r="F230" s="233"/>
      <c r="G230" s="229"/>
      <c r="H230" s="248"/>
      <c r="I230" s="229"/>
      <c r="J230" s="248"/>
      <c r="K230" s="229"/>
      <c r="L230" s="233"/>
      <c r="M230" s="229"/>
      <c r="N230" s="248"/>
      <c r="O230" s="229"/>
      <c r="P230" s="248"/>
      <c r="Q230" s="229"/>
      <c r="R230" s="248"/>
    </row>
    <row r="231" spans="1:18">
      <c r="A231" s="229"/>
      <c r="B231" s="229"/>
      <c r="C231" s="229"/>
      <c r="D231" s="233"/>
      <c r="E231" s="229"/>
      <c r="F231" s="233"/>
      <c r="G231" s="229"/>
      <c r="H231" s="248"/>
      <c r="I231" s="229"/>
      <c r="J231" s="248"/>
      <c r="K231" s="229"/>
      <c r="L231" s="233"/>
      <c r="M231" s="229"/>
      <c r="N231" s="248"/>
      <c r="O231" s="229"/>
      <c r="P231" s="248"/>
      <c r="Q231" s="229"/>
      <c r="R231" s="248"/>
    </row>
    <row r="232" spans="1:18">
      <c r="A232" s="229"/>
      <c r="B232" s="229"/>
      <c r="C232" s="229"/>
      <c r="D232" s="233"/>
      <c r="E232" s="229"/>
      <c r="F232" s="233"/>
      <c r="G232" s="229"/>
      <c r="H232" s="248"/>
      <c r="I232" s="229"/>
      <c r="J232" s="248"/>
      <c r="K232" s="229"/>
      <c r="L232" s="233"/>
      <c r="M232" s="229"/>
      <c r="N232" s="248"/>
      <c r="O232" s="229"/>
      <c r="P232" s="248"/>
      <c r="Q232" s="229"/>
      <c r="R232" s="248"/>
    </row>
    <row r="233" spans="1:18">
      <c r="A233" s="229"/>
      <c r="B233" s="229"/>
      <c r="C233" s="229"/>
      <c r="D233" s="233"/>
      <c r="E233" s="229"/>
      <c r="F233" s="233"/>
      <c r="G233" s="229"/>
      <c r="H233" s="248"/>
      <c r="I233" s="229"/>
      <c r="J233" s="248"/>
      <c r="K233" s="229"/>
      <c r="L233" s="233"/>
      <c r="M233" s="229"/>
      <c r="N233" s="248"/>
      <c r="O233" s="229"/>
      <c r="P233" s="248"/>
      <c r="Q233" s="229"/>
      <c r="R233" s="248"/>
    </row>
    <row r="234" spans="1:18">
      <c r="A234" s="229"/>
      <c r="B234" s="229"/>
      <c r="C234" s="229"/>
      <c r="D234" s="233"/>
      <c r="E234" s="229"/>
      <c r="F234" s="233"/>
      <c r="G234" s="229"/>
      <c r="H234" s="248"/>
      <c r="I234" s="229"/>
      <c r="J234" s="248"/>
      <c r="K234" s="229"/>
      <c r="L234" s="233"/>
      <c r="M234" s="229"/>
      <c r="N234" s="248"/>
      <c r="O234" s="229"/>
      <c r="P234" s="248"/>
      <c r="Q234" s="229"/>
      <c r="R234" s="248"/>
    </row>
    <row r="235" spans="1:18">
      <c r="A235" s="229"/>
      <c r="B235" s="229"/>
      <c r="C235" s="229"/>
      <c r="D235" s="233"/>
      <c r="E235" s="229"/>
      <c r="F235" s="233"/>
      <c r="G235" s="229"/>
      <c r="H235" s="248"/>
      <c r="I235" s="229"/>
      <c r="J235" s="248"/>
      <c r="K235" s="229"/>
      <c r="L235" s="233"/>
      <c r="M235" s="229"/>
      <c r="N235" s="248"/>
      <c r="O235" s="229"/>
      <c r="P235" s="248"/>
      <c r="Q235" s="229"/>
      <c r="R235" s="248"/>
    </row>
    <row r="236" spans="1:18">
      <c r="A236" s="229"/>
      <c r="B236" s="229"/>
      <c r="C236" s="229"/>
      <c r="D236" s="233"/>
      <c r="E236" s="229"/>
      <c r="F236" s="233"/>
      <c r="G236" s="229"/>
      <c r="H236" s="248"/>
      <c r="I236" s="229"/>
      <c r="J236" s="248"/>
      <c r="K236" s="229"/>
      <c r="L236" s="233"/>
      <c r="M236" s="229"/>
      <c r="N236" s="248"/>
      <c r="O236" s="229"/>
      <c r="P236" s="248"/>
      <c r="Q236" s="229"/>
      <c r="R236" s="248"/>
    </row>
    <row r="237" spans="1:18">
      <c r="A237" s="229"/>
      <c r="B237" s="229"/>
      <c r="C237" s="229"/>
      <c r="D237" s="233"/>
      <c r="E237" s="229"/>
      <c r="F237" s="233"/>
      <c r="G237" s="229"/>
      <c r="H237" s="248"/>
      <c r="I237" s="229"/>
      <c r="J237" s="248"/>
      <c r="K237" s="229"/>
      <c r="L237" s="233"/>
      <c r="M237" s="229"/>
      <c r="N237" s="248"/>
      <c r="O237" s="229"/>
      <c r="P237" s="248"/>
      <c r="Q237" s="229"/>
      <c r="R237" s="248"/>
    </row>
    <row r="238" spans="1:18">
      <c r="A238" s="229"/>
      <c r="B238" s="229"/>
      <c r="C238" s="229"/>
      <c r="D238" s="233"/>
      <c r="E238" s="229"/>
      <c r="F238" s="233"/>
      <c r="G238" s="229"/>
      <c r="H238" s="248"/>
      <c r="I238" s="229"/>
      <c r="J238" s="248"/>
      <c r="K238" s="229"/>
      <c r="L238" s="233"/>
      <c r="M238" s="229"/>
      <c r="N238" s="248"/>
      <c r="O238" s="229"/>
      <c r="P238" s="248"/>
      <c r="Q238" s="229"/>
      <c r="R238" s="248"/>
    </row>
    <row r="239" spans="1:18">
      <c r="A239" s="229"/>
      <c r="B239" s="229"/>
      <c r="C239" s="229"/>
      <c r="D239" s="233"/>
      <c r="E239" s="229"/>
      <c r="F239" s="233"/>
      <c r="G239" s="229"/>
      <c r="H239" s="248"/>
      <c r="I239" s="229"/>
      <c r="J239" s="248"/>
      <c r="K239" s="229"/>
      <c r="L239" s="233"/>
      <c r="M239" s="229"/>
      <c r="N239" s="248"/>
      <c r="O239" s="229"/>
      <c r="P239" s="248"/>
      <c r="Q239" s="229"/>
      <c r="R239" s="248"/>
    </row>
    <row r="240" spans="1:18">
      <c r="A240" s="229"/>
      <c r="B240" s="229"/>
      <c r="C240" s="229"/>
      <c r="D240" s="233"/>
      <c r="E240" s="229"/>
      <c r="F240" s="233"/>
      <c r="G240" s="229"/>
      <c r="H240" s="248"/>
      <c r="I240" s="229"/>
      <c r="J240" s="248"/>
      <c r="K240" s="229"/>
      <c r="L240" s="233"/>
      <c r="M240" s="229"/>
      <c r="N240" s="248"/>
      <c r="O240" s="229"/>
      <c r="P240" s="248"/>
      <c r="Q240" s="229"/>
      <c r="R240" s="248"/>
    </row>
    <row r="241" spans="1:18">
      <c r="A241" s="229"/>
      <c r="B241" s="229"/>
      <c r="C241" s="229"/>
      <c r="D241" s="233"/>
      <c r="E241" s="229"/>
      <c r="F241" s="233"/>
      <c r="G241" s="229"/>
      <c r="H241" s="248"/>
      <c r="I241" s="229"/>
      <c r="J241" s="248"/>
      <c r="K241" s="229"/>
      <c r="L241" s="233"/>
      <c r="M241" s="229"/>
      <c r="N241" s="248"/>
      <c r="O241" s="229"/>
      <c r="P241" s="248"/>
      <c r="Q241" s="229"/>
      <c r="R241" s="248"/>
    </row>
    <row r="242" spans="1:18">
      <c r="A242" s="229"/>
      <c r="B242" s="229"/>
      <c r="C242" s="229"/>
      <c r="D242" s="233"/>
      <c r="E242" s="229"/>
      <c r="F242" s="233"/>
      <c r="G242" s="229"/>
      <c r="H242" s="248"/>
      <c r="I242" s="229"/>
      <c r="J242" s="248"/>
      <c r="K242" s="229"/>
      <c r="L242" s="233"/>
      <c r="M242" s="229"/>
      <c r="N242" s="248"/>
      <c r="O242" s="229"/>
      <c r="P242" s="248"/>
      <c r="Q242" s="229"/>
      <c r="R242" s="248"/>
    </row>
    <row r="243" spans="1:18">
      <c r="A243" s="229"/>
      <c r="B243" s="229"/>
      <c r="C243" s="229"/>
      <c r="D243" s="233"/>
      <c r="E243" s="229"/>
      <c r="F243" s="233"/>
      <c r="G243" s="229"/>
      <c r="H243" s="248"/>
      <c r="I243" s="229"/>
      <c r="J243" s="248"/>
      <c r="K243" s="229"/>
      <c r="L243" s="233"/>
      <c r="M243" s="229"/>
      <c r="N243" s="248"/>
      <c r="O243" s="229"/>
      <c r="P243" s="248"/>
      <c r="Q243" s="229"/>
      <c r="R243" s="248"/>
    </row>
    <row r="244" spans="1:18">
      <c r="A244" s="229"/>
      <c r="B244" s="229"/>
      <c r="C244" s="229"/>
      <c r="D244" s="233"/>
      <c r="E244" s="229"/>
      <c r="F244" s="233"/>
      <c r="G244" s="229"/>
      <c r="H244" s="248"/>
      <c r="I244" s="229"/>
      <c r="J244" s="248"/>
      <c r="K244" s="229"/>
      <c r="L244" s="233"/>
      <c r="M244" s="229"/>
      <c r="N244" s="248"/>
      <c r="O244" s="229"/>
      <c r="P244" s="248"/>
      <c r="Q244" s="229"/>
      <c r="R244" s="248"/>
    </row>
    <row r="245" spans="1:18">
      <c r="A245" s="229"/>
      <c r="B245" s="229"/>
      <c r="C245" s="229"/>
      <c r="D245" s="233"/>
      <c r="E245" s="229"/>
      <c r="F245" s="233"/>
      <c r="G245" s="229"/>
      <c r="H245" s="248"/>
      <c r="I245" s="229"/>
      <c r="J245" s="248"/>
      <c r="K245" s="229"/>
      <c r="L245" s="233"/>
      <c r="M245" s="229"/>
      <c r="N245" s="248"/>
      <c r="O245" s="229"/>
      <c r="P245" s="248"/>
      <c r="Q245" s="229"/>
      <c r="R245" s="248"/>
    </row>
    <row r="246" spans="1:18">
      <c r="A246" s="229"/>
      <c r="B246" s="229"/>
      <c r="C246" s="229"/>
      <c r="D246" s="233"/>
      <c r="E246" s="229"/>
      <c r="F246" s="233"/>
      <c r="G246" s="229"/>
      <c r="H246" s="248"/>
      <c r="I246" s="229"/>
      <c r="J246" s="248"/>
      <c r="K246" s="229"/>
      <c r="L246" s="233"/>
      <c r="M246" s="229"/>
      <c r="N246" s="248"/>
      <c r="O246" s="229"/>
      <c r="P246" s="248"/>
      <c r="Q246" s="229"/>
      <c r="R246" s="248"/>
    </row>
    <row r="247" spans="1:18">
      <c r="A247" s="229"/>
      <c r="B247" s="229"/>
      <c r="C247" s="229"/>
      <c r="D247" s="233"/>
      <c r="E247" s="229"/>
      <c r="F247" s="233"/>
      <c r="G247" s="229"/>
      <c r="H247" s="248"/>
      <c r="I247" s="229"/>
      <c r="J247" s="248"/>
      <c r="K247" s="229"/>
      <c r="L247" s="233"/>
      <c r="M247" s="229"/>
      <c r="N247" s="248"/>
      <c r="O247" s="229"/>
      <c r="P247" s="248"/>
      <c r="Q247" s="229"/>
      <c r="R247" s="248"/>
    </row>
    <row r="248" spans="1:18">
      <c r="A248" s="229"/>
      <c r="B248" s="229"/>
      <c r="C248" s="229"/>
      <c r="D248" s="233"/>
      <c r="E248" s="229"/>
      <c r="F248" s="233"/>
      <c r="G248" s="229"/>
      <c r="H248" s="248"/>
      <c r="I248" s="229"/>
      <c r="J248" s="248"/>
      <c r="K248" s="229"/>
      <c r="L248" s="233"/>
      <c r="M248" s="229"/>
      <c r="N248" s="248"/>
      <c r="O248" s="229"/>
      <c r="P248" s="248"/>
      <c r="Q248" s="229"/>
      <c r="R248" s="248"/>
    </row>
    <row r="249" spans="1:18">
      <c r="A249" s="229"/>
      <c r="B249" s="229"/>
      <c r="C249" s="229"/>
      <c r="D249" s="233"/>
      <c r="E249" s="229"/>
      <c r="F249" s="233"/>
      <c r="G249" s="229"/>
      <c r="H249" s="248"/>
      <c r="I249" s="229"/>
      <c r="J249" s="248"/>
      <c r="K249" s="229"/>
      <c r="L249" s="233"/>
      <c r="M249" s="229"/>
      <c r="N249" s="248"/>
      <c r="O249" s="229"/>
      <c r="P249" s="248"/>
      <c r="Q249" s="229"/>
      <c r="R249" s="248"/>
    </row>
    <row r="250" spans="1:18">
      <c r="A250" s="229"/>
      <c r="B250" s="229"/>
      <c r="C250" s="229"/>
      <c r="D250" s="233"/>
      <c r="E250" s="229"/>
      <c r="F250" s="233"/>
      <c r="G250" s="229"/>
      <c r="H250" s="248"/>
      <c r="I250" s="229"/>
      <c r="J250" s="248"/>
      <c r="K250" s="229"/>
      <c r="L250" s="233"/>
      <c r="M250" s="229"/>
      <c r="N250" s="248"/>
      <c r="O250" s="229"/>
      <c r="P250" s="248"/>
      <c r="Q250" s="229"/>
      <c r="R250" s="248"/>
    </row>
    <row r="251" spans="1:18">
      <c r="A251" s="229"/>
      <c r="B251" s="229"/>
      <c r="C251" s="229"/>
      <c r="D251" s="233"/>
      <c r="E251" s="229"/>
      <c r="F251" s="233"/>
      <c r="G251" s="229"/>
      <c r="H251" s="248"/>
      <c r="I251" s="229"/>
      <c r="J251" s="248"/>
      <c r="K251" s="229"/>
      <c r="L251" s="233"/>
      <c r="M251" s="229"/>
      <c r="N251" s="248"/>
      <c r="O251" s="229"/>
      <c r="P251" s="248"/>
      <c r="Q251" s="229"/>
      <c r="R251" s="248"/>
    </row>
    <row r="252" spans="1:18">
      <c r="A252" s="229"/>
      <c r="B252" s="229"/>
      <c r="C252" s="229"/>
      <c r="D252" s="233"/>
      <c r="E252" s="229"/>
      <c r="F252" s="233"/>
      <c r="G252" s="229"/>
      <c r="H252" s="248"/>
      <c r="I252" s="229"/>
      <c r="J252" s="248"/>
      <c r="K252" s="229"/>
      <c r="L252" s="233"/>
      <c r="M252" s="229"/>
      <c r="N252" s="248"/>
      <c r="O252" s="229"/>
      <c r="P252" s="248"/>
      <c r="Q252" s="229"/>
      <c r="R252" s="248"/>
    </row>
    <row r="253" spans="1:18">
      <c r="A253" s="229"/>
      <c r="B253" s="229"/>
      <c r="C253" s="229"/>
      <c r="D253" s="233"/>
      <c r="E253" s="229"/>
      <c r="F253" s="233"/>
      <c r="G253" s="229"/>
      <c r="H253" s="248"/>
      <c r="I253" s="229"/>
      <c r="J253" s="248"/>
      <c r="K253" s="229"/>
      <c r="L253" s="233"/>
      <c r="M253" s="229"/>
      <c r="N253" s="248"/>
      <c r="O253" s="229"/>
      <c r="P253" s="248"/>
      <c r="Q253" s="229"/>
      <c r="R253" s="248"/>
    </row>
    <row r="254" spans="1:18">
      <c r="A254" s="229"/>
      <c r="B254" s="229"/>
      <c r="C254" s="229"/>
      <c r="D254" s="233"/>
      <c r="E254" s="229"/>
      <c r="F254" s="233"/>
      <c r="G254" s="229"/>
      <c r="H254" s="248"/>
      <c r="I254" s="229"/>
      <c r="J254" s="248"/>
      <c r="K254" s="229"/>
      <c r="L254" s="233"/>
      <c r="M254" s="229"/>
      <c r="N254" s="248"/>
      <c r="O254" s="229"/>
      <c r="P254" s="248"/>
      <c r="Q254" s="229"/>
      <c r="R254" s="248"/>
    </row>
    <row r="255" spans="1:18">
      <c r="A255" s="229"/>
      <c r="B255" s="229"/>
      <c r="C255" s="229"/>
      <c r="D255" s="233"/>
      <c r="E255" s="229"/>
      <c r="F255" s="233"/>
      <c r="G255" s="229"/>
      <c r="H255" s="248"/>
      <c r="I255" s="229"/>
      <c r="J255" s="248"/>
      <c r="K255" s="229"/>
      <c r="L255" s="233"/>
      <c r="M255" s="229"/>
      <c r="N255" s="248"/>
      <c r="O255" s="229"/>
      <c r="P255" s="248"/>
      <c r="Q255" s="229"/>
      <c r="R255" s="248"/>
    </row>
    <row r="256" spans="1:18">
      <c r="A256" s="229"/>
      <c r="B256" s="229"/>
      <c r="C256" s="229"/>
      <c r="D256" s="233"/>
      <c r="E256" s="229"/>
      <c r="F256" s="233"/>
      <c r="G256" s="229"/>
      <c r="H256" s="248"/>
      <c r="I256" s="229"/>
      <c r="J256" s="248"/>
      <c r="K256" s="229"/>
      <c r="L256" s="233"/>
      <c r="M256" s="229"/>
      <c r="N256" s="248"/>
      <c r="O256" s="229"/>
      <c r="P256" s="248"/>
      <c r="Q256" s="229"/>
      <c r="R256" s="248"/>
    </row>
    <row r="257" spans="1:18">
      <c r="A257" s="229"/>
      <c r="B257" s="229"/>
      <c r="C257" s="229"/>
      <c r="D257" s="233"/>
      <c r="E257" s="229"/>
      <c r="F257" s="233"/>
      <c r="G257" s="229"/>
      <c r="H257" s="248"/>
      <c r="I257" s="229"/>
      <c r="J257" s="248"/>
      <c r="K257" s="229"/>
      <c r="L257" s="233"/>
      <c r="M257" s="229"/>
      <c r="N257" s="248"/>
      <c r="O257" s="229"/>
      <c r="P257" s="248"/>
      <c r="Q257" s="229"/>
      <c r="R257" s="248"/>
    </row>
    <row r="258" spans="1:18">
      <c r="A258" s="229"/>
      <c r="B258" s="229"/>
      <c r="C258" s="229"/>
      <c r="D258" s="233"/>
      <c r="E258" s="229"/>
      <c r="F258" s="233"/>
      <c r="G258" s="229"/>
      <c r="H258" s="248"/>
      <c r="I258" s="229"/>
      <c r="J258" s="248"/>
      <c r="K258" s="229"/>
      <c r="L258" s="233"/>
      <c r="M258" s="229"/>
      <c r="N258" s="248"/>
      <c r="O258" s="229"/>
      <c r="P258" s="248"/>
      <c r="Q258" s="229"/>
      <c r="R258" s="248"/>
    </row>
    <row r="259" spans="1:18">
      <c r="A259" s="229"/>
      <c r="B259" s="229"/>
      <c r="C259" s="229"/>
      <c r="D259" s="233"/>
      <c r="E259" s="229"/>
      <c r="F259" s="233"/>
      <c r="G259" s="229"/>
      <c r="H259" s="248"/>
      <c r="I259" s="229"/>
      <c r="J259" s="248"/>
      <c r="K259" s="229"/>
      <c r="L259" s="233"/>
      <c r="M259" s="229"/>
      <c r="N259" s="248"/>
      <c r="O259" s="229"/>
      <c r="P259" s="248"/>
      <c r="Q259" s="229"/>
      <c r="R259" s="248"/>
    </row>
    <row r="260" spans="1:18">
      <c r="A260" s="229"/>
      <c r="B260" s="229"/>
      <c r="C260" s="229"/>
      <c r="D260" s="233"/>
      <c r="E260" s="229"/>
      <c r="F260" s="233"/>
      <c r="G260" s="229"/>
      <c r="H260" s="248"/>
      <c r="I260" s="229"/>
      <c r="J260" s="248"/>
      <c r="K260" s="229"/>
      <c r="L260" s="233"/>
      <c r="M260" s="229"/>
      <c r="N260" s="248"/>
      <c r="O260" s="229"/>
      <c r="P260" s="248"/>
      <c r="Q260" s="229"/>
      <c r="R260" s="248"/>
    </row>
    <row r="261" spans="1:18">
      <c r="A261" s="229"/>
      <c r="B261" s="229"/>
      <c r="C261" s="229"/>
      <c r="D261" s="233"/>
      <c r="E261" s="229"/>
      <c r="F261" s="233"/>
      <c r="G261" s="229"/>
      <c r="H261" s="248"/>
      <c r="I261" s="229"/>
      <c r="J261" s="248"/>
      <c r="K261" s="229"/>
      <c r="L261" s="233"/>
      <c r="M261" s="229"/>
      <c r="N261" s="248"/>
      <c r="O261" s="229"/>
      <c r="P261" s="248"/>
      <c r="Q261" s="229"/>
      <c r="R261" s="248"/>
    </row>
    <row r="262" spans="1:18">
      <c r="A262" s="229"/>
      <c r="B262" s="229"/>
      <c r="C262" s="229"/>
      <c r="D262" s="233"/>
      <c r="E262" s="229"/>
      <c r="F262" s="233"/>
      <c r="G262" s="229"/>
      <c r="H262" s="248"/>
      <c r="I262" s="229"/>
      <c r="J262" s="248"/>
      <c r="K262" s="229"/>
      <c r="M262" s="229"/>
      <c r="N262" s="248"/>
      <c r="O262" s="229"/>
      <c r="P262" s="248"/>
      <c r="Q262" s="229"/>
      <c r="R262" s="248"/>
    </row>
    <row r="263" spans="1:18">
      <c r="A263" s="229"/>
      <c r="Q263" s="229"/>
      <c r="R263" s="248"/>
    </row>
  </sheetData>
  <mergeCells count="37">
    <mergeCell ref="B3:B5"/>
    <mergeCell ref="C3:R3"/>
    <mergeCell ref="C4:D4"/>
    <mergeCell ref="E4:F4"/>
    <mergeCell ref="G4:H4"/>
    <mergeCell ref="I4:J4"/>
    <mergeCell ref="K4:L4"/>
    <mergeCell ref="M4:N4"/>
    <mergeCell ref="O4:P4"/>
    <mergeCell ref="Q4:R4"/>
    <mergeCell ref="O5:P5"/>
    <mergeCell ref="Q5:R5"/>
    <mergeCell ref="B47:B49"/>
    <mergeCell ref="C47:R47"/>
    <mergeCell ref="C48:D48"/>
    <mergeCell ref="E48:F48"/>
    <mergeCell ref="G48:H48"/>
    <mergeCell ref="I48:J48"/>
    <mergeCell ref="K48:L48"/>
    <mergeCell ref="M48:N48"/>
    <mergeCell ref="C5:D5"/>
    <mergeCell ref="E5:F5"/>
    <mergeCell ref="G5:H5"/>
    <mergeCell ref="I5:J5"/>
    <mergeCell ref="K5:L5"/>
    <mergeCell ref="M5:N5"/>
    <mergeCell ref="B63:D63"/>
    <mergeCell ref="O48:P48"/>
    <mergeCell ref="Q48:R48"/>
    <mergeCell ref="C49:D49"/>
    <mergeCell ref="E49:F49"/>
    <mergeCell ref="G49:H49"/>
    <mergeCell ref="I49:J49"/>
    <mergeCell ref="K49:L49"/>
    <mergeCell ref="M49:N49"/>
    <mergeCell ref="O49:P49"/>
    <mergeCell ref="Q49:R49"/>
  </mergeCells>
  <phoneticPr fontId="3"/>
  <pageMargins left="0.59055118110236227" right="0.59055118110236227" top="0.78740157480314965" bottom="0.78740157480314965" header="0.39370078740157483" footer="0.39370078740157483"/>
  <pageSetup paperSize="9" scale="99" orientation="portrait" r:id="rId1"/>
  <headerFooter alignWithMargins="0">
    <oddHeader>&amp;R&amp;"ＭＳ Ｐゴシック,標準"&amp;11 1.土地・気象</oddHeader>
    <oddFooter>&amp;C&amp;"ＭＳ Ｐゴシック,標準"&amp;11-8-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zoomScaleNormal="100" zoomScaleSheetLayoutView="100" workbookViewId="0"/>
  </sheetViews>
  <sheetFormatPr defaultRowHeight="11.25"/>
  <cols>
    <col min="1" max="1" width="3.625" style="383" customWidth="1"/>
    <col min="2" max="2" width="8.125" style="381" customWidth="1"/>
    <col min="3" max="3" width="4.125" style="382" customWidth="1"/>
    <col min="4" max="4" width="3.625" style="382" customWidth="1"/>
    <col min="5" max="5" width="4.125" style="382" customWidth="1"/>
    <col min="6" max="6" width="3.875" style="382" customWidth="1"/>
    <col min="7" max="7" width="4.125" style="382" customWidth="1"/>
    <col min="8" max="8" width="3.625" style="382" customWidth="1"/>
    <col min="9" max="9" width="4.125" style="382" customWidth="1"/>
    <col min="10" max="10" width="3.625" style="382" customWidth="1"/>
    <col min="11" max="11" width="4.125" style="382" customWidth="1"/>
    <col min="12" max="12" width="3.625" style="382" customWidth="1"/>
    <col min="13" max="13" width="4.125" style="382" customWidth="1"/>
    <col min="14" max="14" width="3.625" style="382" customWidth="1"/>
    <col min="15" max="15" width="4.125" style="382" customWidth="1"/>
    <col min="16" max="16" width="3.625" style="382" customWidth="1"/>
    <col min="17" max="17" width="4.125" style="382" customWidth="1"/>
    <col min="18" max="23" width="3.625" style="382" customWidth="1"/>
    <col min="24" max="16384" width="9" style="383"/>
  </cols>
  <sheetData>
    <row r="1" spans="1:27" ht="30" customHeight="1">
      <c r="A1" s="380" t="s">
        <v>500</v>
      </c>
    </row>
    <row r="2" spans="1:27" ht="18" customHeight="1">
      <c r="W2" s="384" t="s">
        <v>501</v>
      </c>
      <c r="X2" s="385"/>
      <c r="Y2" s="385"/>
      <c r="Z2" s="385"/>
      <c r="AA2" s="386"/>
    </row>
    <row r="3" spans="1:27" ht="15" customHeight="1">
      <c r="B3" s="704" t="s">
        <v>502</v>
      </c>
      <c r="C3" s="707" t="s">
        <v>503</v>
      </c>
      <c r="D3" s="707"/>
      <c r="E3" s="707"/>
      <c r="F3" s="707"/>
      <c r="G3" s="707"/>
      <c r="H3" s="707"/>
      <c r="I3" s="707"/>
      <c r="J3" s="707"/>
      <c r="K3" s="708" t="s">
        <v>504</v>
      </c>
      <c r="L3" s="708"/>
      <c r="M3" s="708"/>
      <c r="N3" s="708"/>
      <c r="O3" s="708"/>
      <c r="P3" s="708"/>
      <c r="Q3" s="708"/>
      <c r="R3" s="708"/>
      <c r="S3" s="708" t="s">
        <v>505</v>
      </c>
      <c r="T3" s="708"/>
      <c r="U3" s="708"/>
      <c r="V3" s="708"/>
      <c r="W3" s="708"/>
      <c r="X3" s="385"/>
      <c r="Y3" s="385"/>
      <c r="Z3" s="385"/>
      <c r="AA3" s="386"/>
    </row>
    <row r="4" spans="1:27" ht="15" customHeight="1">
      <c r="B4" s="705"/>
      <c r="C4" s="709" t="s">
        <v>506</v>
      </c>
      <c r="D4" s="709"/>
      <c r="E4" s="702" t="s">
        <v>507</v>
      </c>
      <c r="F4" s="703"/>
      <c r="G4" s="702" t="s">
        <v>508</v>
      </c>
      <c r="H4" s="703"/>
      <c r="I4" s="702" t="s">
        <v>509</v>
      </c>
      <c r="J4" s="703"/>
      <c r="K4" s="702" t="s">
        <v>506</v>
      </c>
      <c r="L4" s="703"/>
      <c r="M4" s="702" t="s">
        <v>507</v>
      </c>
      <c r="N4" s="703"/>
      <c r="O4" s="702" t="s">
        <v>508</v>
      </c>
      <c r="P4" s="703"/>
      <c r="Q4" s="702" t="s">
        <v>509</v>
      </c>
      <c r="R4" s="703"/>
      <c r="S4" s="700" t="s">
        <v>506</v>
      </c>
      <c r="T4" s="700" t="s">
        <v>507</v>
      </c>
      <c r="U4" s="700" t="s">
        <v>508</v>
      </c>
      <c r="V4" s="700" t="s">
        <v>509</v>
      </c>
      <c r="W4" s="700" t="s">
        <v>510</v>
      </c>
      <c r="X4" s="387"/>
      <c r="Y4" s="387"/>
      <c r="Z4" s="387"/>
      <c r="AA4" s="386"/>
    </row>
    <row r="5" spans="1:27" ht="15" customHeight="1">
      <c r="B5" s="706"/>
      <c r="C5" s="388" t="s">
        <v>511</v>
      </c>
      <c r="D5" s="389" t="s">
        <v>512</v>
      </c>
      <c r="E5" s="388" t="s">
        <v>511</v>
      </c>
      <c r="F5" s="390" t="s">
        <v>512</v>
      </c>
      <c r="G5" s="388" t="s">
        <v>511</v>
      </c>
      <c r="H5" s="390" t="s">
        <v>512</v>
      </c>
      <c r="I5" s="388" t="s">
        <v>511</v>
      </c>
      <c r="J5" s="390" t="s">
        <v>512</v>
      </c>
      <c r="K5" s="391" t="s">
        <v>513</v>
      </c>
      <c r="L5" s="392" t="s">
        <v>512</v>
      </c>
      <c r="M5" s="393" t="s">
        <v>513</v>
      </c>
      <c r="N5" s="390" t="s">
        <v>512</v>
      </c>
      <c r="O5" s="391" t="s">
        <v>513</v>
      </c>
      <c r="P5" s="392" t="s">
        <v>512</v>
      </c>
      <c r="Q5" s="391" t="s">
        <v>513</v>
      </c>
      <c r="R5" s="392" t="s">
        <v>512</v>
      </c>
      <c r="S5" s="701"/>
      <c r="T5" s="701"/>
      <c r="U5" s="701"/>
      <c r="V5" s="701"/>
      <c r="W5" s="701"/>
      <c r="X5" s="387"/>
      <c r="Y5" s="387"/>
      <c r="Z5" s="387"/>
      <c r="AA5" s="386"/>
    </row>
    <row r="6" spans="1:27" ht="25.5" hidden="1" customHeight="1">
      <c r="B6" s="394" t="s">
        <v>514</v>
      </c>
      <c r="C6" s="395">
        <v>1</v>
      </c>
      <c r="D6" s="396" t="s">
        <v>515</v>
      </c>
      <c r="E6" s="395">
        <v>20</v>
      </c>
      <c r="F6" s="396" t="s">
        <v>516</v>
      </c>
      <c r="G6" s="397">
        <v>24</v>
      </c>
      <c r="H6" s="396" t="s">
        <v>517</v>
      </c>
      <c r="I6" s="395">
        <v>10</v>
      </c>
      <c r="J6" s="396" t="s">
        <v>518</v>
      </c>
      <c r="K6" s="397">
        <v>1</v>
      </c>
      <c r="L6" s="398" t="s">
        <v>515</v>
      </c>
      <c r="M6" s="395">
        <v>19</v>
      </c>
      <c r="N6" s="396" t="s">
        <v>516</v>
      </c>
      <c r="O6" s="397">
        <v>19</v>
      </c>
      <c r="P6" s="398" t="s">
        <v>519</v>
      </c>
      <c r="Q6" s="397">
        <v>9</v>
      </c>
      <c r="R6" s="398" t="s">
        <v>518</v>
      </c>
      <c r="S6" s="399">
        <v>1</v>
      </c>
      <c r="T6" s="399">
        <v>27</v>
      </c>
      <c r="U6" s="399">
        <v>72</v>
      </c>
      <c r="V6" s="399">
        <v>20</v>
      </c>
      <c r="W6" s="399">
        <v>120</v>
      </c>
      <c r="X6" s="387"/>
      <c r="Y6" s="387"/>
      <c r="Z6" s="387"/>
      <c r="AA6" s="386"/>
    </row>
    <row r="7" spans="1:27" ht="25.5" hidden="1" customHeight="1">
      <c r="B7" s="394" t="s">
        <v>520</v>
      </c>
      <c r="C7" s="395">
        <v>23</v>
      </c>
      <c r="D7" s="396" t="s">
        <v>519</v>
      </c>
      <c r="E7" s="395">
        <v>5</v>
      </c>
      <c r="F7" s="396" t="s">
        <v>521</v>
      </c>
      <c r="G7" s="397">
        <v>3</v>
      </c>
      <c r="H7" s="396" t="s">
        <v>515</v>
      </c>
      <c r="I7" s="395">
        <v>0</v>
      </c>
      <c r="J7" s="396" t="s">
        <v>522</v>
      </c>
      <c r="K7" s="397">
        <v>23</v>
      </c>
      <c r="L7" s="398" t="s">
        <v>519</v>
      </c>
      <c r="M7" s="395">
        <v>3</v>
      </c>
      <c r="N7" s="396" t="s">
        <v>523</v>
      </c>
      <c r="O7" s="397">
        <v>3</v>
      </c>
      <c r="P7" s="398" t="s">
        <v>515</v>
      </c>
      <c r="Q7" s="397">
        <v>0</v>
      </c>
      <c r="R7" s="398" t="s">
        <v>522</v>
      </c>
      <c r="S7" s="399">
        <v>29</v>
      </c>
      <c r="T7" s="399">
        <v>5</v>
      </c>
      <c r="U7" s="399">
        <v>4</v>
      </c>
      <c r="V7" s="399">
        <v>0</v>
      </c>
      <c r="W7" s="399">
        <v>38</v>
      </c>
      <c r="X7" s="387"/>
      <c r="Y7" s="387"/>
      <c r="Z7" s="387"/>
      <c r="AA7" s="386"/>
    </row>
    <row r="8" spans="1:27" ht="25.5" customHeight="1">
      <c r="B8" s="394" t="s">
        <v>524</v>
      </c>
      <c r="C8" s="395">
        <v>2</v>
      </c>
      <c r="D8" s="396" t="s">
        <v>525</v>
      </c>
      <c r="E8" s="395">
        <v>32</v>
      </c>
      <c r="F8" s="396" t="s">
        <v>526</v>
      </c>
      <c r="G8" s="397">
        <v>6</v>
      </c>
      <c r="H8" s="396" t="s">
        <v>527</v>
      </c>
      <c r="I8" s="395">
        <v>0</v>
      </c>
      <c r="J8" s="396" t="s">
        <v>522</v>
      </c>
      <c r="K8" s="397">
        <v>2</v>
      </c>
      <c r="L8" s="398" t="s">
        <v>525</v>
      </c>
      <c r="M8" s="395">
        <v>23</v>
      </c>
      <c r="N8" s="396" t="s">
        <v>516</v>
      </c>
      <c r="O8" s="397">
        <v>0</v>
      </c>
      <c r="P8" s="398" t="s">
        <v>522</v>
      </c>
      <c r="Q8" s="397">
        <v>0</v>
      </c>
      <c r="R8" s="398" t="s">
        <v>522</v>
      </c>
      <c r="S8" s="399">
        <v>2</v>
      </c>
      <c r="T8" s="399">
        <v>56</v>
      </c>
      <c r="U8" s="399">
        <v>0</v>
      </c>
      <c r="V8" s="399">
        <v>0</v>
      </c>
      <c r="W8" s="399">
        <v>58</v>
      </c>
      <c r="X8" s="387"/>
      <c r="Y8" s="387"/>
      <c r="Z8" s="387"/>
      <c r="AA8" s="386"/>
    </row>
    <row r="9" spans="1:27" ht="25.5" customHeight="1">
      <c r="B9" s="394" t="s">
        <v>528</v>
      </c>
      <c r="C9" s="395">
        <v>0</v>
      </c>
      <c r="D9" s="396" t="s">
        <v>522</v>
      </c>
      <c r="E9" s="395">
        <v>12</v>
      </c>
      <c r="F9" s="396" t="s">
        <v>519</v>
      </c>
      <c r="G9" s="397">
        <v>31</v>
      </c>
      <c r="H9" s="396" t="s">
        <v>529</v>
      </c>
      <c r="I9" s="395">
        <v>1</v>
      </c>
      <c r="J9" s="396" t="s">
        <v>530</v>
      </c>
      <c r="K9" s="397">
        <v>0</v>
      </c>
      <c r="L9" s="398" t="s">
        <v>522</v>
      </c>
      <c r="M9" s="395">
        <v>7</v>
      </c>
      <c r="N9" s="396" t="s">
        <v>519</v>
      </c>
      <c r="O9" s="397">
        <v>20</v>
      </c>
      <c r="P9" s="398" t="s">
        <v>529</v>
      </c>
      <c r="Q9" s="397">
        <v>1</v>
      </c>
      <c r="R9" s="398" t="s">
        <v>530</v>
      </c>
      <c r="S9" s="399">
        <v>0</v>
      </c>
      <c r="T9" s="399">
        <v>30</v>
      </c>
      <c r="U9" s="399">
        <v>61</v>
      </c>
      <c r="V9" s="399">
        <v>1</v>
      </c>
      <c r="W9" s="399">
        <v>92</v>
      </c>
      <c r="X9" s="387"/>
      <c r="Y9" s="387"/>
      <c r="Z9" s="387"/>
      <c r="AA9" s="386"/>
    </row>
    <row r="10" spans="1:27" ht="25.5" customHeight="1">
      <c r="B10" s="394" t="s">
        <v>531</v>
      </c>
      <c r="C10" s="395">
        <v>5</v>
      </c>
      <c r="D10" s="396" t="s">
        <v>532</v>
      </c>
      <c r="E10" s="395">
        <v>7</v>
      </c>
      <c r="F10" s="396" t="s">
        <v>533</v>
      </c>
      <c r="G10" s="397">
        <v>5</v>
      </c>
      <c r="H10" s="396" t="s">
        <v>534</v>
      </c>
      <c r="I10" s="395">
        <v>0</v>
      </c>
      <c r="J10" s="396" t="s">
        <v>522</v>
      </c>
      <c r="K10" s="397">
        <v>4</v>
      </c>
      <c r="L10" s="398" t="s">
        <v>532</v>
      </c>
      <c r="M10" s="395">
        <v>6</v>
      </c>
      <c r="N10" s="396" t="s">
        <v>535</v>
      </c>
      <c r="O10" s="397">
        <v>5</v>
      </c>
      <c r="P10" s="398" t="s">
        <v>534</v>
      </c>
      <c r="Q10" s="397">
        <v>0</v>
      </c>
      <c r="R10" s="398" t="s">
        <v>522</v>
      </c>
      <c r="S10" s="399">
        <v>8</v>
      </c>
      <c r="T10" s="399">
        <v>18</v>
      </c>
      <c r="U10" s="399">
        <v>20</v>
      </c>
      <c r="V10" s="399">
        <v>0</v>
      </c>
      <c r="W10" s="399">
        <v>46</v>
      </c>
      <c r="X10" s="385"/>
      <c r="Y10" s="385"/>
      <c r="Z10" s="385"/>
      <c r="AA10" s="386"/>
    </row>
    <row r="11" spans="1:27" ht="25.5" customHeight="1">
      <c r="B11" s="394" t="s">
        <v>536</v>
      </c>
      <c r="C11" s="395">
        <v>4</v>
      </c>
      <c r="D11" s="396" t="s">
        <v>516</v>
      </c>
      <c r="E11" s="395">
        <v>4</v>
      </c>
      <c r="F11" s="396" t="s">
        <v>537</v>
      </c>
      <c r="G11" s="397">
        <v>3</v>
      </c>
      <c r="H11" s="396" t="s">
        <v>538</v>
      </c>
      <c r="I11" s="395">
        <v>3</v>
      </c>
      <c r="J11" s="396" t="s">
        <v>538</v>
      </c>
      <c r="K11" s="397">
        <v>4</v>
      </c>
      <c r="L11" s="398" t="s">
        <v>516</v>
      </c>
      <c r="M11" s="395">
        <v>4</v>
      </c>
      <c r="N11" s="396" t="s">
        <v>533</v>
      </c>
      <c r="O11" s="397">
        <v>3</v>
      </c>
      <c r="P11" s="398" t="s">
        <v>538</v>
      </c>
      <c r="Q11" s="397">
        <v>3</v>
      </c>
      <c r="R11" s="398" t="s">
        <v>538</v>
      </c>
      <c r="S11" s="399">
        <v>6</v>
      </c>
      <c r="T11" s="399">
        <v>15</v>
      </c>
      <c r="U11" s="399">
        <v>8</v>
      </c>
      <c r="V11" s="399">
        <v>3</v>
      </c>
      <c r="W11" s="399">
        <v>32</v>
      </c>
      <c r="X11" s="387"/>
      <c r="Y11" s="387"/>
      <c r="Z11" s="387"/>
      <c r="AA11" s="386"/>
    </row>
    <row r="12" spans="1:27" ht="25.5" customHeight="1">
      <c r="B12" s="394" t="s">
        <v>539</v>
      </c>
      <c r="C12" s="395">
        <v>2</v>
      </c>
      <c r="D12" s="396" t="s">
        <v>540</v>
      </c>
      <c r="E12" s="395">
        <v>52</v>
      </c>
      <c r="F12" s="396" t="s">
        <v>529</v>
      </c>
      <c r="G12" s="397">
        <v>27</v>
      </c>
      <c r="H12" s="396" t="s">
        <v>541</v>
      </c>
      <c r="I12" s="395">
        <v>0</v>
      </c>
      <c r="J12" s="396" t="s">
        <v>522</v>
      </c>
      <c r="K12" s="397">
        <v>2</v>
      </c>
      <c r="L12" s="398" t="s">
        <v>540</v>
      </c>
      <c r="M12" s="395">
        <v>26</v>
      </c>
      <c r="N12" s="396" t="s">
        <v>535</v>
      </c>
      <c r="O12" s="397">
        <v>17</v>
      </c>
      <c r="P12" s="398" t="s">
        <v>532</v>
      </c>
      <c r="Q12" s="397">
        <v>0</v>
      </c>
      <c r="R12" s="398" t="s">
        <v>522</v>
      </c>
      <c r="S12" s="399">
        <v>2</v>
      </c>
      <c r="T12" s="399">
        <v>73</v>
      </c>
      <c r="U12" s="399">
        <v>52</v>
      </c>
      <c r="V12" s="399">
        <v>0</v>
      </c>
      <c r="W12" s="399">
        <v>127</v>
      </c>
      <c r="X12" s="387"/>
      <c r="Y12" s="387"/>
      <c r="Z12" s="387"/>
      <c r="AA12" s="386"/>
    </row>
    <row r="13" spans="1:27" ht="25.5" customHeight="1">
      <c r="B13" s="394" t="s">
        <v>542</v>
      </c>
      <c r="C13" s="395">
        <v>7</v>
      </c>
      <c r="D13" s="396" t="s">
        <v>519</v>
      </c>
      <c r="E13" s="395">
        <v>38</v>
      </c>
      <c r="F13" s="396" t="s">
        <v>541</v>
      </c>
      <c r="G13" s="397">
        <v>24</v>
      </c>
      <c r="H13" s="396" t="s">
        <v>543</v>
      </c>
      <c r="I13" s="395">
        <v>0</v>
      </c>
      <c r="J13" s="396" t="s">
        <v>522</v>
      </c>
      <c r="K13" s="397">
        <v>7</v>
      </c>
      <c r="L13" s="398" t="s">
        <v>519</v>
      </c>
      <c r="M13" s="395">
        <v>25</v>
      </c>
      <c r="N13" s="396" t="s">
        <v>540</v>
      </c>
      <c r="O13" s="397">
        <v>9</v>
      </c>
      <c r="P13" s="398" t="s">
        <v>543</v>
      </c>
      <c r="Q13" s="397">
        <v>0</v>
      </c>
      <c r="R13" s="398" t="s">
        <v>522</v>
      </c>
      <c r="S13" s="399">
        <v>7</v>
      </c>
      <c r="T13" s="399">
        <v>134</v>
      </c>
      <c r="U13" s="399">
        <v>34</v>
      </c>
      <c r="V13" s="399">
        <v>0</v>
      </c>
      <c r="W13" s="399">
        <v>175</v>
      </c>
      <c r="X13" s="387"/>
      <c r="Y13" s="387"/>
      <c r="Z13" s="387"/>
      <c r="AA13" s="386"/>
    </row>
    <row r="14" spans="1:27" ht="25.5" customHeight="1">
      <c r="B14" s="394" t="s">
        <v>544</v>
      </c>
      <c r="C14" s="395">
        <v>13</v>
      </c>
      <c r="D14" s="396" t="s">
        <v>545</v>
      </c>
      <c r="E14" s="395">
        <v>11</v>
      </c>
      <c r="F14" s="396" t="s">
        <v>546</v>
      </c>
      <c r="G14" s="397">
        <v>33</v>
      </c>
      <c r="H14" s="396" t="s">
        <v>515</v>
      </c>
      <c r="I14" s="395">
        <v>2</v>
      </c>
      <c r="J14" s="396" t="s">
        <v>547</v>
      </c>
      <c r="K14" s="397">
        <v>6</v>
      </c>
      <c r="L14" s="398" t="s">
        <v>526</v>
      </c>
      <c r="M14" s="395">
        <v>8</v>
      </c>
      <c r="N14" s="396" t="s">
        <v>546</v>
      </c>
      <c r="O14" s="397">
        <v>30</v>
      </c>
      <c r="P14" s="398" t="s">
        <v>517</v>
      </c>
      <c r="Q14" s="397">
        <v>2</v>
      </c>
      <c r="R14" s="398" t="s">
        <v>547</v>
      </c>
      <c r="S14" s="399">
        <v>20</v>
      </c>
      <c r="T14" s="399">
        <v>33</v>
      </c>
      <c r="U14" s="399">
        <v>79</v>
      </c>
      <c r="V14" s="399">
        <v>4</v>
      </c>
      <c r="W14" s="399">
        <v>136</v>
      </c>
      <c r="X14" s="387"/>
      <c r="Y14" s="387"/>
      <c r="Z14" s="387"/>
      <c r="AA14" s="386"/>
    </row>
    <row r="15" spans="1:27" ht="25.5" customHeight="1">
      <c r="B15" s="394" t="s">
        <v>548</v>
      </c>
      <c r="C15" s="395">
        <v>24</v>
      </c>
      <c r="D15" s="396" t="s">
        <v>538</v>
      </c>
      <c r="E15" s="395">
        <v>10</v>
      </c>
      <c r="F15" s="396" t="s">
        <v>546</v>
      </c>
      <c r="G15" s="397">
        <v>8</v>
      </c>
      <c r="H15" s="396" t="s">
        <v>527</v>
      </c>
      <c r="I15" s="395">
        <v>0</v>
      </c>
      <c r="J15" s="396" t="s">
        <v>522</v>
      </c>
      <c r="K15" s="397">
        <v>30</v>
      </c>
      <c r="L15" s="398" t="s">
        <v>538</v>
      </c>
      <c r="M15" s="395">
        <v>6</v>
      </c>
      <c r="N15" s="396" t="s">
        <v>535</v>
      </c>
      <c r="O15" s="397">
        <v>8</v>
      </c>
      <c r="P15" s="398" t="s">
        <v>549</v>
      </c>
      <c r="Q15" s="397">
        <v>0</v>
      </c>
      <c r="R15" s="398" t="s">
        <v>522</v>
      </c>
      <c r="S15" s="399">
        <v>32</v>
      </c>
      <c r="T15" s="399">
        <v>18</v>
      </c>
      <c r="U15" s="399">
        <v>20</v>
      </c>
      <c r="V15" s="399">
        <v>0</v>
      </c>
      <c r="W15" s="399">
        <v>70</v>
      </c>
      <c r="X15" s="385"/>
      <c r="Y15" s="385"/>
      <c r="Z15" s="385"/>
      <c r="AA15" s="386"/>
    </row>
    <row r="16" spans="1:27" ht="25.5" customHeight="1">
      <c r="B16" s="394" t="s">
        <v>550</v>
      </c>
      <c r="C16" s="395">
        <v>6</v>
      </c>
      <c r="D16" s="396" t="s">
        <v>517</v>
      </c>
      <c r="E16" s="395">
        <v>17</v>
      </c>
      <c r="F16" s="396" t="s">
        <v>516</v>
      </c>
      <c r="G16" s="397">
        <v>5</v>
      </c>
      <c r="H16" s="396" t="s">
        <v>551</v>
      </c>
      <c r="I16" s="395">
        <v>0</v>
      </c>
      <c r="J16" s="396" t="s">
        <v>522</v>
      </c>
      <c r="K16" s="397">
        <v>6</v>
      </c>
      <c r="L16" s="398" t="s">
        <v>517</v>
      </c>
      <c r="M16" s="395">
        <v>12</v>
      </c>
      <c r="N16" s="396" t="s">
        <v>549</v>
      </c>
      <c r="O16" s="397">
        <v>5</v>
      </c>
      <c r="P16" s="398" t="s">
        <v>551</v>
      </c>
      <c r="Q16" s="397">
        <v>0</v>
      </c>
      <c r="R16" s="398" t="s">
        <v>522</v>
      </c>
      <c r="S16" s="399">
        <v>29</v>
      </c>
      <c r="T16" s="399">
        <v>54</v>
      </c>
      <c r="U16" s="399">
        <v>5</v>
      </c>
      <c r="V16" s="400">
        <v>0</v>
      </c>
      <c r="W16" s="399">
        <v>88</v>
      </c>
      <c r="X16" s="387"/>
      <c r="Y16" s="387"/>
      <c r="Z16" s="387"/>
      <c r="AA16" s="386"/>
    </row>
    <row r="17" spans="2:27" ht="25.5" customHeight="1">
      <c r="B17" s="394" t="s">
        <v>552</v>
      </c>
      <c r="C17" s="395">
        <v>0</v>
      </c>
      <c r="D17" s="396" t="s">
        <v>522</v>
      </c>
      <c r="E17" s="395">
        <v>31</v>
      </c>
      <c r="F17" s="396" t="s">
        <v>525</v>
      </c>
      <c r="G17" s="397">
        <v>20</v>
      </c>
      <c r="H17" s="396" t="s">
        <v>553</v>
      </c>
      <c r="I17" s="395">
        <v>0</v>
      </c>
      <c r="J17" s="396" t="s">
        <v>522</v>
      </c>
      <c r="K17" s="397">
        <v>0</v>
      </c>
      <c r="L17" s="398" t="s">
        <v>522</v>
      </c>
      <c r="M17" s="395">
        <v>14</v>
      </c>
      <c r="N17" s="396" t="s">
        <v>518</v>
      </c>
      <c r="O17" s="397">
        <v>12</v>
      </c>
      <c r="P17" s="398" t="s">
        <v>553</v>
      </c>
      <c r="Q17" s="397">
        <v>0</v>
      </c>
      <c r="R17" s="398" t="s">
        <v>522</v>
      </c>
      <c r="S17" s="399">
        <v>0</v>
      </c>
      <c r="T17" s="399">
        <v>46</v>
      </c>
      <c r="U17" s="399">
        <v>59</v>
      </c>
      <c r="V17" s="400">
        <v>0</v>
      </c>
      <c r="W17" s="399">
        <v>105</v>
      </c>
      <c r="X17" s="387"/>
      <c r="Y17" s="387"/>
      <c r="Z17" s="387"/>
      <c r="AA17" s="386"/>
    </row>
    <row r="18" spans="2:27" ht="25.5" customHeight="1">
      <c r="B18" s="394" t="s">
        <v>554</v>
      </c>
      <c r="C18" s="395">
        <v>45</v>
      </c>
      <c r="D18" s="396" t="s">
        <v>534</v>
      </c>
      <c r="E18" s="395">
        <v>13</v>
      </c>
      <c r="F18" s="396" t="s">
        <v>523</v>
      </c>
      <c r="G18" s="397">
        <v>22</v>
      </c>
      <c r="H18" s="396" t="s">
        <v>540</v>
      </c>
      <c r="I18" s="395">
        <v>28</v>
      </c>
      <c r="J18" s="396" t="s">
        <v>525</v>
      </c>
      <c r="K18" s="397">
        <v>28</v>
      </c>
      <c r="L18" s="398" t="s">
        <v>537</v>
      </c>
      <c r="M18" s="395">
        <v>9</v>
      </c>
      <c r="N18" s="396" t="s">
        <v>523</v>
      </c>
      <c r="O18" s="397">
        <v>14</v>
      </c>
      <c r="P18" s="398" t="s">
        <v>519</v>
      </c>
      <c r="Q18" s="397">
        <v>23</v>
      </c>
      <c r="R18" s="398" t="s">
        <v>525</v>
      </c>
      <c r="S18" s="399">
        <v>59</v>
      </c>
      <c r="T18" s="399">
        <v>31</v>
      </c>
      <c r="U18" s="399">
        <v>62</v>
      </c>
      <c r="V18" s="400">
        <v>58</v>
      </c>
      <c r="W18" s="399">
        <v>210</v>
      </c>
      <c r="X18" s="387"/>
      <c r="Y18" s="387"/>
      <c r="Z18" s="387"/>
      <c r="AA18" s="386"/>
    </row>
    <row r="19" spans="2:27" ht="25.5" customHeight="1">
      <c r="B19" s="394" t="s">
        <v>555</v>
      </c>
      <c r="C19" s="395">
        <v>4</v>
      </c>
      <c r="D19" s="396" t="s">
        <v>545</v>
      </c>
      <c r="E19" s="395">
        <v>68</v>
      </c>
      <c r="F19" s="396" t="s">
        <v>556</v>
      </c>
      <c r="G19" s="397">
        <v>16</v>
      </c>
      <c r="H19" s="396" t="s">
        <v>527</v>
      </c>
      <c r="I19" s="395">
        <v>13</v>
      </c>
      <c r="J19" s="396" t="s">
        <v>525</v>
      </c>
      <c r="K19" s="397">
        <v>6</v>
      </c>
      <c r="L19" s="398" t="s">
        <v>545</v>
      </c>
      <c r="M19" s="395">
        <v>32</v>
      </c>
      <c r="N19" s="396" t="s">
        <v>519</v>
      </c>
      <c r="O19" s="397">
        <v>9</v>
      </c>
      <c r="P19" s="398" t="s">
        <v>547</v>
      </c>
      <c r="Q19" s="397">
        <v>13</v>
      </c>
      <c r="R19" s="398" t="s">
        <v>525</v>
      </c>
      <c r="S19" s="399">
        <v>10</v>
      </c>
      <c r="T19" s="399">
        <v>132</v>
      </c>
      <c r="U19" s="399">
        <v>157</v>
      </c>
      <c r="V19" s="400">
        <v>179</v>
      </c>
      <c r="W19" s="399">
        <v>478</v>
      </c>
      <c r="X19" s="387"/>
      <c r="Y19" s="387"/>
      <c r="Z19" s="387"/>
      <c r="AA19" s="387"/>
    </row>
    <row r="20" spans="2:27" ht="25.5" customHeight="1">
      <c r="B20" s="394" t="s">
        <v>557</v>
      </c>
      <c r="C20" s="395">
        <v>0</v>
      </c>
      <c r="D20" s="396" t="s">
        <v>522</v>
      </c>
      <c r="E20" s="395">
        <v>12</v>
      </c>
      <c r="F20" s="396" t="s">
        <v>546</v>
      </c>
      <c r="G20" s="397">
        <v>20</v>
      </c>
      <c r="H20" s="396" t="s">
        <v>547</v>
      </c>
      <c r="I20" s="395">
        <v>0</v>
      </c>
      <c r="J20" s="396" t="s">
        <v>522</v>
      </c>
      <c r="K20" s="397">
        <v>0</v>
      </c>
      <c r="L20" s="398" t="s">
        <v>522</v>
      </c>
      <c r="M20" s="395">
        <v>10</v>
      </c>
      <c r="N20" s="396" t="s">
        <v>546</v>
      </c>
      <c r="O20" s="397">
        <v>19</v>
      </c>
      <c r="P20" s="398" t="s">
        <v>558</v>
      </c>
      <c r="Q20" s="397">
        <v>0</v>
      </c>
      <c r="R20" s="398" t="s">
        <v>522</v>
      </c>
      <c r="S20" s="399">
        <v>0</v>
      </c>
      <c r="T20" s="399">
        <v>52</v>
      </c>
      <c r="U20" s="399">
        <v>110</v>
      </c>
      <c r="V20" s="400">
        <v>0</v>
      </c>
      <c r="W20" s="399">
        <v>162</v>
      </c>
      <c r="X20" s="387"/>
      <c r="Y20" s="387"/>
      <c r="Z20" s="387"/>
      <c r="AA20" s="387"/>
    </row>
    <row r="21" spans="2:27" ht="25.5" customHeight="1">
      <c r="B21" s="394" t="s">
        <v>559</v>
      </c>
      <c r="C21" s="395">
        <v>10</v>
      </c>
      <c r="D21" s="396" t="s">
        <v>545</v>
      </c>
      <c r="E21" s="395">
        <v>23</v>
      </c>
      <c r="F21" s="396" t="s">
        <v>543</v>
      </c>
      <c r="G21" s="397">
        <v>16</v>
      </c>
      <c r="H21" s="396" t="s">
        <v>515</v>
      </c>
      <c r="I21" s="395">
        <v>4</v>
      </c>
      <c r="J21" s="396" t="s">
        <v>558</v>
      </c>
      <c r="K21" s="397">
        <v>10</v>
      </c>
      <c r="L21" s="398" t="s">
        <v>545</v>
      </c>
      <c r="M21" s="395">
        <v>13</v>
      </c>
      <c r="N21" s="396" t="s">
        <v>543</v>
      </c>
      <c r="O21" s="397">
        <v>9</v>
      </c>
      <c r="P21" s="398" t="s">
        <v>515</v>
      </c>
      <c r="Q21" s="397">
        <v>4</v>
      </c>
      <c r="R21" s="398" t="s">
        <v>558</v>
      </c>
      <c r="S21" s="399">
        <v>22</v>
      </c>
      <c r="T21" s="399">
        <v>73</v>
      </c>
      <c r="U21" s="399">
        <v>21</v>
      </c>
      <c r="V21" s="399">
        <v>6</v>
      </c>
      <c r="W21" s="399">
        <v>122</v>
      </c>
      <c r="X21" s="386"/>
      <c r="Y21" s="386"/>
      <c r="Z21" s="386"/>
      <c r="AA21" s="386"/>
    </row>
    <row r="22" spans="2:27" ht="25.5" customHeight="1">
      <c r="B22" s="394" t="s">
        <v>560</v>
      </c>
      <c r="C22" s="395">
        <v>8</v>
      </c>
      <c r="D22" s="396" t="s">
        <v>533</v>
      </c>
      <c r="E22" s="395">
        <v>33</v>
      </c>
      <c r="F22" s="396" t="s">
        <v>516</v>
      </c>
      <c r="G22" s="397">
        <v>30</v>
      </c>
      <c r="H22" s="396" t="s">
        <v>518</v>
      </c>
      <c r="I22" s="395">
        <v>20</v>
      </c>
      <c r="J22" s="396" t="s">
        <v>561</v>
      </c>
      <c r="K22" s="401" t="s">
        <v>562</v>
      </c>
      <c r="L22" s="402" t="s">
        <v>533</v>
      </c>
      <c r="M22" s="395">
        <v>17</v>
      </c>
      <c r="N22" s="396" t="s">
        <v>534</v>
      </c>
      <c r="O22" s="397">
        <v>18</v>
      </c>
      <c r="P22" s="398" t="s">
        <v>543</v>
      </c>
      <c r="Q22" s="397">
        <v>20</v>
      </c>
      <c r="R22" s="398" t="s">
        <v>561</v>
      </c>
      <c r="S22" s="399">
        <v>18</v>
      </c>
      <c r="T22" s="399">
        <v>55</v>
      </c>
      <c r="U22" s="399">
        <v>59</v>
      </c>
      <c r="V22" s="399">
        <v>42</v>
      </c>
      <c r="W22" s="399">
        <v>174</v>
      </c>
      <c r="X22" s="385"/>
      <c r="Y22" s="385"/>
      <c r="Z22" s="385"/>
      <c r="AA22" s="385"/>
    </row>
    <row r="23" spans="2:27" ht="25.5" customHeight="1">
      <c r="B23" s="394" t="s">
        <v>563</v>
      </c>
      <c r="C23" s="395">
        <v>0</v>
      </c>
      <c r="D23" s="396" t="s">
        <v>522</v>
      </c>
      <c r="E23" s="395">
        <v>14</v>
      </c>
      <c r="F23" s="403" t="s">
        <v>564</v>
      </c>
      <c r="G23" s="397">
        <v>30</v>
      </c>
      <c r="H23" s="396" t="s">
        <v>515</v>
      </c>
      <c r="I23" s="395">
        <v>15</v>
      </c>
      <c r="J23" s="396" t="s">
        <v>541</v>
      </c>
      <c r="K23" s="397">
        <v>0</v>
      </c>
      <c r="L23" s="398" t="s">
        <v>522</v>
      </c>
      <c r="M23" s="395">
        <v>14</v>
      </c>
      <c r="N23" s="396" t="s">
        <v>517</v>
      </c>
      <c r="O23" s="397">
        <v>19</v>
      </c>
      <c r="P23" s="398" t="s">
        <v>527</v>
      </c>
      <c r="Q23" s="397">
        <v>8</v>
      </c>
      <c r="R23" s="398" t="s">
        <v>541</v>
      </c>
      <c r="S23" s="400">
        <v>0</v>
      </c>
      <c r="T23" s="399">
        <v>46</v>
      </c>
      <c r="U23" s="399">
        <v>88</v>
      </c>
      <c r="V23" s="399">
        <v>22</v>
      </c>
      <c r="W23" s="399">
        <v>156</v>
      </c>
      <c r="X23" s="404"/>
      <c r="Y23" s="404"/>
      <c r="Z23" s="404"/>
      <c r="AA23" s="404"/>
    </row>
    <row r="24" spans="2:27" ht="25.5" customHeight="1">
      <c r="B24" s="394" t="s">
        <v>565</v>
      </c>
      <c r="C24" s="395">
        <v>61</v>
      </c>
      <c r="D24" s="396" t="s">
        <v>529</v>
      </c>
      <c r="E24" s="395">
        <v>69</v>
      </c>
      <c r="F24" s="405" t="s">
        <v>566</v>
      </c>
      <c r="G24" s="397">
        <v>8</v>
      </c>
      <c r="H24" s="396" t="s">
        <v>567</v>
      </c>
      <c r="I24" s="395">
        <v>10</v>
      </c>
      <c r="J24" s="396" t="s">
        <v>568</v>
      </c>
      <c r="K24" s="397">
        <v>26</v>
      </c>
      <c r="L24" s="398" t="s">
        <v>568</v>
      </c>
      <c r="M24" s="395">
        <v>12</v>
      </c>
      <c r="N24" s="396" t="s">
        <v>566</v>
      </c>
      <c r="O24" s="397">
        <v>8</v>
      </c>
      <c r="P24" s="398" t="s">
        <v>567</v>
      </c>
      <c r="Q24" s="397">
        <v>10</v>
      </c>
      <c r="R24" s="398" t="s">
        <v>568</v>
      </c>
      <c r="S24" s="400">
        <v>108</v>
      </c>
      <c r="T24" s="399">
        <v>84</v>
      </c>
      <c r="U24" s="399">
        <v>10</v>
      </c>
      <c r="V24" s="399">
        <v>14</v>
      </c>
      <c r="W24" s="399">
        <f t="shared" ref="W24:W30" si="0">SUM(S24:V24)</f>
        <v>216</v>
      </c>
      <c r="X24" s="404"/>
      <c r="Y24" s="404"/>
      <c r="Z24" s="404"/>
      <c r="AA24" s="404"/>
    </row>
    <row r="25" spans="2:27" ht="25.5" customHeight="1">
      <c r="B25" s="406" t="s">
        <v>569</v>
      </c>
      <c r="C25" s="407">
        <v>12</v>
      </c>
      <c r="D25" s="408" t="s">
        <v>521</v>
      </c>
      <c r="E25" s="407">
        <v>0</v>
      </c>
      <c r="F25" s="409" t="s">
        <v>522</v>
      </c>
      <c r="G25" s="410">
        <v>4</v>
      </c>
      <c r="H25" s="408" t="s">
        <v>538</v>
      </c>
      <c r="I25" s="407">
        <v>11</v>
      </c>
      <c r="J25" s="408" t="s">
        <v>518</v>
      </c>
      <c r="K25" s="410">
        <v>12</v>
      </c>
      <c r="L25" s="411" t="s">
        <v>521</v>
      </c>
      <c r="M25" s="407">
        <v>0</v>
      </c>
      <c r="N25" s="408" t="s">
        <v>522</v>
      </c>
      <c r="O25" s="410">
        <v>4</v>
      </c>
      <c r="P25" s="411" t="s">
        <v>538</v>
      </c>
      <c r="Q25" s="410">
        <v>12</v>
      </c>
      <c r="R25" s="411" t="s">
        <v>518</v>
      </c>
      <c r="S25" s="412">
        <v>14</v>
      </c>
      <c r="T25" s="413">
        <v>0</v>
      </c>
      <c r="U25" s="413">
        <v>4</v>
      </c>
      <c r="V25" s="413">
        <v>20</v>
      </c>
      <c r="W25" s="413">
        <f t="shared" si="0"/>
        <v>38</v>
      </c>
      <c r="X25" s="404"/>
      <c r="Y25" s="404"/>
      <c r="Z25" s="404"/>
      <c r="AA25" s="404"/>
    </row>
    <row r="26" spans="2:27" ht="25.5" customHeight="1">
      <c r="B26" s="406" t="s">
        <v>570</v>
      </c>
      <c r="C26" s="407">
        <v>2</v>
      </c>
      <c r="D26" s="408" t="s">
        <v>571</v>
      </c>
      <c r="E26" s="407">
        <v>6</v>
      </c>
      <c r="F26" s="414" t="s">
        <v>526</v>
      </c>
      <c r="G26" s="410">
        <v>18</v>
      </c>
      <c r="H26" s="408" t="s">
        <v>540</v>
      </c>
      <c r="I26" s="407">
        <v>0</v>
      </c>
      <c r="J26" s="408" t="s">
        <v>522</v>
      </c>
      <c r="K26" s="410">
        <v>4</v>
      </c>
      <c r="L26" s="411" t="s">
        <v>571</v>
      </c>
      <c r="M26" s="407">
        <v>8</v>
      </c>
      <c r="N26" s="408" t="s">
        <v>556</v>
      </c>
      <c r="O26" s="410">
        <v>14</v>
      </c>
      <c r="P26" s="411" t="s">
        <v>530</v>
      </c>
      <c r="Q26" s="410">
        <v>0</v>
      </c>
      <c r="R26" s="411" t="s">
        <v>522</v>
      </c>
      <c r="S26" s="412">
        <v>4</v>
      </c>
      <c r="T26" s="413">
        <v>33</v>
      </c>
      <c r="U26" s="413">
        <v>67</v>
      </c>
      <c r="V26" s="413">
        <v>0</v>
      </c>
      <c r="W26" s="413">
        <f t="shared" si="0"/>
        <v>104</v>
      </c>
      <c r="X26" s="404"/>
      <c r="Y26" s="404"/>
      <c r="Z26" s="404"/>
      <c r="AA26" s="404"/>
    </row>
    <row r="27" spans="2:27" ht="25.5" customHeight="1">
      <c r="B27" s="406" t="s">
        <v>572</v>
      </c>
      <c r="C27" s="407">
        <v>0</v>
      </c>
      <c r="D27" s="408" t="s">
        <v>522</v>
      </c>
      <c r="E27" s="407">
        <v>8</v>
      </c>
      <c r="F27" s="414" t="s">
        <v>527</v>
      </c>
      <c r="G27" s="410">
        <v>0</v>
      </c>
      <c r="H27" s="408" t="s">
        <v>522</v>
      </c>
      <c r="I27" s="407">
        <v>0</v>
      </c>
      <c r="J27" s="408" t="s">
        <v>522</v>
      </c>
      <c r="K27" s="410">
        <v>2</v>
      </c>
      <c r="L27" s="411" t="s">
        <v>561</v>
      </c>
      <c r="M27" s="407">
        <v>10</v>
      </c>
      <c r="N27" s="408" t="s">
        <v>527</v>
      </c>
      <c r="O27" s="410">
        <v>0</v>
      </c>
      <c r="P27" s="411" t="s">
        <v>522</v>
      </c>
      <c r="Q27" s="410">
        <v>0</v>
      </c>
      <c r="R27" s="411" t="s">
        <v>522</v>
      </c>
      <c r="S27" s="412">
        <v>4</v>
      </c>
      <c r="T27" s="413">
        <v>18</v>
      </c>
      <c r="U27" s="413">
        <v>0</v>
      </c>
      <c r="V27" s="413">
        <v>0</v>
      </c>
      <c r="W27" s="413">
        <f t="shared" si="0"/>
        <v>22</v>
      </c>
      <c r="X27" s="404"/>
      <c r="Y27" s="404"/>
      <c r="Z27" s="404"/>
      <c r="AA27" s="404"/>
    </row>
    <row r="28" spans="2:27" ht="25.5" customHeight="1">
      <c r="B28" s="406" t="s">
        <v>573</v>
      </c>
      <c r="C28" s="407">
        <v>14</v>
      </c>
      <c r="D28" s="408" t="s">
        <v>574</v>
      </c>
      <c r="E28" s="407">
        <v>26</v>
      </c>
      <c r="F28" s="414" t="s">
        <v>575</v>
      </c>
      <c r="G28" s="410">
        <v>5</v>
      </c>
      <c r="H28" s="408" t="s">
        <v>576</v>
      </c>
      <c r="I28" s="407">
        <v>0</v>
      </c>
      <c r="J28" s="408" t="s">
        <v>522</v>
      </c>
      <c r="K28" s="410">
        <v>14</v>
      </c>
      <c r="L28" s="415" t="s">
        <v>577</v>
      </c>
      <c r="M28" s="407">
        <v>27</v>
      </c>
      <c r="N28" s="408" t="s">
        <v>578</v>
      </c>
      <c r="O28" s="410">
        <v>11</v>
      </c>
      <c r="P28" s="411" t="s">
        <v>579</v>
      </c>
      <c r="Q28" s="410">
        <v>3</v>
      </c>
      <c r="R28" s="411" t="s">
        <v>580</v>
      </c>
      <c r="S28" s="412">
        <v>52</v>
      </c>
      <c r="T28" s="413">
        <v>53</v>
      </c>
      <c r="U28" s="413">
        <v>35</v>
      </c>
      <c r="V28" s="413">
        <v>5</v>
      </c>
      <c r="W28" s="413">
        <f t="shared" si="0"/>
        <v>145</v>
      </c>
      <c r="X28" s="404"/>
      <c r="Y28" s="404"/>
      <c r="Z28" s="404"/>
      <c r="AA28" s="404"/>
    </row>
    <row r="29" spans="2:27" ht="25.5" customHeight="1">
      <c r="B29" s="406" t="s">
        <v>581</v>
      </c>
      <c r="C29" s="407">
        <v>22</v>
      </c>
      <c r="D29" s="408" t="s">
        <v>545</v>
      </c>
      <c r="E29" s="407">
        <v>82</v>
      </c>
      <c r="F29" s="414" t="s">
        <v>571</v>
      </c>
      <c r="G29" s="410">
        <v>75</v>
      </c>
      <c r="H29" s="408" t="s">
        <v>527</v>
      </c>
      <c r="I29" s="407">
        <v>2</v>
      </c>
      <c r="J29" s="408" t="s">
        <v>558</v>
      </c>
      <c r="K29" s="410">
        <v>27</v>
      </c>
      <c r="L29" s="408" t="s">
        <v>526</v>
      </c>
      <c r="M29" s="407">
        <v>31</v>
      </c>
      <c r="N29" s="408" t="s">
        <v>571</v>
      </c>
      <c r="O29" s="410">
        <v>10</v>
      </c>
      <c r="P29" s="411" t="s">
        <v>532</v>
      </c>
      <c r="Q29" s="410">
        <v>5</v>
      </c>
      <c r="R29" s="411" t="s">
        <v>558</v>
      </c>
      <c r="S29" s="412">
        <v>51</v>
      </c>
      <c r="T29" s="413">
        <v>161</v>
      </c>
      <c r="U29" s="413">
        <v>31</v>
      </c>
      <c r="V29" s="413">
        <v>11</v>
      </c>
      <c r="W29" s="413">
        <f t="shared" si="0"/>
        <v>254</v>
      </c>
      <c r="X29" s="404"/>
      <c r="Y29" s="404"/>
      <c r="Z29" s="404"/>
      <c r="AA29" s="404"/>
    </row>
    <row r="30" spans="2:27" ht="25.5" customHeight="1">
      <c r="B30" s="406" t="s">
        <v>582</v>
      </c>
      <c r="C30" s="407">
        <v>9</v>
      </c>
      <c r="D30" s="408" t="s">
        <v>516</v>
      </c>
      <c r="E30" s="407">
        <v>21</v>
      </c>
      <c r="F30" s="414" t="s">
        <v>526</v>
      </c>
      <c r="G30" s="410">
        <v>27</v>
      </c>
      <c r="H30" s="408" t="s">
        <v>515</v>
      </c>
      <c r="I30" s="407">
        <v>0</v>
      </c>
      <c r="J30" s="408" t="s">
        <v>522</v>
      </c>
      <c r="K30" s="410">
        <v>11</v>
      </c>
      <c r="L30" s="408" t="s">
        <v>516</v>
      </c>
      <c r="M30" s="407">
        <v>17</v>
      </c>
      <c r="N30" s="408" t="s">
        <v>526</v>
      </c>
      <c r="O30" s="410">
        <v>19</v>
      </c>
      <c r="P30" s="411" t="s">
        <v>579</v>
      </c>
      <c r="Q30" s="410">
        <v>0</v>
      </c>
      <c r="R30" s="411" t="s">
        <v>522</v>
      </c>
      <c r="S30" s="412">
        <v>22</v>
      </c>
      <c r="T30" s="413">
        <v>55</v>
      </c>
      <c r="U30" s="413">
        <v>101</v>
      </c>
      <c r="V30" s="413">
        <v>0</v>
      </c>
      <c r="W30" s="413">
        <f t="shared" si="0"/>
        <v>178</v>
      </c>
      <c r="X30" s="404"/>
      <c r="Y30" s="404"/>
      <c r="Z30" s="404"/>
      <c r="AA30" s="404"/>
    </row>
    <row r="31" spans="2:27" ht="25.5" customHeight="1">
      <c r="B31" s="406" t="s">
        <v>583</v>
      </c>
      <c r="C31" s="407">
        <v>10</v>
      </c>
      <c r="D31" s="408" t="s">
        <v>517</v>
      </c>
      <c r="E31" s="407">
        <v>19</v>
      </c>
      <c r="F31" s="416" t="s">
        <v>584</v>
      </c>
      <c r="G31" s="410">
        <v>8</v>
      </c>
      <c r="H31" s="417" t="s">
        <v>585</v>
      </c>
      <c r="I31" s="407">
        <v>0</v>
      </c>
      <c r="J31" s="408" t="s">
        <v>522</v>
      </c>
      <c r="K31" s="410">
        <v>8</v>
      </c>
      <c r="L31" s="418" t="s">
        <v>525</v>
      </c>
      <c r="M31" s="407">
        <v>19</v>
      </c>
      <c r="N31" s="408" t="s">
        <v>527</v>
      </c>
      <c r="O31" s="410">
        <v>8</v>
      </c>
      <c r="P31" s="417" t="s">
        <v>586</v>
      </c>
      <c r="Q31" s="410">
        <v>0</v>
      </c>
      <c r="R31" s="411" t="s">
        <v>522</v>
      </c>
      <c r="S31" s="412">
        <v>30</v>
      </c>
      <c r="T31" s="413">
        <v>67</v>
      </c>
      <c r="U31" s="413">
        <v>41</v>
      </c>
      <c r="V31" s="413">
        <v>0</v>
      </c>
      <c r="W31" s="413">
        <f>SUM(S31:V31)</f>
        <v>138</v>
      </c>
      <c r="X31" s="404"/>
      <c r="Y31" s="404"/>
      <c r="Z31" s="404"/>
      <c r="AA31" s="404"/>
    </row>
    <row r="32" spans="2:27" ht="25.5" customHeight="1">
      <c r="B32" s="406" t="s">
        <v>587</v>
      </c>
      <c r="C32" s="407">
        <v>5</v>
      </c>
      <c r="D32" s="408" t="s">
        <v>521</v>
      </c>
      <c r="E32" s="407">
        <v>14</v>
      </c>
      <c r="F32" s="416" t="s">
        <v>558</v>
      </c>
      <c r="G32" s="410">
        <v>11</v>
      </c>
      <c r="H32" s="417" t="s">
        <v>588</v>
      </c>
      <c r="I32" s="407">
        <v>2</v>
      </c>
      <c r="J32" s="408" t="s">
        <v>589</v>
      </c>
      <c r="K32" s="407">
        <v>5</v>
      </c>
      <c r="L32" s="408" t="s">
        <v>521</v>
      </c>
      <c r="M32" s="407">
        <v>12</v>
      </c>
      <c r="N32" s="416" t="s">
        <v>558</v>
      </c>
      <c r="O32" s="410">
        <v>11</v>
      </c>
      <c r="P32" s="417" t="s">
        <v>588</v>
      </c>
      <c r="Q32" s="407">
        <v>2</v>
      </c>
      <c r="R32" s="408" t="s">
        <v>589</v>
      </c>
      <c r="S32" s="412">
        <v>5</v>
      </c>
      <c r="T32" s="413">
        <v>27</v>
      </c>
      <c r="U32" s="413">
        <v>23</v>
      </c>
      <c r="V32" s="413">
        <v>4</v>
      </c>
      <c r="W32" s="413">
        <f>SUM(S32:V32)</f>
        <v>59</v>
      </c>
      <c r="X32" s="404"/>
      <c r="Y32" s="404"/>
      <c r="Z32" s="404"/>
      <c r="AA32" s="404"/>
    </row>
    <row r="33" spans="2:27" ht="25.5" customHeight="1">
      <c r="B33" s="406" t="s">
        <v>590</v>
      </c>
      <c r="C33" s="410">
        <v>16</v>
      </c>
      <c r="D33" s="408" t="s">
        <v>561</v>
      </c>
      <c r="E33" s="410">
        <v>35</v>
      </c>
      <c r="F33" s="416" t="s">
        <v>538</v>
      </c>
      <c r="G33" s="410">
        <v>16</v>
      </c>
      <c r="H33" s="417" t="s">
        <v>517</v>
      </c>
      <c r="I33" s="410">
        <v>3</v>
      </c>
      <c r="J33" s="408" t="s">
        <v>558</v>
      </c>
      <c r="K33" s="410">
        <v>11</v>
      </c>
      <c r="L33" s="408" t="s">
        <v>543</v>
      </c>
      <c r="M33" s="410">
        <v>18</v>
      </c>
      <c r="N33" s="416" t="s">
        <v>515</v>
      </c>
      <c r="O33" s="410">
        <v>12</v>
      </c>
      <c r="P33" s="417" t="s">
        <v>517</v>
      </c>
      <c r="Q33" s="410">
        <v>3</v>
      </c>
      <c r="R33" s="408" t="s">
        <v>558</v>
      </c>
      <c r="S33" s="412">
        <v>45</v>
      </c>
      <c r="T33" s="413">
        <v>42</v>
      </c>
      <c r="U33" s="413">
        <v>25</v>
      </c>
      <c r="V33" s="413">
        <v>3</v>
      </c>
      <c r="W33" s="413">
        <v>115</v>
      </c>
      <c r="X33" s="404"/>
      <c r="Y33" s="404"/>
      <c r="Z33" s="404"/>
      <c r="AA33" s="404"/>
    </row>
    <row r="34" spans="2:27" ht="25.5" customHeight="1">
      <c r="B34" s="406" t="s">
        <v>591</v>
      </c>
      <c r="C34" s="407">
        <v>0</v>
      </c>
      <c r="D34" s="408" t="s">
        <v>522</v>
      </c>
      <c r="E34" s="410">
        <v>25</v>
      </c>
      <c r="F34" s="419" t="s">
        <v>533</v>
      </c>
      <c r="G34" s="410">
        <v>20</v>
      </c>
      <c r="H34" s="417" t="s">
        <v>519</v>
      </c>
      <c r="I34" s="410">
        <v>3</v>
      </c>
      <c r="J34" s="420" t="s">
        <v>538</v>
      </c>
      <c r="K34" s="407">
        <v>0</v>
      </c>
      <c r="L34" s="408" t="s">
        <v>522</v>
      </c>
      <c r="M34" s="410">
        <v>25</v>
      </c>
      <c r="N34" s="416" t="s">
        <v>533</v>
      </c>
      <c r="O34" s="410">
        <v>18</v>
      </c>
      <c r="P34" s="417" t="s">
        <v>519</v>
      </c>
      <c r="Q34" s="410">
        <v>2</v>
      </c>
      <c r="R34" s="420" t="s">
        <v>592</v>
      </c>
      <c r="S34" s="412">
        <v>0</v>
      </c>
      <c r="T34" s="413">
        <v>66</v>
      </c>
      <c r="U34" s="413">
        <v>36</v>
      </c>
      <c r="V34" s="413">
        <v>4</v>
      </c>
      <c r="W34" s="413">
        <f>SUM(S34:V34)</f>
        <v>106</v>
      </c>
      <c r="X34" s="404"/>
      <c r="Y34" s="404"/>
      <c r="Z34" s="404"/>
      <c r="AA34" s="404"/>
    </row>
    <row r="35" spans="2:27" ht="25.5" customHeight="1">
      <c r="B35" s="406" t="s">
        <v>593</v>
      </c>
      <c r="C35" s="407">
        <v>5</v>
      </c>
      <c r="D35" s="408" t="s">
        <v>519</v>
      </c>
      <c r="E35" s="410">
        <v>9</v>
      </c>
      <c r="F35" s="419" t="s">
        <v>516</v>
      </c>
      <c r="G35" s="410">
        <v>22</v>
      </c>
      <c r="H35" s="417" t="s">
        <v>517</v>
      </c>
      <c r="I35" s="410">
        <v>5</v>
      </c>
      <c r="J35" s="420" t="s">
        <v>525</v>
      </c>
      <c r="K35" s="407">
        <v>0</v>
      </c>
      <c r="L35" s="408" t="s">
        <v>522</v>
      </c>
      <c r="M35" s="410">
        <v>9</v>
      </c>
      <c r="N35" s="416" t="s">
        <v>516</v>
      </c>
      <c r="O35" s="410">
        <v>19</v>
      </c>
      <c r="P35" s="417" t="s">
        <v>558</v>
      </c>
      <c r="Q35" s="410">
        <v>8</v>
      </c>
      <c r="R35" s="408" t="s">
        <v>517</v>
      </c>
      <c r="S35" s="412">
        <v>5</v>
      </c>
      <c r="T35" s="413">
        <v>31</v>
      </c>
      <c r="U35" s="413">
        <v>30</v>
      </c>
      <c r="V35" s="413">
        <v>12</v>
      </c>
      <c r="W35" s="413">
        <f>SUM(S35:V35)</f>
        <v>78</v>
      </c>
      <c r="X35" s="404"/>
      <c r="Y35" s="404"/>
      <c r="Z35" s="404"/>
      <c r="AA35" s="404"/>
    </row>
    <row r="36" spans="2:27" ht="15" customHeight="1">
      <c r="B36" s="421" t="s">
        <v>594</v>
      </c>
      <c r="W36" s="422" t="s">
        <v>595</v>
      </c>
      <c r="X36" s="385"/>
      <c r="Y36" s="385"/>
      <c r="Z36" s="385"/>
      <c r="AA36" s="385"/>
    </row>
    <row r="37" spans="2:27" s="425" customFormat="1" ht="15" customHeight="1">
      <c r="B37" s="423" t="s">
        <v>596</v>
      </c>
      <c r="C37" s="382"/>
      <c r="D37" s="382"/>
      <c r="E37" s="382"/>
      <c r="F37" s="382"/>
      <c r="G37" s="382"/>
      <c r="H37" s="382"/>
      <c r="I37" s="382"/>
      <c r="J37" s="382"/>
      <c r="K37" s="382"/>
      <c r="L37" s="382"/>
      <c r="M37" s="382"/>
      <c r="N37" s="382"/>
      <c r="O37" s="382"/>
      <c r="P37" s="382"/>
      <c r="Q37" s="382"/>
      <c r="R37" s="382"/>
      <c r="S37" s="382"/>
      <c r="T37" s="382"/>
      <c r="U37" s="382"/>
      <c r="V37" s="382"/>
      <c r="W37" s="424"/>
      <c r="X37" s="421"/>
      <c r="Y37" s="421"/>
      <c r="Z37" s="421"/>
      <c r="AA37" s="421"/>
    </row>
    <row r="38" spans="2:27" s="425" customFormat="1" ht="15" customHeight="1">
      <c r="C38" s="382"/>
      <c r="D38" s="382"/>
      <c r="E38" s="382"/>
      <c r="F38" s="382"/>
      <c r="G38" s="382"/>
      <c r="H38" s="382"/>
      <c r="I38" s="382"/>
      <c r="J38" s="382"/>
      <c r="K38" s="382"/>
      <c r="L38" s="382"/>
      <c r="M38" s="382"/>
      <c r="N38" s="382"/>
      <c r="O38" s="382"/>
      <c r="P38" s="382"/>
      <c r="Q38" s="382"/>
      <c r="R38" s="382"/>
      <c r="S38" s="382"/>
      <c r="T38" s="382"/>
      <c r="U38" s="382"/>
      <c r="V38" s="382"/>
      <c r="W38" s="382"/>
      <c r="X38" s="421"/>
      <c r="Y38" s="421"/>
      <c r="Z38" s="421"/>
      <c r="AA38" s="421"/>
    </row>
    <row r="39" spans="2:27">
      <c r="X39" s="421"/>
      <c r="Y39" s="421"/>
      <c r="Z39" s="421"/>
      <c r="AA39" s="421"/>
    </row>
    <row r="40" spans="2:27">
      <c r="X40" s="421"/>
      <c r="Y40" s="426"/>
      <c r="Z40" s="426"/>
      <c r="AA40" s="426"/>
    </row>
    <row r="41" spans="2:27">
      <c r="X41" s="421"/>
      <c r="Y41" s="421"/>
      <c r="Z41" s="421"/>
      <c r="AA41" s="421"/>
    </row>
    <row r="42" spans="2:27">
      <c r="X42" s="427"/>
      <c r="Y42" s="427"/>
      <c r="Z42" s="427"/>
      <c r="AA42" s="427"/>
    </row>
    <row r="43" spans="2:27">
      <c r="X43" s="427"/>
      <c r="Y43" s="427"/>
      <c r="Z43" s="427"/>
      <c r="AA43" s="427"/>
    </row>
    <row r="44" spans="2:27">
      <c r="X44" s="427"/>
      <c r="Y44" s="427"/>
      <c r="Z44" s="427"/>
      <c r="AA44" s="427"/>
    </row>
    <row r="45" spans="2:27">
      <c r="X45" s="427"/>
      <c r="Y45" s="427"/>
      <c r="Z45" s="427"/>
      <c r="AA45" s="427"/>
    </row>
    <row r="46" spans="2:27">
      <c r="X46" s="427"/>
      <c r="Y46" s="427"/>
      <c r="Z46" s="427"/>
      <c r="AA46" s="427"/>
    </row>
    <row r="47" spans="2:27">
      <c r="X47" s="427"/>
      <c r="Y47" s="427"/>
      <c r="Z47" s="427"/>
      <c r="AA47" s="427"/>
    </row>
    <row r="48" spans="2:27">
      <c r="X48" s="427"/>
      <c r="Y48" s="427"/>
      <c r="Z48" s="427"/>
      <c r="AA48" s="427"/>
    </row>
    <row r="49" spans="24:27">
      <c r="X49" s="427"/>
      <c r="Y49" s="427"/>
      <c r="Z49" s="427"/>
      <c r="AA49" s="427"/>
    </row>
    <row r="50" spans="24:27">
      <c r="X50" s="427"/>
      <c r="Y50" s="427"/>
      <c r="Z50" s="427"/>
      <c r="AA50" s="427"/>
    </row>
    <row r="51" spans="24:27">
      <c r="X51" s="427"/>
      <c r="Y51" s="427"/>
      <c r="Z51" s="427"/>
      <c r="AA51" s="427"/>
    </row>
    <row r="52" spans="24:27">
      <c r="X52" s="427"/>
      <c r="Y52" s="427"/>
      <c r="Z52" s="427"/>
      <c r="AA52" s="427"/>
    </row>
    <row r="53" spans="24:27">
      <c r="X53" s="427"/>
      <c r="Y53" s="427"/>
      <c r="Z53" s="427"/>
      <c r="AA53" s="427"/>
    </row>
    <row r="54" spans="24:27">
      <c r="X54" s="386"/>
      <c r="Y54" s="386"/>
      <c r="Z54" s="386"/>
      <c r="AA54" s="386"/>
    </row>
    <row r="55" spans="24:27">
      <c r="X55" s="386"/>
      <c r="Y55" s="386"/>
      <c r="Z55" s="386"/>
      <c r="AA55" s="386"/>
    </row>
    <row r="56" spans="24:27">
      <c r="X56" s="386"/>
      <c r="Y56" s="386"/>
      <c r="Z56" s="386"/>
      <c r="AA56" s="386"/>
    </row>
    <row r="57" spans="24:27">
      <c r="X57" s="386"/>
      <c r="Y57" s="386"/>
      <c r="Z57" s="386"/>
      <c r="AA57" s="386"/>
    </row>
    <row r="58" spans="24:27">
      <c r="X58" s="386"/>
      <c r="Y58" s="386"/>
      <c r="Z58" s="386"/>
      <c r="AA58" s="386"/>
    </row>
    <row r="59" spans="24:27">
      <c r="X59" s="386"/>
      <c r="Y59" s="386"/>
      <c r="Z59" s="386"/>
      <c r="AA59" s="386"/>
    </row>
    <row r="60" spans="24:27">
      <c r="X60" s="386"/>
      <c r="Y60" s="386"/>
      <c r="Z60" s="386"/>
      <c r="AA60" s="386"/>
    </row>
    <row r="61" spans="24:27">
      <c r="X61" s="386"/>
      <c r="Y61" s="386"/>
      <c r="Z61" s="386"/>
      <c r="AA61" s="386"/>
    </row>
  </sheetData>
  <mergeCells count="17">
    <mergeCell ref="B3:B5"/>
    <mergeCell ref="C3:J3"/>
    <mergeCell ref="K3:R3"/>
    <mergeCell ref="S3:W3"/>
    <mergeCell ref="C4:D4"/>
    <mergeCell ref="E4:F4"/>
    <mergeCell ref="G4:H4"/>
    <mergeCell ref="I4:J4"/>
    <mergeCell ref="K4:L4"/>
    <mergeCell ref="M4:N4"/>
    <mergeCell ref="W4:W5"/>
    <mergeCell ref="O4:P4"/>
    <mergeCell ref="Q4:R4"/>
    <mergeCell ref="S4:S5"/>
    <mergeCell ref="T4:T5"/>
    <mergeCell ref="U4:U5"/>
    <mergeCell ref="V4:V5"/>
  </mergeCells>
  <phoneticPr fontId="3"/>
  <pageMargins left="0.59055118110236227" right="0.59055118110236227" top="0.78740157480314965" bottom="0.63" header="0.39370078740157483" footer="0.37"/>
  <pageSetup paperSize="9" scale="92" orientation="portrait" r:id="rId1"/>
  <headerFooter alignWithMargins="0">
    <oddHeader>&amp;R1.土地・気象</oddHeader>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A-1</vt:lpstr>
      <vt:lpstr>A-2</vt:lpstr>
      <vt:lpstr>A-3</vt:lpstr>
      <vt:lpstr>A-4</vt:lpstr>
      <vt:lpstr>A-5.6</vt:lpstr>
      <vt:lpstr>A-7.8</vt:lpstr>
      <vt:lpstr>A-9-1</vt:lpstr>
      <vt:lpstr>A-9-2</vt:lpstr>
      <vt:lpstr>A-10</vt:lpstr>
      <vt:lpstr>'A-1'!Print_Area</vt:lpstr>
      <vt:lpstr>'A-10'!Print_Area</vt:lpstr>
      <vt:lpstr>'A-3'!Print_Area</vt:lpstr>
      <vt:lpstr>'A-4'!Print_Area</vt:lpstr>
      <vt:lpstr>'A-9-1'!Print_Area</vt:lpstr>
      <vt:lpstr>'A-9-2'!Print_Area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橋梅　綺澄</dc:creator>
  <cp:lastModifiedBy>橋梅　綺澄</cp:lastModifiedBy>
  <cp:lastPrinted>2018-05-25T04:56:23Z</cp:lastPrinted>
  <dcterms:created xsi:type="dcterms:W3CDTF">2018-05-25T02:30:47Z</dcterms:created>
  <dcterms:modified xsi:type="dcterms:W3CDTF">2018-05-25T04:56:56Z</dcterms:modified>
</cp:coreProperties>
</file>