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7605"/>
  </bookViews>
  <sheets>
    <sheet name="M-1" sheetId="1" r:id="rId1"/>
    <sheet name="M-2" sheetId="2" r:id="rId2"/>
    <sheet name="M-3" sheetId="3" r:id="rId3"/>
    <sheet name="M-4" sheetId="4" r:id="rId4"/>
    <sheet name="M-5" sheetId="5" r:id="rId5"/>
    <sheet name="M-6" sheetId="6" r:id="rId6"/>
    <sheet name="M-7" sheetId="7" r:id="rId7"/>
    <sheet name="M-8" sheetId="8" r:id="rId8"/>
    <sheet name="M-9" sheetId="9" r:id="rId9"/>
    <sheet name="M-10" sheetId="10" r:id="rId10"/>
  </sheets>
  <definedNames>
    <definedName name="_xlnm.Print_Area" localSheetId="0">'M-1'!$A$1:$G$57</definedName>
    <definedName name="_xlnm.Print_Area" localSheetId="1">'M-2'!$A$1:$H$30</definedName>
    <definedName name="_xlnm.Print_Area" localSheetId="8">'M-9'!$A$1:$H$70</definedName>
  </definedNames>
  <calcPr calcId="145621"/>
</workbook>
</file>

<file path=xl/calcChain.xml><?xml version="1.0" encoding="utf-8"?>
<calcChain xmlns="http://schemas.openxmlformats.org/spreadsheetml/2006/main">
  <c r="G91" i="10" l="1"/>
  <c r="G90" i="10"/>
  <c r="G89" i="10"/>
  <c r="G88" i="10"/>
  <c r="G87" i="10"/>
  <c r="F87" i="10"/>
  <c r="E87" i="10"/>
  <c r="D87" i="10"/>
  <c r="C87" i="10"/>
  <c r="G86" i="10"/>
  <c r="G85" i="10"/>
  <c r="G82" i="10" s="1"/>
  <c r="G84" i="10"/>
  <c r="G83" i="10"/>
  <c r="F82" i="10"/>
  <c r="E82" i="10"/>
  <c r="D82" i="10"/>
  <c r="C82" i="10"/>
  <c r="G81" i="10"/>
  <c r="G80" i="10"/>
  <c r="G79" i="10"/>
  <c r="G78" i="10"/>
  <c r="G77" i="10" s="1"/>
  <c r="F77" i="10"/>
  <c r="E77" i="10"/>
  <c r="D77" i="10"/>
  <c r="C77" i="10"/>
  <c r="G76" i="10"/>
  <c r="G75" i="10"/>
  <c r="G74" i="10"/>
  <c r="G73" i="10"/>
  <c r="G72" i="10" s="1"/>
  <c r="F72" i="10"/>
  <c r="E72" i="10"/>
  <c r="D72" i="10"/>
  <c r="C72" i="10"/>
  <c r="G71" i="10"/>
  <c r="G70" i="10"/>
  <c r="G69" i="10"/>
  <c r="G67" i="10" s="1"/>
  <c r="G68" i="10"/>
  <c r="F67" i="10"/>
  <c r="E67" i="10"/>
  <c r="D67" i="10"/>
  <c r="C67" i="10"/>
  <c r="G66" i="10"/>
  <c r="G65" i="10"/>
  <c r="G64" i="10"/>
  <c r="G63" i="10"/>
  <c r="G62" i="10"/>
  <c r="F62" i="10"/>
  <c r="E62" i="10"/>
  <c r="D62" i="10"/>
  <c r="C62" i="10"/>
  <c r="G61" i="10"/>
  <c r="G60" i="10"/>
  <c r="G59" i="10"/>
  <c r="G58" i="10"/>
  <c r="G57" i="10"/>
  <c r="F57" i="10"/>
  <c r="E57" i="10"/>
  <c r="D57" i="10"/>
  <c r="C57" i="10"/>
  <c r="D56" i="10"/>
  <c r="G56" i="10" s="1"/>
  <c r="D55" i="10"/>
  <c r="G55" i="10" s="1"/>
  <c r="D54" i="10"/>
  <c r="G54" i="10" s="1"/>
  <c r="D53" i="10"/>
  <c r="G53" i="10" s="1"/>
  <c r="G52" i="10" s="1"/>
  <c r="F52" i="10"/>
  <c r="E52" i="10"/>
  <c r="D52" i="10"/>
  <c r="C52" i="10"/>
  <c r="G51" i="10"/>
  <c r="G50" i="10"/>
  <c r="G49" i="10"/>
  <c r="G47" i="10" s="1"/>
  <c r="G48" i="10"/>
  <c r="F47" i="10"/>
  <c r="E47" i="10"/>
  <c r="D47" i="10"/>
  <c r="G39" i="10"/>
  <c r="F39" i="10"/>
  <c r="E39" i="10"/>
  <c r="D39" i="10"/>
  <c r="C39" i="10"/>
  <c r="G34" i="10"/>
  <c r="F34" i="10"/>
  <c r="E34" i="10"/>
  <c r="D34" i="10"/>
  <c r="C34" i="10"/>
  <c r="G29" i="10"/>
  <c r="F29" i="10"/>
  <c r="E29" i="10"/>
  <c r="D29" i="10"/>
  <c r="C29" i="10"/>
  <c r="G24" i="10"/>
  <c r="F24" i="10"/>
  <c r="E24" i="10"/>
  <c r="D24" i="10"/>
  <c r="C24" i="10"/>
  <c r="D23" i="10"/>
  <c r="D22" i="10"/>
  <c r="D21" i="10"/>
  <c r="D19" i="10" s="1"/>
  <c r="D20" i="10"/>
  <c r="G19" i="10"/>
  <c r="F19" i="10"/>
  <c r="E19" i="10"/>
  <c r="C19" i="10"/>
  <c r="D18" i="10"/>
  <c r="D17" i="10"/>
  <c r="D14" i="10" s="1"/>
  <c r="D16" i="10"/>
  <c r="D15" i="10"/>
  <c r="G14" i="10"/>
  <c r="F14" i="10"/>
  <c r="E14" i="10"/>
  <c r="C14" i="10"/>
  <c r="D13" i="10"/>
  <c r="D12" i="10"/>
  <c r="D11" i="10"/>
  <c r="D10" i="10"/>
  <c r="G9" i="10"/>
  <c r="F9" i="10"/>
  <c r="E9" i="10"/>
  <c r="D9" i="10"/>
  <c r="C9" i="10"/>
  <c r="J55" i="9"/>
  <c r="J54" i="9"/>
  <c r="J53" i="9"/>
  <c r="J52" i="9"/>
  <c r="J51" i="9"/>
  <c r="J50" i="9"/>
  <c r="J48" i="9"/>
  <c r="J47" i="9"/>
  <c r="E31" i="9"/>
  <c r="G24" i="9"/>
  <c r="F24" i="9"/>
  <c r="E24" i="9"/>
  <c r="D24" i="9"/>
  <c r="C24" i="9"/>
  <c r="J49" i="9" s="1"/>
  <c r="G19" i="9"/>
  <c r="F19" i="9"/>
  <c r="E19" i="9"/>
  <c r="D19" i="9"/>
  <c r="C19" i="9"/>
  <c r="G14" i="9"/>
  <c r="F14" i="9"/>
  <c r="E14" i="9"/>
  <c r="D14" i="9"/>
  <c r="C14" i="9"/>
  <c r="G9" i="9"/>
  <c r="F9" i="9"/>
  <c r="E9" i="9"/>
  <c r="D9" i="9"/>
  <c r="C9" i="9"/>
  <c r="J46" i="9" s="1"/>
  <c r="G4" i="9"/>
  <c r="F4" i="9"/>
  <c r="E4" i="9"/>
  <c r="D4" i="9"/>
  <c r="C4" i="9"/>
  <c r="J45" i="9" s="1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M40" i="7"/>
  <c r="L40" i="7"/>
  <c r="K40" i="7"/>
  <c r="J40" i="7"/>
  <c r="I40" i="7"/>
  <c r="H40" i="7"/>
  <c r="G40" i="7"/>
  <c r="F40" i="7"/>
  <c r="E40" i="7"/>
  <c r="D40" i="7"/>
  <c r="C40" i="7"/>
  <c r="M35" i="7"/>
  <c r="L35" i="7"/>
  <c r="K35" i="7"/>
  <c r="J35" i="7"/>
  <c r="I35" i="7"/>
  <c r="H35" i="7"/>
  <c r="G35" i="7"/>
  <c r="F35" i="7"/>
  <c r="E35" i="7"/>
  <c r="D35" i="7"/>
  <c r="C35" i="7"/>
  <c r="M30" i="7"/>
  <c r="L30" i="7"/>
  <c r="K30" i="7"/>
  <c r="J30" i="7"/>
  <c r="I30" i="7"/>
  <c r="H30" i="7"/>
  <c r="G30" i="7"/>
  <c r="F30" i="7"/>
  <c r="E30" i="7"/>
  <c r="D30" i="7"/>
  <c r="C30" i="7"/>
  <c r="M25" i="7"/>
  <c r="L25" i="7"/>
  <c r="K25" i="7"/>
  <c r="J25" i="7"/>
  <c r="I25" i="7"/>
  <c r="H25" i="7"/>
  <c r="G25" i="7"/>
  <c r="F25" i="7"/>
  <c r="E25" i="7"/>
  <c r="D25" i="7"/>
  <c r="C25" i="7"/>
  <c r="M20" i="7"/>
  <c r="L20" i="7"/>
  <c r="K20" i="7"/>
  <c r="J20" i="7"/>
  <c r="I20" i="7"/>
  <c r="H20" i="7"/>
  <c r="G20" i="7"/>
  <c r="F20" i="7"/>
  <c r="E20" i="7"/>
  <c r="D20" i="7"/>
  <c r="C20" i="7"/>
  <c r="M15" i="7"/>
  <c r="L15" i="7"/>
  <c r="K15" i="7"/>
  <c r="J15" i="7"/>
  <c r="I15" i="7"/>
  <c r="H15" i="7"/>
  <c r="G15" i="7"/>
  <c r="F15" i="7"/>
  <c r="E15" i="7"/>
  <c r="D15" i="7"/>
  <c r="C15" i="7"/>
  <c r="M10" i="7"/>
  <c r="L10" i="7"/>
  <c r="K10" i="7"/>
  <c r="J10" i="7"/>
  <c r="I10" i="7"/>
  <c r="H10" i="7"/>
  <c r="G10" i="7"/>
  <c r="F10" i="7"/>
  <c r="E10" i="7"/>
  <c r="D10" i="7"/>
  <c r="C10" i="7"/>
  <c r="M5" i="7"/>
  <c r="L5" i="7"/>
  <c r="K5" i="7"/>
  <c r="J5" i="7"/>
  <c r="I5" i="7"/>
  <c r="H5" i="7"/>
  <c r="G5" i="7"/>
  <c r="F5" i="7"/>
  <c r="E5" i="7"/>
  <c r="D5" i="7"/>
  <c r="C5" i="7"/>
  <c r="D55" i="6"/>
  <c r="D54" i="6"/>
  <c r="D50" i="6"/>
  <c r="D49" i="6"/>
  <c r="D48" i="6"/>
  <c r="D47" i="6"/>
  <c r="D46" i="6"/>
  <c r="D45" i="6"/>
  <c r="D44" i="6"/>
  <c r="D43" i="6"/>
  <c r="D42" i="6"/>
  <c r="D40" i="6" s="1"/>
  <c r="D41" i="6"/>
  <c r="G40" i="6"/>
  <c r="F40" i="6"/>
  <c r="E40" i="6"/>
  <c r="C40" i="6"/>
  <c r="D39" i="6"/>
  <c r="D38" i="6"/>
  <c r="D37" i="6"/>
  <c r="D36" i="6"/>
  <c r="G35" i="6"/>
  <c r="F35" i="6"/>
  <c r="E35" i="6"/>
  <c r="D35" i="6"/>
  <c r="C35" i="6"/>
  <c r="D34" i="6"/>
  <c r="D33" i="6"/>
  <c r="D32" i="6"/>
  <c r="D30" i="6" s="1"/>
  <c r="D31" i="6"/>
  <c r="G30" i="6"/>
  <c r="F30" i="6"/>
  <c r="E30" i="6"/>
  <c r="C30" i="6"/>
  <c r="D29" i="6"/>
  <c r="D28" i="6"/>
  <c r="D27" i="6"/>
  <c r="D26" i="6"/>
  <c r="G25" i="6"/>
  <c r="F25" i="6"/>
  <c r="E25" i="6"/>
  <c r="D25" i="6"/>
  <c r="C25" i="6"/>
  <c r="D24" i="6"/>
  <c r="D23" i="6"/>
  <c r="D22" i="6"/>
  <c r="D20" i="6" s="1"/>
  <c r="D21" i="6"/>
  <c r="G20" i="6"/>
  <c r="F20" i="6"/>
  <c r="E20" i="6"/>
  <c r="C20" i="6"/>
  <c r="D19" i="6"/>
  <c r="D18" i="6"/>
  <c r="D15" i="6" s="1"/>
  <c r="D17" i="6"/>
  <c r="D16" i="6"/>
  <c r="G15" i="6"/>
  <c r="F15" i="6"/>
  <c r="E15" i="6"/>
  <c r="C15" i="6"/>
  <c r="D14" i="6"/>
  <c r="D13" i="6"/>
  <c r="D12" i="6"/>
  <c r="D10" i="6" s="1"/>
  <c r="D11" i="6"/>
  <c r="G10" i="6"/>
  <c r="F10" i="6"/>
  <c r="E10" i="6"/>
  <c r="C10" i="6"/>
  <c r="D9" i="6"/>
  <c r="D8" i="6"/>
  <c r="D7" i="6"/>
  <c r="D6" i="6"/>
  <c r="G5" i="6"/>
  <c r="F5" i="6"/>
  <c r="E5" i="6"/>
  <c r="D5" i="6"/>
  <c r="C5" i="6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E79" i="4"/>
  <c r="E78" i="4"/>
  <c r="H62" i="4"/>
  <c r="E62" i="4"/>
  <c r="F46" i="4"/>
  <c r="F45" i="4"/>
  <c r="F44" i="4"/>
  <c r="F43" i="4"/>
  <c r="F42" i="4"/>
  <c r="F41" i="4"/>
  <c r="J40" i="4"/>
  <c r="I40" i="4"/>
  <c r="H40" i="4"/>
  <c r="G40" i="4"/>
  <c r="E40" i="4"/>
  <c r="D40" i="4"/>
  <c r="F40" i="4" s="1"/>
  <c r="C40" i="4"/>
  <c r="F39" i="4"/>
  <c r="F38" i="4"/>
  <c r="F37" i="4"/>
  <c r="F36" i="4"/>
  <c r="J35" i="4"/>
  <c r="I35" i="4"/>
  <c r="H35" i="4"/>
  <c r="G35" i="4"/>
  <c r="E35" i="4"/>
  <c r="D35" i="4"/>
  <c r="F35" i="4" s="1"/>
  <c r="C35" i="4"/>
  <c r="F34" i="4"/>
  <c r="F33" i="4"/>
  <c r="F32" i="4"/>
  <c r="F31" i="4"/>
  <c r="J30" i="4"/>
  <c r="I30" i="4"/>
  <c r="H30" i="4"/>
  <c r="G30" i="4"/>
  <c r="E30" i="4"/>
  <c r="D30" i="4"/>
  <c r="F30" i="4" s="1"/>
  <c r="C30" i="4"/>
  <c r="F29" i="4"/>
  <c r="F28" i="4"/>
  <c r="F27" i="4"/>
  <c r="F26" i="4"/>
  <c r="J25" i="4"/>
  <c r="I25" i="4"/>
  <c r="H25" i="4"/>
  <c r="G25" i="4"/>
  <c r="E25" i="4"/>
  <c r="D25" i="4"/>
  <c r="F25" i="4" s="1"/>
  <c r="C25" i="4"/>
  <c r="F24" i="4"/>
  <c r="F23" i="4"/>
  <c r="F22" i="4"/>
  <c r="F21" i="4"/>
  <c r="J20" i="4"/>
  <c r="I20" i="4"/>
  <c r="H20" i="4"/>
  <c r="G20" i="4"/>
  <c r="E20" i="4"/>
  <c r="D20" i="4"/>
  <c r="F20" i="4" s="1"/>
  <c r="C20" i="4"/>
  <c r="F19" i="4"/>
  <c r="F18" i="4"/>
  <c r="F17" i="4"/>
  <c r="F16" i="4"/>
  <c r="J15" i="4"/>
  <c r="I15" i="4"/>
  <c r="H15" i="4"/>
  <c r="G15" i="4"/>
  <c r="E15" i="4"/>
  <c r="D15" i="4"/>
  <c r="F15" i="4" s="1"/>
  <c r="C15" i="4"/>
  <c r="F14" i="4"/>
  <c r="F13" i="4"/>
  <c r="F12" i="4"/>
  <c r="F11" i="4"/>
  <c r="J10" i="4"/>
  <c r="I10" i="4"/>
  <c r="H10" i="4"/>
  <c r="G10" i="4"/>
  <c r="E10" i="4"/>
  <c r="D10" i="4"/>
  <c r="F10" i="4" s="1"/>
  <c r="C10" i="4"/>
  <c r="F9" i="4"/>
  <c r="F8" i="4"/>
  <c r="F7" i="4"/>
  <c r="F6" i="4"/>
  <c r="J5" i="4"/>
  <c r="I5" i="4"/>
  <c r="H5" i="4"/>
  <c r="G5" i="4"/>
  <c r="E5" i="4"/>
  <c r="D5" i="4"/>
  <c r="F5" i="4" s="1"/>
  <c r="C5" i="4"/>
  <c r="K40" i="3"/>
  <c r="J40" i="3"/>
  <c r="I40" i="3"/>
  <c r="H40" i="3"/>
  <c r="G40" i="3"/>
  <c r="F40" i="3"/>
  <c r="E40" i="3"/>
  <c r="D40" i="3"/>
  <c r="C40" i="3"/>
  <c r="K35" i="3"/>
  <c r="J35" i="3"/>
  <c r="I35" i="3"/>
  <c r="H35" i="3"/>
  <c r="G35" i="3"/>
  <c r="F35" i="3"/>
  <c r="E35" i="3"/>
  <c r="D35" i="3"/>
  <c r="C35" i="3"/>
  <c r="K30" i="3"/>
  <c r="J30" i="3"/>
  <c r="I30" i="3"/>
  <c r="H30" i="3"/>
  <c r="G30" i="3"/>
  <c r="F30" i="3"/>
  <c r="E30" i="3"/>
  <c r="D30" i="3"/>
  <c r="C30" i="3"/>
  <c r="K25" i="3"/>
  <c r="J25" i="3"/>
  <c r="I25" i="3"/>
  <c r="H25" i="3"/>
  <c r="G25" i="3"/>
  <c r="F25" i="3"/>
  <c r="E25" i="3"/>
  <c r="D25" i="3"/>
  <c r="C25" i="3"/>
  <c r="K20" i="3"/>
  <c r="J20" i="3"/>
  <c r="I20" i="3"/>
  <c r="H20" i="3"/>
  <c r="G20" i="3"/>
  <c r="F20" i="3"/>
  <c r="E20" i="3"/>
  <c r="D20" i="3"/>
  <c r="C20" i="3"/>
  <c r="K15" i="3"/>
  <c r="J15" i="3"/>
  <c r="I15" i="3"/>
  <c r="H15" i="3"/>
  <c r="G15" i="3"/>
  <c r="F15" i="3"/>
  <c r="E15" i="3"/>
  <c r="D15" i="3"/>
  <c r="C15" i="3"/>
  <c r="K10" i="3"/>
  <c r="J10" i="3"/>
  <c r="I10" i="3"/>
  <c r="H10" i="3"/>
  <c r="G10" i="3"/>
  <c r="F10" i="3"/>
  <c r="E10" i="3"/>
  <c r="D10" i="3"/>
  <c r="C10" i="3"/>
  <c r="K5" i="3"/>
  <c r="J5" i="3"/>
  <c r="I5" i="3"/>
  <c r="H5" i="3"/>
  <c r="G5" i="3"/>
  <c r="F5" i="3"/>
  <c r="E5" i="3"/>
  <c r="D5" i="3"/>
  <c r="C5" i="3"/>
  <c r="H19" i="2"/>
  <c r="G19" i="2"/>
  <c r="F19" i="2"/>
  <c r="E19" i="2"/>
  <c r="D19" i="2"/>
  <c r="C19" i="2"/>
  <c r="H14" i="2"/>
  <c r="G14" i="2"/>
  <c r="F14" i="2"/>
  <c r="E14" i="2"/>
  <c r="D14" i="2"/>
  <c r="C14" i="2"/>
  <c r="H9" i="2"/>
  <c r="G9" i="2"/>
  <c r="F9" i="2"/>
  <c r="E9" i="2"/>
  <c r="D9" i="2"/>
  <c r="C9" i="2"/>
  <c r="H4" i="2"/>
  <c r="G4" i="2"/>
  <c r="F4" i="2"/>
  <c r="E4" i="2"/>
  <c r="D4" i="2"/>
  <c r="C4" i="2"/>
  <c r="G40" i="1"/>
  <c r="F40" i="1"/>
  <c r="E40" i="1"/>
  <c r="D40" i="1"/>
  <c r="C40" i="1"/>
  <c r="G35" i="1"/>
  <c r="F35" i="1"/>
  <c r="E35" i="1"/>
  <c r="D35" i="1"/>
  <c r="C35" i="1"/>
  <c r="G30" i="1"/>
  <c r="F30" i="1"/>
  <c r="E30" i="1"/>
  <c r="D30" i="1"/>
  <c r="C30" i="1"/>
  <c r="G25" i="1"/>
  <c r="F25" i="1"/>
  <c r="E25" i="1"/>
  <c r="D25" i="1"/>
  <c r="C25" i="1"/>
  <c r="G20" i="1"/>
  <c r="F20" i="1"/>
  <c r="E20" i="1"/>
  <c r="D20" i="1"/>
  <c r="C20" i="1"/>
  <c r="G15" i="1"/>
  <c r="F15" i="1"/>
  <c r="E15" i="1"/>
  <c r="D15" i="1"/>
  <c r="C15" i="1"/>
  <c r="G10" i="1"/>
  <c r="F10" i="1"/>
  <c r="E10" i="1"/>
  <c r="D10" i="1"/>
  <c r="C10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<sst xmlns="http://schemas.openxmlformats.org/spreadsheetml/2006/main" count="953" uniqueCount="292">
  <si>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3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</si>
  <si>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3"/>
  </si>
  <si>
    <t>年次</t>
    <rPh sb="0" eb="2">
      <t>ネンジ</t>
    </rPh>
    <phoneticPr fontId="3"/>
  </si>
  <si>
    <t>施設数</t>
    <rPh sb="0" eb="3">
      <t>シセツスウ</t>
    </rPh>
    <phoneticPr fontId="3"/>
  </si>
  <si>
    <t>許可病床数</t>
    <rPh sb="0" eb="2">
      <t>キョカ</t>
    </rPh>
    <rPh sb="2" eb="5">
      <t>ビョウショウスウ</t>
    </rPh>
    <phoneticPr fontId="3"/>
  </si>
  <si>
    <t>病院</t>
    <rPh sb="0" eb="2">
      <t>ビョウイン</t>
    </rPh>
    <phoneticPr fontId="3"/>
  </si>
  <si>
    <t>一般診療所</t>
    <rPh sb="0" eb="2">
      <t>イッパン</t>
    </rPh>
    <rPh sb="2" eb="5">
      <t>シンリョウジョ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</si>
  <si>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3"/>
  </si>
  <si>
    <t>平成10年</t>
    <rPh sb="0" eb="2">
      <t>ヘイセイ</t>
    </rPh>
    <rPh sb="4" eb="5">
      <t>ネン</t>
    </rPh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</si>
  <si>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</si>
  <si>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</si>
  <si>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</si>
  <si>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</si>
  <si>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</si>
  <si>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</si>
  <si>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</si>
  <si>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</si>
  <si>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</si>
  <si>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-</t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</si>
  <si>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</si>
  <si>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</si>
  <si>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</si>
  <si>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</si>
  <si>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</si>
  <si>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</si>
  <si>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</si>
  <si>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</si>
  <si>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</si>
  <si>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</si>
  <si>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</si>
  <si>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</si>
  <si>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phoneticPr fontId="3"/>
  </si>
  <si>
    <t>平成29年</t>
    <rPh sb="0" eb="2">
      <t>ヘイセイ</t>
    </rPh>
    <rPh sb="4" eb="5">
      <t>ネン</t>
    </rPh>
    <phoneticPr fontId="3"/>
  </si>
  <si>
    <t>出典：福井県坂井健康福祉センター事業概要</t>
    <rPh sb="0" eb="2">
      <t>シュッテン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3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</si>
  <si>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</si>
  <si>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</si>
  <si>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単位：人</t>
    <rPh sb="0" eb="2">
      <t>タンイ</t>
    </rPh>
    <rPh sb="3" eb="4">
      <t>ヒト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</si>
  <si>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</si>
  <si>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</si>
  <si>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</si>
  <si>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保健師</t>
    <rPh sb="0" eb="3">
      <t>ホケンシ</t>
    </rPh>
    <phoneticPr fontId="3"/>
  </si>
  <si>
    <t>助産師</t>
    <rPh sb="0" eb="3">
      <t>ジョサンシ</t>
    </rPh>
    <phoneticPr fontId="3"/>
  </si>
  <si>
    <t>看護師
准看護師</t>
    <rPh sb="0" eb="3">
      <t>カンゴシ</t>
    </rPh>
    <rPh sb="4" eb="5">
      <t>ジュン</t>
    </rPh>
    <rPh sb="5" eb="8">
      <t>カンゴシ</t>
    </rPh>
    <phoneticPr fontId="3"/>
  </si>
  <si>
    <t>平成26年</t>
    <phoneticPr fontId="3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</si>
  <si>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3"/>
  </si>
  <si>
    <t>M-3．薬事関係施設状況</t>
    <phoneticPr fontId="3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</si>
  <si>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7" eb="9">
      <t>ゲンザイ</t>
    </rPh>
    <phoneticPr fontId="10"/>
  </si>
  <si>
    <t>区  分</t>
  </si>
  <si>
    <t>薬局</t>
  </si>
  <si>
    <t>医薬品</t>
  </si>
  <si>
    <t>医療機器</t>
    <rPh sb="2" eb="4">
      <t>キキ</t>
    </rPh>
    <phoneticPr fontId="3"/>
  </si>
  <si>
    <t>医薬部外品</t>
    <rPh sb="0" eb="2">
      <t>イヤク</t>
    </rPh>
    <rPh sb="2" eb="5">
      <t>ブガイヒン</t>
    </rPh>
    <phoneticPr fontId="3"/>
  </si>
  <si>
    <t>化粧品</t>
  </si>
  <si>
    <t>毒物劇物</t>
  </si>
  <si>
    <t>販売業</t>
  </si>
  <si>
    <t>販売・賃貸業</t>
    <rPh sb="3" eb="5">
      <t>チンタイ</t>
    </rPh>
    <phoneticPr fontId="3"/>
  </si>
  <si>
    <t>製造</t>
  </si>
  <si>
    <t>製造業</t>
  </si>
  <si>
    <t>－</t>
    <phoneticPr fontId="3"/>
  </si>
  <si>
    <t>－</t>
  </si>
  <si>
    <t>－</t>
    <phoneticPr fontId="3"/>
  </si>
  <si>
    <t>-</t>
    <phoneticPr fontId="3"/>
  </si>
  <si>
    <t>平成28年</t>
    <phoneticPr fontId="3"/>
  </si>
  <si>
    <t>出典：福井県坂井健康福祉センター事業概要</t>
    <rPh sb="0" eb="2">
      <t>シュッテン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10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</si>
  <si>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3"/>
  </si>
  <si>
    <t>年度</t>
    <rPh sb="0" eb="2">
      <t>ネンド</t>
    </rPh>
    <phoneticPr fontId="3"/>
  </si>
  <si>
    <t>基本健康診査</t>
  </si>
  <si>
    <t>健康教育</t>
  </si>
  <si>
    <t>健康相談</t>
  </si>
  <si>
    <t>対象者数</t>
    <phoneticPr fontId="10"/>
  </si>
  <si>
    <t>集団健診</t>
    <phoneticPr fontId="10"/>
  </si>
  <si>
    <t>(全受診者数）</t>
    <phoneticPr fontId="10"/>
  </si>
  <si>
    <t>受診率(%)</t>
    <phoneticPr fontId="10"/>
  </si>
  <si>
    <t>回数</t>
  </si>
  <si>
    <t>参加人員</t>
  </si>
  <si>
    <t>平成10年度</t>
    <phoneticPr fontId="10"/>
  </si>
  <si>
    <t>平成11年度</t>
    <phoneticPr fontId="10"/>
  </si>
  <si>
    <t>平成12年度</t>
    <phoneticPr fontId="10"/>
  </si>
  <si>
    <t>平成13年度</t>
    <phoneticPr fontId="10"/>
  </si>
  <si>
    <t>平成14年度</t>
    <phoneticPr fontId="10"/>
  </si>
  <si>
    <t>平成15年度</t>
    <phoneticPr fontId="10"/>
  </si>
  <si>
    <t>平成16年度</t>
    <phoneticPr fontId="10"/>
  </si>
  <si>
    <t>平成17年度</t>
    <phoneticPr fontId="10"/>
  </si>
  <si>
    <t>平成18年度</t>
    <phoneticPr fontId="10"/>
  </si>
  <si>
    <t>平成19年度</t>
    <phoneticPr fontId="10"/>
  </si>
  <si>
    <t>平成20年度</t>
    <phoneticPr fontId="10"/>
  </si>
  <si>
    <t>-</t>
    <phoneticPr fontId="3"/>
  </si>
  <si>
    <t>平成21年度</t>
    <phoneticPr fontId="10"/>
  </si>
  <si>
    <t>平成22年度</t>
    <phoneticPr fontId="10"/>
  </si>
  <si>
    <t>平成23年度</t>
    <phoneticPr fontId="10"/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</si>
  <si>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</si>
  <si>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</si>
  <si>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</si>
  <si>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</si>
  <si>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</si>
  <si>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資料：健康長寿課</t>
    <rPh sb="0" eb="2">
      <t>シリョウ</t>
    </rPh>
    <rPh sb="3" eb="5">
      <t>ケンコウ</t>
    </rPh>
    <rPh sb="5" eb="7">
      <t>チョウジュ</t>
    </rPh>
    <rPh sb="7" eb="8">
      <t>カ</t>
    </rPh>
    <phoneticPr fontId="3"/>
  </si>
  <si>
    <t>出典：地域保健・老人保健事業報告</t>
    <rPh sb="0" eb="2">
      <t>シュッテン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3"/>
  </si>
  <si>
    <t>坂井市国民健康保険</t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</si>
  <si>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</si>
  <si>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特定保健指導</t>
    <rPh sb="0" eb="2">
      <t>トクテイ</t>
    </rPh>
    <rPh sb="2" eb="4">
      <t>ホケン</t>
    </rPh>
    <rPh sb="4" eb="6">
      <t>シドウ</t>
    </rPh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</si>
  <si>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</si>
  <si>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受診率(%)</t>
    <phoneticPr fontId="10"/>
  </si>
  <si>
    <t>修了者数</t>
    <rPh sb="0" eb="2">
      <t>シュウリョウ</t>
    </rPh>
    <rPh sb="2" eb="3">
      <t>シャ</t>
    </rPh>
    <rPh sb="3" eb="4">
      <t>スウ</t>
    </rPh>
    <phoneticPr fontId="3"/>
  </si>
  <si>
    <t>平成20年度</t>
    <phoneticPr fontId="10"/>
  </si>
  <si>
    <t>平成21年度</t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</si>
  <si>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</si>
  <si>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</si>
  <si>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</si>
  <si>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</si>
  <si>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</si>
  <si>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</si>
  <si>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</si>
  <si>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3"/>
  </si>
  <si>
    <t>※Ｈ20年度法改正により40～75歳の健診は「特定健診」として各医療保険者で実施</t>
    <phoneticPr fontId="10"/>
  </si>
  <si>
    <t>　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3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</si>
  <si>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3"/>
  </si>
  <si>
    <t>対象者数</t>
    <phoneticPr fontId="10"/>
  </si>
  <si>
    <t>M-5．がん集団検診受診状況</t>
    <rPh sb="6" eb="8">
      <t>シュウダン</t>
    </rPh>
    <rPh sb="8" eb="10">
      <t>ケンシン</t>
    </rPh>
    <rPh sb="10" eb="12">
      <t>ジュシン</t>
    </rPh>
    <rPh sb="12" eb="14">
      <t>ジョウキョウ</t>
    </rPh>
    <phoneticPr fontId="3"/>
  </si>
  <si>
    <t>胃 が ん</t>
  </si>
  <si>
    <t>大腸がん</t>
  </si>
  <si>
    <t>肺 が ん</t>
    <phoneticPr fontId="3"/>
  </si>
  <si>
    <t>子宮がん</t>
    <phoneticPr fontId="3"/>
  </si>
  <si>
    <t>乳がん</t>
    <phoneticPr fontId="3"/>
  </si>
  <si>
    <t>受診者数</t>
    <rPh sb="0" eb="3">
      <t>ジュシンシャ</t>
    </rPh>
    <rPh sb="3" eb="4">
      <t>カズ</t>
    </rPh>
    <phoneticPr fontId="3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</si>
  <si>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3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</si>
  <si>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3"/>
  </si>
  <si>
    <t>平成11年度</t>
    <phoneticPr fontId="3"/>
  </si>
  <si>
    <t>平成12年度</t>
    <phoneticPr fontId="3"/>
  </si>
  <si>
    <t>平成13年度</t>
    <phoneticPr fontId="3"/>
  </si>
  <si>
    <t>平成14年度</t>
    <phoneticPr fontId="3"/>
  </si>
  <si>
    <t>平成15年度</t>
    <phoneticPr fontId="3"/>
  </si>
  <si>
    <t>平成16年度</t>
    <phoneticPr fontId="3"/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</si>
  <si>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</si>
  <si>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</si>
  <si>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</si>
  <si>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</si>
  <si>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三国町</t>
  </si>
  <si>
    <t>丸岡町</t>
  </si>
  <si>
    <t>春江町</t>
  </si>
  <si>
    <t>坂井町</t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</si>
  <si>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</si>
  <si>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</si>
  <si>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</si>
  <si>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</si>
  <si>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</si>
  <si>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</si>
  <si>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</si>
  <si>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3"/>
  </si>
  <si>
    <t>資料：健康長寿課</t>
    <rPh sb="3" eb="5">
      <t>ケンコウ</t>
    </rPh>
    <rPh sb="5" eb="7">
      <t>チョウジュ</t>
    </rPh>
    <rPh sb="7" eb="8">
      <t>カ</t>
    </rPh>
    <phoneticPr fontId="3"/>
  </si>
  <si>
    <t>※子宮、乳がん検診は30歳以上、ただしH16年度以降は子宮は20歳以上、乳は40歳以上</t>
    <phoneticPr fontId="3"/>
  </si>
  <si>
    <t>出典：地域保健・老人保健事業報告</t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</si>
  <si>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</si>
  <si>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3"/>
  </si>
  <si>
    <t>※平成28年度より50歳以上を対象に内視鏡検査開始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21">
      <t>ナイシキョウ</t>
    </rPh>
    <rPh sb="21" eb="23">
      <t>ケンサ</t>
    </rPh>
    <rPh sb="23" eb="25">
      <t>カイシ</t>
    </rPh>
    <phoneticPr fontId="3"/>
  </si>
  <si>
    <t>M-6．献血状況</t>
    <phoneticPr fontId="3"/>
  </si>
  <si>
    <t>移動採血車</t>
    <rPh sb="3" eb="4">
      <t>チ</t>
    </rPh>
    <phoneticPr fontId="10"/>
  </si>
  <si>
    <t>献           血           者           数             （人）</t>
    <phoneticPr fontId="3"/>
  </si>
  <si>
    <t>移動日数</t>
  </si>
  <si>
    <t>計</t>
  </si>
  <si>
    <t>成分献血</t>
  </si>
  <si>
    <t>400ml献血</t>
  </si>
  <si>
    <t>200ml献血</t>
  </si>
  <si>
    <t>平成10年度</t>
    <phoneticPr fontId="3"/>
  </si>
  <si>
    <t>平成11年度</t>
    <phoneticPr fontId="3"/>
  </si>
  <si>
    <t>平成12年度</t>
    <phoneticPr fontId="3"/>
  </si>
  <si>
    <t>平成13年度</t>
    <phoneticPr fontId="3"/>
  </si>
  <si>
    <t>平成14年度</t>
    <phoneticPr fontId="3"/>
  </si>
  <si>
    <t>平成21年度</t>
    <phoneticPr fontId="3"/>
  </si>
  <si>
    <t>-</t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</si>
  <si>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3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</si>
  <si>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10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</si>
  <si>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3"/>
  </si>
  <si>
    <t>死亡総数</t>
    <rPh sb="0" eb="2">
      <t>シボウ</t>
    </rPh>
    <rPh sb="2" eb="4">
      <t>ソウスウ</t>
    </rPh>
    <phoneticPr fontId="3"/>
  </si>
  <si>
    <t>主な死因項目</t>
    <rPh sb="0" eb="1">
      <t>オモ</t>
    </rPh>
    <rPh sb="2" eb="4">
      <t>シイン</t>
    </rPh>
    <rPh sb="4" eb="6">
      <t>コウモク</t>
    </rPh>
    <phoneticPr fontId="3"/>
  </si>
  <si>
    <t>悪性新生物</t>
    <rPh sb="0" eb="2">
      <t>アクセイ</t>
    </rPh>
    <rPh sb="2" eb="5">
      <t>シンセイブツ</t>
    </rPh>
    <phoneticPr fontId="3"/>
  </si>
  <si>
    <t>心疾患</t>
    <rPh sb="0" eb="3">
      <t>シンシッカン</t>
    </rPh>
    <phoneticPr fontId="3"/>
  </si>
  <si>
    <t>脳血管
疾患</t>
    <rPh sb="0" eb="1">
      <t>ノウ</t>
    </rPh>
    <rPh sb="1" eb="3">
      <t>ケッカン</t>
    </rPh>
    <rPh sb="4" eb="6">
      <t>シッカン</t>
    </rPh>
    <phoneticPr fontId="3"/>
  </si>
  <si>
    <t>肺炎</t>
    <rPh sb="0" eb="2">
      <t>ハイエン</t>
    </rPh>
    <phoneticPr fontId="3"/>
  </si>
  <si>
    <t>不慮の
事故</t>
    <rPh sb="0" eb="2">
      <t>フリョ</t>
    </rPh>
    <rPh sb="4" eb="6">
      <t>ジコ</t>
    </rPh>
    <phoneticPr fontId="3"/>
  </si>
  <si>
    <t>老衰</t>
    <rPh sb="0" eb="2">
      <t>ロウスイ</t>
    </rPh>
    <phoneticPr fontId="3"/>
  </si>
  <si>
    <t>自殺</t>
    <rPh sb="0" eb="2">
      <t>ジサツ</t>
    </rPh>
    <phoneticPr fontId="3"/>
  </si>
  <si>
    <t>腎不全</t>
    <rPh sb="0" eb="1">
      <t>ジン</t>
    </rPh>
    <rPh sb="1" eb="3">
      <t>フゼン</t>
    </rPh>
    <phoneticPr fontId="3"/>
  </si>
  <si>
    <t>肝疾患</t>
    <rPh sb="0" eb="1">
      <t>キモ</t>
    </rPh>
    <rPh sb="1" eb="3">
      <t>シッカン</t>
    </rPh>
    <phoneticPr fontId="3"/>
  </si>
  <si>
    <t>糖尿病</t>
    <rPh sb="0" eb="3">
      <t>トウニョウビョウ</t>
    </rPh>
    <phoneticPr fontId="3"/>
  </si>
  <si>
    <t>平成10年</t>
    <rPh sb="0" eb="2">
      <t>ヘイセイ</t>
    </rPh>
    <phoneticPr fontId="3"/>
  </si>
  <si>
    <t>平成11年</t>
    <rPh sb="0" eb="2">
      <t>ヘイセイ</t>
    </rPh>
    <phoneticPr fontId="3"/>
  </si>
  <si>
    <t>平成12年</t>
    <rPh sb="0" eb="2">
      <t>ヘイセイ</t>
    </rPh>
    <phoneticPr fontId="3"/>
  </si>
  <si>
    <t>平成13年</t>
    <rPh sb="0" eb="2">
      <t>ヘイセイ</t>
    </rPh>
    <phoneticPr fontId="3"/>
  </si>
  <si>
    <t>平成14年</t>
    <rPh sb="0" eb="2">
      <t>ヘイセイ</t>
    </rPh>
    <phoneticPr fontId="3"/>
  </si>
  <si>
    <t>平成15年</t>
    <rPh sb="0" eb="2">
      <t>ヘイセイ</t>
    </rPh>
    <phoneticPr fontId="3"/>
  </si>
  <si>
    <t>平成16年</t>
    <rPh sb="0" eb="2">
      <t>ヘイセイ</t>
    </rPh>
    <phoneticPr fontId="3"/>
  </si>
  <si>
    <t>平成17年</t>
    <rPh sb="0" eb="2">
      <t>ヘイセイ</t>
    </rPh>
    <phoneticPr fontId="3"/>
  </si>
  <si>
    <t>平成18年</t>
    <rPh sb="0" eb="2">
      <t>ヘイセイ</t>
    </rPh>
    <phoneticPr fontId="3"/>
  </si>
  <si>
    <t>平成19年</t>
    <rPh sb="0" eb="2">
      <t>ヘイセイ</t>
    </rPh>
    <phoneticPr fontId="3"/>
  </si>
  <si>
    <t>平成20年</t>
    <rPh sb="0" eb="2">
      <t>ヘイセイ</t>
    </rPh>
    <phoneticPr fontId="3"/>
  </si>
  <si>
    <t>平成21年</t>
    <rPh sb="0" eb="2">
      <t>ヘイセイ</t>
    </rPh>
    <phoneticPr fontId="3"/>
  </si>
  <si>
    <t>平成22年</t>
    <rPh sb="0" eb="2">
      <t>ヘイセイ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</si>
  <si>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</si>
  <si>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</si>
  <si>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</si>
  <si>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</si>
  <si>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平成27年</t>
    <phoneticPr fontId="3"/>
  </si>
  <si>
    <t>平成28年</t>
    <rPh sb="0" eb="2">
      <t>ヘイセイ</t>
    </rPh>
    <phoneticPr fontId="3"/>
  </si>
  <si>
    <t>出典：人口動態統計</t>
    <rPh sb="0" eb="2">
      <t>シュッテン</t>
    </rPh>
    <rPh sb="3" eb="5">
      <t>ジンコウ</t>
    </rPh>
    <rPh sb="5" eb="7">
      <t>ドウタイ</t>
    </rPh>
    <rPh sb="7" eb="9">
      <t>トウケイ</t>
    </rPh>
    <phoneticPr fontId="3"/>
  </si>
  <si>
    <t>M-8．衛生関係施設数</t>
    <rPh sb="4" eb="6">
      <t>エイセイ</t>
    </rPh>
    <rPh sb="6" eb="8">
      <t>カンケイ</t>
    </rPh>
    <rPh sb="8" eb="11">
      <t>シセツスウ</t>
    </rPh>
    <phoneticPr fontId="3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</si>
  <si>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3"/>
  </si>
  <si>
    <t>年次</t>
    <rPh sb="1" eb="2">
      <t>ツギ</t>
    </rPh>
    <phoneticPr fontId="3"/>
  </si>
  <si>
    <t>旅館</t>
    <rPh sb="0" eb="2">
      <t>リョカン</t>
    </rPh>
    <phoneticPr fontId="3"/>
  </si>
  <si>
    <t>特例</t>
    <rPh sb="0" eb="1">
      <t>トク</t>
    </rPh>
    <rPh sb="1" eb="2">
      <t>レイ</t>
    </rPh>
    <phoneticPr fontId="3"/>
  </si>
  <si>
    <t>興行場</t>
    <rPh sb="0" eb="3">
      <t>コウギョウジョウ</t>
    </rPh>
    <phoneticPr fontId="3"/>
  </si>
  <si>
    <t>公衆
浴場</t>
    <rPh sb="0" eb="2">
      <t>コウシュウ</t>
    </rPh>
    <rPh sb="3" eb="5">
      <t>ヨクジョウ</t>
    </rPh>
    <phoneticPr fontId="3"/>
  </si>
  <si>
    <t>クリー</t>
  </si>
  <si>
    <t>理容所</t>
    <rPh sb="0" eb="2">
      <t>リヨウ</t>
    </rPh>
    <rPh sb="2" eb="3">
      <t>ジョ</t>
    </rPh>
    <phoneticPr fontId="3"/>
  </si>
  <si>
    <t>美容所</t>
    <rPh sb="0" eb="2">
      <t>ビヨウ</t>
    </rPh>
    <rPh sb="2" eb="3">
      <t>ジョ</t>
    </rPh>
    <phoneticPr fontId="3"/>
  </si>
  <si>
    <t>し尿</t>
    <rPh sb="1" eb="2">
      <t>ニョウ</t>
    </rPh>
    <phoneticPr fontId="3"/>
  </si>
  <si>
    <t>墓地</t>
    <rPh sb="0" eb="1">
      <t>ハカ</t>
    </rPh>
    <rPh sb="1" eb="2">
      <t>チ</t>
    </rPh>
    <phoneticPr fontId="3"/>
  </si>
  <si>
    <t>火葬場</t>
    <rPh sb="0" eb="1">
      <t>ヒ</t>
    </rPh>
    <rPh sb="1" eb="2">
      <t>ソウ</t>
    </rPh>
    <rPh sb="2" eb="3">
      <t>バ</t>
    </rPh>
    <phoneticPr fontId="3"/>
  </si>
  <si>
    <t>納骨堂</t>
    <rPh sb="0" eb="1">
      <t>オサム</t>
    </rPh>
    <rPh sb="1" eb="2">
      <t>ホネ</t>
    </rPh>
    <rPh sb="2" eb="3">
      <t>ドウ</t>
    </rPh>
    <phoneticPr fontId="3"/>
  </si>
  <si>
    <t>源泉</t>
    <rPh sb="0" eb="1">
      <t>ミナモト</t>
    </rPh>
    <rPh sb="1" eb="2">
      <t>イズミ</t>
    </rPh>
    <phoneticPr fontId="3"/>
  </si>
  <si>
    <t>建築物</t>
    <rPh sb="0" eb="3">
      <t>ケンチクブツ</t>
    </rPh>
    <phoneticPr fontId="3"/>
  </si>
  <si>
    <t>ホテル</t>
    <phoneticPr fontId="3"/>
  </si>
  <si>
    <t>旅館</t>
    <rPh sb="0" eb="1">
      <t>タビ</t>
    </rPh>
    <rPh sb="1" eb="2">
      <t>カン</t>
    </rPh>
    <phoneticPr fontId="3"/>
  </si>
  <si>
    <t>簡易</t>
    <rPh sb="0" eb="1">
      <t>カン</t>
    </rPh>
    <rPh sb="1" eb="2">
      <t>エキ</t>
    </rPh>
    <phoneticPr fontId="3"/>
  </si>
  <si>
    <t>下宿</t>
    <rPh sb="0" eb="1">
      <t>シタ</t>
    </rPh>
    <rPh sb="1" eb="2">
      <t>ヤド</t>
    </rPh>
    <phoneticPr fontId="3"/>
  </si>
  <si>
    <t>常設</t>
    <rPh sb="0" eb="2">
      <t>ジョウセツ</t>
    </rPh>
    <phoneticPr fontId="3"/>
  </si>
  <si>
    <t>仮設</t>
    <rPh sb="0" eb="1">
      <t>カリ</t>
    </rPh>
    <rPh sb="1" eb="2">
      <t>シツラ</t>
    </rPh>
    <phoneticPr fontId="3"/>
  </si>
  <si>
    <t>ニング所</t>
    <rPh sb="3" eb="4">
      <t>ジョ</t>
    </rPh>
    <phoneticPr fontId="3"/>
  </si>
  <si>
    <t>浄化槽</t>
    <rPh sb="0" eb="1">
      <t>キヨシ</t>
    </rPh>
    <rPh sb="1" eb="2">
      <t>カ</t>
    </rPh>
    <rPh sb="2" eb="3">
      <t>ソウ</t>
    </rPh>
    <phoneticPr fontId="3"/>
  </si>
  <si>
    <t>特定
建築物</t>
    <rPh sb="0" eb="2">
      <t>トクテイ</t>
    </rPh>
    <rPh sb="3" eb="6">
      <t>ケンチクブツ</t>
    </rPh>
    <phoneticPr fontId="3"/>
  </si>
  <si>
    <t>登録
営業所</t>
    <rPh sb="0" eb="2">
      <t>トウロク</t>
    </rPh>
    <rPh sb="3" eb="6">
      <t>エイギョウショ</t>
    </rPh>
    <phoneticPr fontId="3"/>
  </si>
  <si>
    <t>平成27年</t>
    <rPh sb="0" eb="2">
      <t>ヘイセイ</t>
    </rPh>
    <phoneticPr fontId="3"/>
  </si>
  <si>
    <t>平成29年</t>
    <rPh sb="0" eb="2">
      <t>ヘイセイ</t>
    </rPh>
    <phoneticPr fontId="3"/>
  </si>
  <si>
    <t>出典：福井県統計年鑑</t>
    <rPh sb="0" eb="2">
      <t>シュッテン</t>
    </rPh>
    <rPh sb="3" eb="6">
      <t>フクイケン</t>
    </rPh>
    <rPh sb="6" eb="8">
      <t>トウケイ</t>
    </rPh>
    <rPh sb="8" eb="10">
      <t>ネンカン</t>
    </rPh>
    <phoneticPr fontId="3"/>
  </si>
  <si>
    <t>M-9．畜犬登録等の状況</t>
    <phoneticPr fontId="3"/>
  </si>
  <si>
    <t>単位：頭</t>
  </si>
  <si>
    <t>登録頭数</t>
    <phoneticPr fontId="3"/>
  </si>
  <si>
    <t>注射済票交付数</t>
  </si>
  <si>
    <t>苦情件数</t>
  </si>
  <si>
    <t>捕獲頭数</t>
  </si>
  <si>
    <t>返還頭数</t>
  </si>
  <si>
    <t>平成13年度</t>
    <phoneticPr fontId="20"/>
  </si>
  <si>
    <t>平成14年度</t>
    <phoneticPr fontId="20"/>
  </si>
  <si>
    <t>平成15年度</t>
    <phoneticPr fontId="20"/>
  </si>
  <si>
    <t>平成16年度</t>
    <phoneticPr fontId="20"/>
  </si>
  <si>
    <t>平成17年度</t>
  </si>
  <si>
    <t>平成18年度</t>
    <phoneticPr fontId="3"/>
  </si>
  <si>
    <t>平成19年度</t>
    <phoneticPr fontId="3"/>
  </si>
  <si>
    <t>平成20年度</t>
    <phoneticPr fontId="3"/>
  </si>
  <si>
    <t>-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</si>
  <si>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</si>
  <si>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</si>
  <si>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</si>
  <si>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</si>
  <si>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</si>
  <si>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</si>
  <si>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</si>
  <si>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</si>
  <si>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</si>
  <si>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</si>
  <si>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</si>
  <si>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</si>
  <si>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</si>
  <si>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</si>
  <si>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</si>
  <si>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</si>
  <si>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</si>
  <si>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</si>
  <si>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</si>
  <si>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</si>
  <si>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</si>
  <si>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</si>
  <si>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</si>
  <si>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</si>
  <si>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</si>
  <si>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M-10．ごみ処理の状況</t>
    <rPh sb="7" eb="9">
      <t>ショリ</t>
    </rPh>
    <rPh sb="10" eb="12">
      <t>ジョウキョウ</t>
    </rPh>
    <phoneticPr fontId="3"/>
  </si>
  <si>
    <t>ごみ計画</t>
    <rPh sb="2" eb="4">
      <t>ケイカク</t>
    </rPh>
    <phoneticPr fontId="3"/>
  </si>
  <si>
    <t>ごみ搬入量</t>
    <rPh sb="2" eb="4">
      <t>ハンニュウ</t>
    </rPh>
    <rPh sb="4" eb="5">
      <t>リョウ</t>
    </rPh>
    <phoneticPr fontId="3"/>
  </si>
  <si>
    <t>（ｔ／年）</t>
    <phoneticPr fontId="3"/>
  </si>
  <si>
    <t>処理区域</t>
    <rPh sb="0" eb="2">
      <t>ショリ</t>
    </rPh>
    <rPh sb="2" eb="4">
      <t>クイキ</t>
    </rPh>
    <phoneticPr fontId="3"/>
  </si>
  <si>
    <t>総量</t>
    <rPh sb="0" eb="2">
      <t>ソウリョウ</t>
    </rPh>
    <phoneticPr fontId="3"/>
  </si>
  <si>
    <t>一般ごみ</t>
    <rPh sb="0" eb="2">
      <t>イッパン</t>
    </rPh>
    <phoneticPr fontId="3"/>
  </si>
  <si>
    <t>その他</t>
    <rPh sb="2" eb="3">
      <t>タ</t>
    </rPh>
    <phoneticPr fontId="3"/>
  </si>
  <si>
    <t>人口(人)</t>
    <rPh sb="0" eb="2">
      <t>ジンコウ</t>
    </rPh>
    <rPh sb="3" eb="4">
      <t>ニン</t>
    </rPh>
    <phoneticPr fontId="3"/>
  </si>
  <si>
    <t>可燃物</t>
    <rPh sb="0" eb="3">
      <t>カネンブツ</t>
    </rPh>
    <phoneticPr fontId="3"/>
  </si>
  <si>
    <t>不燃物</t>
    <rPh sb="0" eb="3">
      <t>フネンブツ</t>
    </rPh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</si>
  <si>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</si>
  <si>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</si>
  <si>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</si>
  <si>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</si>
  <si>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</si>
  <si>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</si>
  <si>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資料：環境推進課</t>
    <rPh sb="5" eb="7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</si>
</sst>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#,##0.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3" xfId="0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0" xfId="0" applyFont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16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wrapText="1" justifyLastLine="1"/>
    </xf>
    <xf numFmtId="176" fontId="5" fillId="0" borderId="1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5" fillId="0" borderId="15" xfId="0" applyNumberFormat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9" fillId="0" borderId="0" xfId="1" applyFont="1"/>
    <xf numFmtId="0" fontId="4" fillId="0" borderId="0" xfId="1" applyFont="1"/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Border="1"/>
    <xf numFmtId="0" fontId="11" fillId="0" borderId="0" xfId="1" applyFont="1" applyBorder="1"/>
    <xf numFmtId="0" fontId="6" fillId="0" borderId="1" xfId="1" applyFont="1" applyBorder="1" applyAlignment="1">
      <alignment horizontal="distributed" justifyLastLine="1"/>
    </xf>
    <xf numFmtId="0" fontId="12" fillId="0" borderId="1" xfId="1" applyFont="1" applyBorder="1" applyAlignment="1">
      <alignment horizontal="distributed" justifyLastLine="1"/>
    </xf>
    <xf numFmtId="0" fontId="6" fillId="0" borderId="3" xfId="1" applyFont="1" applyBorder="1" applyAlignment="1">
      <alignment horizontal="distributed" justifyLastLine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/>
    <xf numFmtId="0" fontId="6" fillId="0" borderId="11" xfId="1" applyFont="1" applyBorder="1" applyAlignment="1">
      <alignment horizontal="right"/>
    </xf>
    <xf numFmtId="49" fontId="6" fillId="0" borderId="3" xfId="1" applyNumberFormat="1" applyFont="1" applyBorder="1" applyAlignment="1">
      <alignment horizontal="right" vertical="center"/>
    </xf>
    <xf numFmtId="0" fontId="6" fillId="0" borderId="3" xfId="1" applyFont="1" applyBorder="1"/>
    <xf numFmtId="0" fontId="6" fillId="0" borderId="3" xfId="1" applyFont="1" applyBorder="1" applyAlignment="1">
      <alignment horizontal="right"/>
    </xf>
    <xf numFmtId="49" fontId="5" fillId="0" borderId="15" xfId="1" applyNumberFormat="1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1" applyFont="1" applyAlignment="1">
      <alignment horizontal="right" vertical="center"/>
    </xf>
    <xf numFmtId="0" fontId="13" fillId="0" borderId="0" xfId="0" applyFont="1" applyBorder="1">
      <alignment vertical="center"/>
    </xf>
    <xf numFmtId="0" fontId="6" fillId="0" borderId="0" xfId="1" applyFont="1"/>
    <xf numFmtId="0" fontId="13" fillId="0" borderId="0" xfId="1" applyFont="1"/>
    <xf numFmtId="0" fontId="6" fillId="0" borderId="0" xfId="1" applyFont="1" applyAlignment="1">
      <alignment horizontal="right"/>
    </xf>
    <xf numFmtId="0" fontId="14" fillId="0" borderId="0" xfId="1" applyFont="1"/>
    <xf numFmtId="0" fontId="4" fillId="0" borderId="7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/>
    </xf>
    <xf numFmtId="3" fontId="5" fillId="0" borderId="10" xfId="0" applyNumberFormat="1" applyFont="1" applyBorder="1">
      <alignment vertical="center"/>
    </xf>
    <xf numFmtId="3" fontId="5" fillId="0" borderId="22" xfId="0" applyNumberFormat="1" applyFont="1" applyBorder="1">
      <alignment vertical="center"/>
    </xf>
    <xf numFmtId="3" fontId="5" fillId="0" borderId="8" xfId="0" applyNumberFormat="1" applyFont="1" applyBorder="1">
      <alignment vertical="center"/>
    </xf>
    <xf numFmtId="177" fontId="5" fillId="0" borderId="18" xfId="0" applyNumberFormat="1" applyFont="1" applyBorder="1">
      <alignment vertical="center"/>
    </xf>
    <xf numFmtId="3" fontId="5" fillId="0" borderId="9" xfId="0" applyNumberFormat="1" applyFont="1" applyBorder="1">
      <alignment vertical="center"/>
    </xf>
    <xf numFmtId="3" fontId="6" fillId="0" borderId="12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13" xfId="1" applyNumberFormat="1" applyFont="1" applyBorder="1" applyAlignment="1">
      <alignment vertical="center"/>
    </xf>
    <xf numFmtId="177" fontId="6" fillId="0" borderId="14" xfId="0" applyNumberFormat="1" applyFont="1" applyBorder="1">
      <alignment vertical="center"/>
    </xf>
    <xf numFmtId="0" fontId="6" fillId="0" borderId="12" xfId="1" applyFont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177" fontId="6" fillId="0" borderId="6" xfId="0" applyNumberFormat="1" applyFont="1" applyBorder="1">
      <alignment vertical="center"/>
    </xf>
    <xf numFmtId="177" fontId="5" fillId="0" borderId="14" xfId="0" applyNumberFormat="1" applyFont="1" applyBorder="1">
      <alignment vertical="center"/>
    </xf>
    <xf numFmtId="177" fontId="5" fillId="0" borderId="20" xfId="0" applyNumberFormat="1" applyFont="1" applyBorder="1">
      <alignment vertical="center"/>
    </xf>
    <xf numFmtId="3" fontId="6" fillId="0" borderId="0" xfId="1" applyNumberFormat="1" applyFont="1" applyFill="1" applyBorder="1" applyAlignment="1">
      <alignment vertical="center"/>
    </xf>
    <xf numFmtId="177" fontId="5" fillId="0" borderId="9" xfId="0" applyNumberFormat="1" applyFont="1" applyBorder="1">
      <alignment vertical="center"/>
    </xf>
    <xf numFmtId="3" fontId="6" fillId="0" borderId="4" xfId="1" applyNumberFormat="1" applyFont="1" applyBorder="1" applyAlignment="1">
      <alignment vertical="center"/>
    </xf>
    <xf numFmtId="3" fontId="6" fillId="0" borderId="23" xfId="1" applyNumberFormat="1" applyFont="1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3" fontId="5" fillId="0" borderId="19" xfId="0" applyNumberFormat="1" applyFont="1" applyBorder="1">
      <alignment vertical="center"/>
    </xf>
    <xf numFmtId="3" fontId="5" fillId="0" borderId="24" xfId="0" applyNumberFormat="1" applyFont="1" applyBorder="1">
      <alignment vertical="center"/>
    </xf>
    <xf numFmtId="3" fontId="5" fillId="0" borderId="17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5" fillId="0" borderId="15" xfId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>
      <alignment vertical="center"/>
    </xf>
    <xf numFmtId="3" fontId="5" fillId="0" borderId="24" xfId="0" applyNumberFormat="1" applyFont="1" applyFill="1" applyBorder="1">
      <alignment vertical="center"/>
    </xf>
    <xf numFmtId="3" fontId="5" fillId="0" borderId="18" xfId="0" applyNumberFormat="1" applyFont="1" applyFill="1" applyBorder="1">
      <alignment vertical="center"/>
    </xf>
    <xf numFmtId="0" fontId="6" fillId="0" borderId="0" xfId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7" fontId="5" fillId="0" borderId="6" xfId="0" applyNumberFormat="1" applyFont="1" applyBorder="1">
      <alignment vertical="center"/>
    </xf>
    <xf numFmtId="177" fontId="5" fillId="0" borderId="6" xfId="0" applyNumberFormat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3" fontId="7" fillId="0" borderId="26" xfId="0" applyNumberFormat="1" applyFont="1" applyFill="1" applyBorder="1">
      <alignment vertical="center"/>
    </xf>
    <xf numFmtId="3" fontId="7" fillId="0" borderId="0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5" fillId="0" borderId="0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176" fontId="3" fillId="0" borderId="34" xfId="0" applyNumberFormat="1" applyFont="1" applyFill="1" applyBorder="1" applyAlignment="1">
      <alignment horizontal="center" vertical="center" wrapText="1" shrinkToFit="1"/>
    </xf>
    <xf numFmtId="176" fontId="3" fillId="0" borderId="35" xfId="0" applyNumberFormat="1" applyFont="1" applyFill="1" applyBorder="1" applyAlignment="1">
      <alignment horizontal="center" vertical="center" wrapText="1" shrinkToFit="1"/>
    </xf>
    <xf numFmtId="176" fontId="5" fillId="0" borderId="0" xfId="0" applyNumberFormat="1" applyFont="1">
      <alignment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9" xfId="0" applyNumberFormat="1" applyFont="1" applyBorder="1">
      <alignment vertical="center"/>
    </xf>
    <xf numFmtId="176" fontId="6" fillId="0" borderId="40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vertical="center"/>
    </xf>
    <xf numFmtId="176" fontId="6" fillId="0" borderId="42" xfId="0" applyNumberFormat="1" applyFont="1" applyBorder="1" applyAlignment="1">
      <alignment vertical="center"/>
    </xf>
    <xf numFmtId="176" fontId="6" fillId="0" borderId="43" xfId="0" applyNumberFormat="1" applyFont="1" applyBorder="1" applyAlignment="1">
      <alignment vertical="center"/>
    </xf>
    <xf numFmtId="176" fontId="6" fillId="0" borderId="44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47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51" xfId="0" applyNumberFormat="1" applyFont="1" applyBorder="1" applyAlignment="1">
      <alignment vertical="center"/>
    </xf>
    <xf numFmtId="176" fontId="6" fillId="0" borderId="52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6" fillId="0" borderId="54" xfId="0" applyNumberFormat="1" applyFont="1" applyBorder="1" applyAlignment="1">
      <alignment vertical="center"/>
    </xf>
    <xf numFmtId="176" fontId="6" fillId="0" borderId="55" xfId="0" applyNumberFormat="1" applyFont="1" applyBorder="1" applyAlignment="1">
      <alignment vertical="center"/>
    </xf>
    <xf numFmtId="176" fontId="6" fillId="0" borderId="56" xfId="0" applyNumberFormat="1" applyFont="1" applyBorder="1" applyAlignment="1">
      <alignment vertical="center"/>
    </xf>
    <xf numFmtId="176" fontId="6" fillId="0" borderId="57" xfId="0" applyNumberFormat="1" applyFont="1" applyBorder="1" applyAlignment="1">
      <alignment vertical="center"/>
    </xf>
    <xf numFmtId="176" fontId="6" fillId="0" borderId="58" xfId="0" applyNumberFormat="1" applyFont="1" applyBorder="1" applyAlignment="1">
      <alignment vertical="center"/>
    </xf>
    <xf numFmtId="176" fontId="6" fillId="0" borderId="59" xfId="0" applyNumberFormat="1" applyFont="1" applyBorder="1" applyAlignment="1">
      <alignment vertical="center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>
      <alignment vertical="center"/>
    </xf>
    <xf numFmtId="176" fontId="5" fillId="0" borderId="62" xfId="0" applyNumberFormat="1" applyFont="1" applyBorder="1">
      <alignment vertical="center"/>
    </xf>
    <xf numFmtId="176" fontId="5" fillId="0" borderId="63" xfId="0" applyNumberFormat="1" applyFont="1" applyBorder="1">
      <alignment vertical="center"/>
    </xf>
    <xf numFmtId="176" fontId="6" fillId="0" borderId="64" xfId="0" applyNumberFormat="1" applyFont="1" applyBorder="1" applyAlignment="1">
      <alignment horizontal="right" vertical="center"/>
    </xf>
    <xf numFmtId="176" fontId="6" fillId="0" borderId="55" xfId="0" applyNumberFormat="1" applyFont="1" applyFill="1" applyBorder="1" applyAlignment="1">
      <alignment vertical="center"/>
    </xf>
    <xf numFmtId="176" fontId="6" fillId="0" borderId="58" xfId="0" applyNumberFormat="1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vertical="center"/>
    </xf>
    <xf numFmtId="176" fontId="6" fillId="0" borderId="31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4" xfId="0" applyNumberFormat="1" applyFont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6" xfId="0" applyNumberFormat="1" applyFont="1" applyBorder="1">
      <alignment vertical="center"/>
    </xf>
    <xf numFmtId="176" fontId="5" fillId="0" borderId="67" xfId="0" applyNumberFormat="1" applyFont="1" applyBorder="1">
      <alignment vertical="center"/>
    </xf>
    <xf numFmtId="176" fontId="5" fillId="0" borderId="68" xfId="0" applyNumberFormat="1" applyFont="1" applyBorder="1">
      <alignment vertical="center"/>
    </xf>
    <xf numFmtId="176" fontId="5" fillId="0" borderId="69" xfId="0" applyNumberFormat="1" applyFont="1" applyBorder="1">
      <alignment vertical="center"/>
    </xf>
    <xf numFmtId="176" fontId="6" fillId="0" borderId="70" xfId="0" applyNumberFormat="1" applyFont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176" fontId="6" fillId="0" borderId="43" xfId="0" applyNumberFormat="1" applyFont="1" applyFill="1" applyBorder="1" applyAlignment="1">
      <alignment vertical="center"/>
    </xf>
    <xf numFmtId="176" fontId="6" fillId="0" borderId="44" xfId="0" applyNumberFormat="1" applyFont="1" applyFill="1" applyBorder="1" applyAlignment="1">
      <alignment vertical="center"/>
    </xf>
    <xf numFmtId="176" fontId="6" fillId="0" borderId="45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vertical="center"/>
    </xf>
    <xf numFmtId="176" fontId="6" fillId="0" borderId="54" xfId="0" applyNumberFormat="1" applyFont="1" applyFill="1" applyBorder="1" applyAlignment="1">
      <alignment vertical="center"/>
    </xf>
    <xf numFmtId="176" fontId="6" fillId="0" borderId="57" xfId="0" applyNumberFormat="1" applyFont="1" applyFill="1" applyBorder="1" applyAlignment="1">
      <alignment vertical="center"/>
    </xf>
    <xf numFmtId="176" fontId="6" fillId="0" borderId="56" xfId="0" applyNumberFormat="1" applyFont="1" applyFill="1" applyBorder="1" applyAlignment="1">
      <alignment vertical="center"/>
    </xf>
    <xf numFmtId="176" fontId="6" fillId="0" borderId="70" xfId="0" applyNumberFormat="1" applyFont="1" applyFill="1" applyBorder="1" applyAlignment="1">
      <alignment vertical="center"/>
    </xf>
    <xf numFmtId="176" fontId="6" fillId="0" borderId="5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4" fillId="0" borderId="0" xfId="1" applyNumberFormat="1" applyFont="1" applyBorder="1"/>
    <xf numFmtId="0" fontId="15" fillId="0" borderId="0" xfId="1" applyFont="1"/>
    <xf numFmtId="0" fontId="6" fillId="0" borderId="7" xfId="1" applyFont="1" applyBorder="1" applyAlignment="1">
      <alignment horizontal="distributed" vertical="center" justifyLastLine="1"/>
    </xf>
    <xf numFmtId="0" fontId="6" fillId="0" borderId="53" xfId="1" applyFont="1" applyBorder="1" applyAlignment="1">
      <alignment horizontal="distributed" vertical="center" justifyLastLine="1"/>
    </xf>
    <xf numFmtId="176" fontId="6" fillId="0" borderId="15" xfId="1" applyNumberFormat="1" applyFont="1" applyBorder="1" applyAlignment="1">
      <alignment horizontal="distributed" vertical="center"/>
    </xf>
    <xf numFmtId="176" fontId="6" fillId="0" borderId="15" xfId="1" applyNumberFormat="1" applyFont="1" applyBorder="1" applyAlignment="1">
      <alignment horizontal="distributed" vertical="center" justifyLastLine="1"/>
    </xf>
    <xf numFmtId="0" fontId="5" fillId="0" borderId="7" xfId="0" applyFont="1" applyBorder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26" xfId="1" applyFont="1" applyBorder="1"/>
    <xf numFmtId="176" fontId="6" fillId="0" borderId="11" xfId="1" applyNumberFormat="1" applyFont="1" applyBorder="1"/>
    <xf numFmtId="0" fontId="6" fillId="0" borderId="3" xfId="1" applyFont="1" applyBorder="1" applyAlignment="1">
      <alignment horizontal="right" vertical="center"/>
    </xf>
    <xf numFmtId="0" fontId="6" fillId="0" borderId="53" xfId="1" applyFont="1" applyBorder="1"/>
    <xf numFmtId="176" fontId="6" fillId="0" borderId="3" xfId="1" applyNumberFormat="1" applyFont="1" applyBorder="1"/>
    <xf numFmtId="0" fontId="5" fillId="0" borderId="16" xfId="0" applyFont="1" applyBorder="1">
      <alignment vertical="center"/>
    </xf>
    <xf numFmtId="176" fontId="5" fillId="0" borderId="15" xfId="0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58" fontId="6" fillId="0" borderId="23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2" applyNumberFormat="1" applyFont="1" applyAlignment="1">
      <alignment horizontal="right"/>
    </xf>
    <xf numFmtId="176" fontId="6" fillId="0" borderId="4" xfId="2" applyNumberFormat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horizontal="distributed" vertical="center" justifyLastLine="1"/>
    </xf>
    <xf numFmtId="176" fontId="6" fillId="0" borderId="5" xfId="2" applyNumberFormat="1" applyFont="1" applyBorder="1" applyAlignment="1">
      <alignment horizontal="center" vertical="center" wrapText="1" shrinkToFit="1"/>
    </xf>
    <xf numFmtId="176" fontId="6" fillId="0" borderId="6" xfId="2" applyNumberFormat="1" applyFont="1" applyBorder="1" applyAlignment="1">
      <alignment horizontal="distributed" vertical="center" justifyLastLine="1"/>
    </xf>
    <xf numFmtId="176" fontId="5" fillId="0" borderId="1" xfId="2" applyNumberFormat="1" applyFont="1" applyBorder="1" applyAlignment="1">
      <alignment horizontal="center" vertical="center" shrinkToFit="1"/>
    </xf>
    <xf numFmtId="176" fontId="5" fillId="0" borderId="1" xfId="2" applyNumberFormat="1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49" fontId="6" fillId="0" borderId="11" xfId="2" applyNumberFormat="1" applyFont="1" applyBorder="1" applyAlignment="1">
      <alignment horizontal="right" vertical="center" shrinkToFit="1"/>
    </xf>
    <xf numFmtId="176" fontId="6" fillId="0" borderId="11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6" fillId="0" borderId="13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49" fontId="6" fillId="0" borderId="3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center" vertical="center" shrinkToFit="1"/>
    </xf>
    <xf numFmtId="176" fontId="5" fillId="0" borderId="17" xfId="2" applyNumberFormat="1" applyFont="1" applyBorder="1" applyAlignment="1">
      <alignment vertical="center"/>
    </xf>
    <xf numFmtId="176" fontId="5" fillId="0" borderId="18" xfId="2" applyNumberFormat="1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6" fillId="0" borderId="0" xfId="2" applyFont="1" applyAlignment="1">
      <alignment shrinkToFit="1"/>
    </xf>
    <xf numFmtId="0" fontId="6" fillId="0" borderId="0" xfId="2" applyFont="1" applyAlignment="1"/>
    <xf numFmtId="0" fontId="6" fillId="0" borderId="0" xfId="2" applyFont="1" applyAlignment="1">
      <alignment horizontal="left"/>
    </xf>
    <xf numFmtId="0" fontId="6" fillId="0" borderId="0" xfId="2" applyFont="1" applyBorder="1"/>
    <xf numFmtId="0" fontId="6" fillId="0" borderId="0" xfId="2" applyFont="1"/>
    <xf numFmtId="0" fontId="1" fillId="0" borderId="0" xfId="2" applyFont="1" applyBorder="1" applyAlignment="1">
      <alignment vertical="center"/>
    </xf>
    <xf numFmtId="0" fontId="6" fillId="0" borderId="0" xfId="2" applyFont="1" applyBorder="1" applyAlignment="1"/>
    <xf numFmtId="0" fontId="12" fillId="0" borderId="0" xfId="2" applyFont="1"/>
    <xf numFmtId="49" fontId="12" fillId="0" borderId="1" xfId="2" applyNumberFormat="1" applyFont="1" applyBorder="1" applyAlignment="1">
      <alignment horizontal="center" vertical="center" justifyLastLine="1"/>
    </xf>
    <xf numFmtId="49" fontId="16" fillId="0" borderId="1" xfId="2" applyNumberFormat="1" applyFont="1" applyBorder="1" applyAlignment="1">
      <alignment horizontal="center" vertical="center" shrinkToFit="1"/>
    </xf>
    <xf numFmtId="0" fontId="12" fillId="0" borderId="0" xfId="2" applyFont="1" applyBorder="1"/>
    <xf numFmtId="49" fontId="12" fillId="0" borderId="19" xfId="2" applyNumberFormat="1" applyFont="1" applyBorder="1" applyAlignment="1">
      <alignment horizontal="center" vertical="center" shrinkToFit="1"/>
    </xf>
    <xf numFmtId="49" fontId="12" fillId="0" borderId="17" xfId="2" applyNumberFormat="1" applyFont="1" applyBorder="1" applyAlignment="1">
      <alignment horizontal="center" vertical="center" shrinkToFit="1"/>
    </xf>
    <xf numFmtId="49" fontId="12" fillId="0" borderId="18" xfId="2" applyNumberFormat="1" applyFont="1" applyBorder="1" applyAlignment="1">
      <alignment horizontal="center" vertical="center" shrinkToFit="1"/>
    </xf>
    <xf numFmtId="49" fontId="12" fillId="0" borderId="3" xfId="2" applyNumberFormat="1" applyFont="1" applyBorder="1" applyAlignment="1">
      <alignment horizontal="center" vertical="center"/>
    </xf>
    <xf numFmtId="49" fontId="12" fillId="0" borderId="19" xfId="2" applyNumberFormat="1" applyFont="1" applyBorder="1" applyAlignment="1">
      <alignment horizontal="distributed" vertical="center" justifyLastLine="1"/>
    </xf>
    <xf numFmtId="49" fontId="12" fillId="0" borderId="18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 justifyLastLine="1"/>
    </xf>
    <xf numFmtId="49" fontId="3" fillId="0" borderId="19" xfId="2" applyNumberFormat="1" applyFont="1" applyBorder="1" applyAlignment="1">
      <alignment horizontal="center" vertical="center" wrapText="1" shrinkToFit="1"/>
    </xf>
    <xf numFmtId="49" fontId="3" fillId="0" borderId="18" xfId="2" applyNumberFormat="1" applyFont="1" applyBorder="1" applyAlignment="1">
      <alignment horizontal="center" vertical="center" wrapText="1" shrinkToFit="1"/>
    </xf>
    <xf numFmtId="176" fontId="5" fillId="0" borderId="7" xfId="2" applyNumberFormat="1" applyFont="1" applyBorder="1" applyAlignment="1">
      <alignment horizontal="right" vertical="center" shrinkToFit="1"/>
    </xf>
    <xf numFmtId="176" fontId="5" fillId="0" borderId="10" xfId="2" applyNumberFormat="1" applyFont="1" applyBorder="1" applyAlignment="1">
      <alignment horizontal="right" vertical="center"/>
    </xf>
    <xf numFmtId="176" fontId="5" fillId="0" borderId="8" xfId="2" applyNumberFormat="1" applyFont="1" applyBorder="1" applyAlignment="1">
      <alignment horizontal="right" vertical="center"/>
    </xf>
    <xf numFmtId="176" fontId="5" fillId="0" borderId="9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2" xfId="2" applyNumberFormat="1" applyFont="1" applyBorder="1" applyAlignment="1">
      <alignment horizontal="right" vertical="center"/>
    </xf>
    <xf numFmtId="49" fontId="6" fillId="0" borderId="26" xfId="2" applyNumberFormat="1" applyFont="1" applyBorder="1" applyAlignment="1">
      <alignment horizontal="right" vertical="center" shrinkToFit="1"/>
    </xf>
    <xf numFmtId="176" fontId="6" fillId="0" borderId="23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6" fontId="5" fillId="0" borderId="16" xfId="2" applyNumberFormat="1" applyFont="1" applyBorder="1" applyAlignment="1">
      <alignment horizontal="right" vertical="center" shrinkToFit="1"/>
    </xf>
    <xf numFmtId="176" fontId="5" fillId="0" borderId="19" xfId="2" applyNumberFormat="1" applyFont="1" applyBorder="1" applyAlignment="1">
      <alignment horizontal="right" vertical="center"/>
    </xf>
    <xf numFmtId="176" fontId="5" fillId="0" borderId="17" xfId="2" applyNumberFormat="1" applyFont="1" applyBorder="1" applyAlignment="1">
      <alignment horizontal="right" vertical="center"/>
    </xf>
    <xf numFmtId="176" fontId="5" fillId="0" borderId="18" xfId="2" applyNumberFormat="1" applyFont="1" applyBorder="1" applyAlignment="1">
      <alignment horizontal="right" vertical="center"/>
    </xf>
    <xf numFmtId="176" fontId="5" fillId="0" borderId="15" xfId="2" applyNumberFormat="1" applyFont="1" applyBorder="1" applyAlignment="1">
      <alignment horizontal="right" vertical="center"/>
    </xf>
    <xf numFmtId="176" fontId="5" fillId="0" borderId="24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49" fontId="17" fillId="0" borderId="0" xfId="3" applyNumberFormat="1" applyFont="1" applyBorder="1" applyAlignment="1">
      <alignment horizontal="distributed" vertical="center" justifyLastLine="1" shrinkToFit="1"/>
    </xf>
    <xf numFmtId="41" fontId="17" fillId="0" borderId="0" xfId="3" applyNumberFormat="1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5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3" fillId="0" borderId="0" xfId="0" applyNumberFormat="1" applyFont="1">
      <alignment vertical="center"/>
    </xf>
    <xf numFmtId="38" fontId="23" fillId="0" borderId="0" xfId="4" applyFont="1">
      <alignment vertical="center"/>
    </xf>
    <xf numFmtId="0" fontId="23" fillId="0" borderId="0" xfId="0" applyFont="1">
      <alignment vertical="center"/>
    </xf>
    <xf numFmtId="0" fontId="1" fillId="0" borderId="0" xfId="2" applyFont="1" applyAlignment="1">
      <alignment horizontal="center"/>
    </xf>
    <xf numFmtId="0" fontId="1" fillId="0" borderId="0" xfId="2" applyFont="1" applyBorder="1"/>
    <xf numFmtId="0" fontId="1" fillId="0" borderId="0" xfId="2" applyFont="1"/>
    <xf numFmtId="0" fontId="24" fillId="0" borderId="0" xfId="2" applyFont="1" applyAlignment="1"/>
    <xf numFmtId="0" fontId="5" fillId="0" borderId="1" xfId="2" applyFont="1" applyBorder="1" applyAlignment="1">
      <alignment horizontal="center" vertical="center" shrinkToFit="1"/>
    </xf>
    <xf numFmtId="176" fontId="5" fillId="0" borderId="7" xfId="2" applyNumberFormat="1" applyFont="1" applyBorder="1" applyAlignment="1">
      <alignment vertical="center"/>
    </xf>
    <xf numFmtId="0" fontId="6" fillId="0" borderId="11" xfId="2" applyFont="1" applyBorder="1" applyAlignment="1">
      <alignment horizontal="right" vertical="center"/>
    </xf>
    <xf numFmtId="176" fontId="6" fillId="0" borderId="26" xfId="2" applyNumberFormat="1" applyFont="1" applyBorder="1" applyAlignment="1">
      <alignment vertical="center"/>
    </xf>
    <xf numFmtId="0" fontId="6" fillId="0" borderId="3" xfId="2" applyFont="1" applyBorder="1" applyAlignment="1">
      <alignment horizontal="right" vertical="center"/>
    </xf>
    <xf numFmtId="0" fontId="5" fillId="0" borderId="15" xfId="2" applyFont="1" applyBorder="1" applyAlignment="1">
      <alignment horizontal="center" vertical="center" shrinkToFit="1"/>
    </xf>
    <xf numFmtId="176" fontId="5" fillId="0" borderId="15" xfId="2" applyNumberFormat="1" applyFont="1" applyBorder="1" applyAlignment="1">
      <alignment vertical="center"/>
    </xf>
    <xf numFmtId="176" fontId="5" fillId="0" borderId="16" xfId="2" applyNumberFormat="1" applyFont="1" applyBorder="1" applyAlignment="1">
      <alignment vertical="center"/>
    </xf>
    <xf numFmtId="176" fontId="6" fillId="0" borderId="53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176" fontId="6" fillId="0" borderId="14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horizontal="right" vertical="center"/>
    </xf>
    <xf numFmtId="176" fontId="6" fillId="0" borderId="53" xfId="2" applyNumberFormat="1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6" fontId="5" fillId="0" borderId="11" xfId="2" applyNumberFormat="1" applyFont="1" applyBorder="1" applyAlignment="1">
      <alignment vertical="center"/>
    </xf>
    <xf numFmtId="176" fontId="5" fillId="0" borderId="26" xfId="2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6" fillId="2" borderId="11" xfId="2" applyNumberFormat="1" applyFont="1" applyFill="1" applyBorder="1" applyAlignment="1">
      <alignment horizontal="right" vertical="center"/>
    </xf>
    <xf numFmtId="176" fontId="6" fillId="2" borderId="3" xfId="2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center"/>
    </xf>
    <xf numFmtId="176" fontId="1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11" fillId="0" borderId="26" xfId="1" applyFont="1" applyFill="1" applyBorder="1" applyAlignment="1">
      <alignment horizontal="distributed" vertical="center" justifyLastLine="1"/>
    </xf>
    <xf numFmtId="0" fontId="11" fillId="0" borderId="0" xfId="1" applyFont="1" applyFill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wrapText="1" justifyLastLine="1"/>
    </xf>
    <xf numFmtId="0" fontId="0" fillId="0" borderId="24" xfId="0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wrapText="1" justifyLastLine="1"/>
    </xf>
    <xf numFmtId="176" fontId="6" fillId="0" borderId="27" xfId="0" applyNumberFormat="1" applyFont="1" applyFill="1" applyBorder="1" applyAlignment="1">
      <alignment horizontal="distributed" vertical="center" justifyLastLine="1"/>
    </xf>
    <xf numFmtId="176" fontId="6" fillId="0" borderId="31" xfId="0" applyNumberFormat="1" applyFont="1" applyFill="1" applyBorder="1" applyAlignment="1">
      <alignment horizontal="distributed" vertical="center" justifyLastLine="1"/>
    </xf>
    <xf numFmtId="176" fontId="6" fillId="0" borderId="28" xfId="0" applyNumberFormat="1" applyFont="1" applyFill="1" applyBorder="1" applyAlignment="1">
      <alignment horizontal="distributed" vertical="center" justifyLastLine="1"/>
    </xf>
    <xf numFmtId="176" fontId="6" fillId="0" borderId="29" xfId="0" applyNumberFormat="1" applyFont="1" applyFill="1" applyBorder="1" applyAlignment="1">
      <alignment horizontal="distributed" vertical="center" justifyLastLine="1"/>
    </xf>
    <xf numFmtId="176" fontId="6" fillId="0" borderId="30" xfId="0" applyNumberFormat="1" applyFont="1" applyFill="1" applyBorder="1" applyAlignment="1">
      <alignment horizontal="distributed" vertical="center" justifyLastLine="1"/>
    </xf>
    <xf numFmtId="176" fontId="6" fillId="0" borderId="7" xfId="1" applyNumberFormat="1" applyFont="1" applyBorder="1" applyAlignment="1">
      <alignment horizontal="center" vertical="center" justifyLastLine="1"/>
    </xf>
    <xf numFmtId="176" fontId="6" fillId="0" borderId="22" xfId="1" applyNumberFormat="1" applyFont="1" applyBorder="1" applyAlignment="1">
      <alignment horizontal="center" vertical="center" justifyLastLine="1"/>
    </xf>
    <xf numFmtId="176" fontId="6" fillId="0" borderId="71" xfId="1" applyNumberFormat="1" applyFont="1" applyBorder="1" applyAlignment="1">
      <alignment horizontal="center" vertical="center" justifyLastLine="1"/>
    </xf>
    <xf numFmtId="0" fontId="6" fillId="0" borderId="1" xfId="2" applyFont="1" applyBorder="1" applyAlignment="1">
      <alignment horizontal="distributed" vertical="center" justifyLastLine="1"/>
    </xf>
    <xf numFmtId="0" fontId="6" fillId="0" borderId="3" xfId="2" applyFont="1" applyBorder="1" applyAlignment="1">
      <alignment horizontal="distributed" vertical="center" justifyLastLine="1"/>
    </xf>
    <xf numFmtId="176" fontId="6" fillId="0" borderId="1" xfId="2" applyNumberFormat="1" applyFont="1" applyBorder="1" applyAlignment="1">
      <alignment horizontal="distributed" vertical="center" justifyLastLine="1"/>
    </xf>
    <xf numFmtId="0" fontId="1" fillId="0" borderId="3" xfId="2" applyBorder="1" applyAlignment="1">
      <alignment horizontal="distributed" vertical="center"/>
    </xf>
    <xf numFmtId="176" fontId="6" fillId="0" borderId="72" xfId="2" applyNumberFormat="1" applyFont="1" applyBorder="1" applyAlignment="1">
      <alignment horizontal="distributed" vertical="center" justifyLastLine="1"/>
    </xf>
    <xf numFmtId="176" fontId="6" fillId="0" borderId="73" xfId="2" applyNumberFormat="1" applyFont="1" applyBorder="1" applyAlignment="1">
      <alignment horizontal="distributed" vertical="center" justifyLastLine="1"/>
    </xf>
    <xf numFmtId="176" fontId="6" fillId="0" borderId="74" xfId="2" applyNumberFormat="1" applyFont="1" applyBorder="1" applyAlignment="1">
      <alignment horizontal="distributed" vertical="center" justifyLastLine="1"/>
    </xf>
    <xf numFmtId="49" fontId="12" fillId="0" borderId="1" xfId="2" applyNumberFormat="1" applyFont="1" applyBorder="1" applyAlignment="1">
      <alignment horizontal="center" vertical="center" justifyLastLine="1"/>
    </xf>
    <xf numFmtId="49" fontId="12" fillId="0" borderId="3" xfId="2" applyNumberFormat="1" applyFont="1" applyBorder="1" applyAlignment="1">
      <alignment horizontal="center" vertical="center" justifyLastLine="1"/>
    </xf>
    <xf numFmtId="49" fontId="12" fillId="0" borderId="1" xfId="2" applyNumberFormat="1" applyFont="1" applyBorder="1" applyAlignment="1">
      <alignment horizontal="center" vertical="center" shrinkToFit="1"/>
    </xf>
    <xf numFmtId="49" fontId="12" fillId="0" borderId="3" xfId="2" applyNumberFormat="1" applyFont="1" applyBorder="1" applyAlignment="1">
      <alignment horizontal="center" vertical="center" shrinkToFit="1"/>
    </xf>
    <xf numFmtId="49" fontId="12" fillId="0" borderId="24" xfId="2" applyNumberFormat="1" applyFont="1" applyBorder="1" applyAlignment="1">
      <alignment horizontal="distributed" vertical="center" justifyLastLine="1"/>
    </xf>
    <xf numFmtId="49" fontId="12" fillId="0" borderId="20" xfId="2" applyNumberFormat="1" applyFont="1" applyBorder="1" applyAlignment="1">
      <alignment horizontal="distributed" vertical="center" justifyLastLine="1"/>
    </xf>
    <xf numFmtId="0" fontId="6" fillId="0" borderId="1" xfId="2" applyFont="1" applyBorder="1" applyAlignment="1">
      <alignment horizontal="distributed" vertical="center" justifyLastLine="1" shrinkToFit="1"/>
    </xf>
    <xf numFmtId="0" fontId="6" fillId="0" borderId="3" xfId="2" applyFont="1" applyBorder="1" applyAlignment="1">
      <alignment horizontal="distributed" vertical="center" justifyLastLine="1" shrinkToFit="1"/>
    </xf>
    <xf numFmtId="49" fontId="12" fillId="0" borderId="16" xfId="2" applyNumberFormat="1" applyFont="1" applyBorder="1" applyAlignment="1">
      <alignment horizontal="distributed" vertical="center" justifyLastLine="1"/>
    </xf>
    <xf numFmtId="49" fontId="12" fillId="0" borderId="19" xfId="2" applyNumberFormat="1" applyFont="1" applyBorder="1" applyAlignment="1">
      <alignment horizontal="distributed" vertical="center" justifyLastLine="1"/>
    </xf>
    <xf numFmtId="49" fontId="12" fillId="0" borderId="18" xfId="2" applyNumberFormat="1" applyFont="1" applyBorder="1" applyAlignment="1">
      <alignment horizontal="distributed" vertical="center" justifyLastLine="1"/>
    </xf>
    <xf numFmtId="49" fontId="12" fillId="0" borderId="22" xfId="2" applyNumberFormat="1" applyFont="1" applyBorder="1" applyAlignment="1">
      <alignment horizontal="center" vertical="center" wrapText="1" justifyLastLine="1"/>
    </xf>
    <xf numFmtId="49" fontId="12" fillId="0" borderId="23" xfId="2" applyNumberFormat="1" applyFont="1" applyBorder="1" applyAlignment="1">
      <alignment horizontal="center" vertical="center" justifyLastLine="1"/>
    </xf>
    <xf numFmtId="49" fontId="6" fillId="0" borderId="9" xfId="2" applyNumberFormat="1" applyFont="1" applyBorder="1" applyAlignment="1">
      <alignment horizontal="distributed" vertical="center" justifyLastLine="1"/>
    </xf>
    <xf numFmtId="49" fontId="6" fillId="0" borderId="6" xfId="2" applyNumberFormat="1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49" fontId="6" fillId="0" borderId="1" xfId="2" applyNumberFormat="1" applyFont="1" applyBorder="1" applyAlignment="1">
      <alignment horizontal="distributed" vertical="center" justifyLastLine="1"/>
    </xf>
    <xf numFmtId="49" fontId="6" fillId="0" borderId="7" xfId="2" applyNumberFormat="1" applyFont="1" applyBorder="1" applyAlignment="1">
      <alignment horizontal="distributed" vertical="center" justifyLastLine="1"/>
    </xf>
    <xf numFmtId="49" fontId="6" fillId="0" borderId="22" xfId="2" applyNumberFormat="1" applyFont="1" applyBorder="1" applyAlignment="1">
      <alignment horizontal="distributed" vertical="center" justifyLastLine="1"/>
    </xf>
    <xf numFmtId="49" fontId="6" fillId="0" borderId="53" xfId="2" applyNumberFormat="1" applyFont="1" applyBorder="1" applyAlignment="1">
      <alignment horizontal="distributed" vertical="center" justifyLastLine="1"/>
    </xf>
    <xf numFmtId="49" fontId="6" fillId="0" borderId="23" xfId="2" applyNumberFormat="1" applyFont="1" applyBorder="1" applyAlignment="1">
      <alignment horizontal="distributed" vertical="center" justifyLastLine="1"/>
    </xf>
    <xf numFmtId="0" fontId="6" fillId="0" borderId="71" xfId="2" applyFont="1" applyBorder="1" applyAlignment="1">
      <alignment horizontal="center" vertical="center" justifyLastLine="1"/>
    </xf>
    <xf numFmtId="0" fontId="6" fillId="0" borderId="25" xfId="2" applyFont="1" applyBorder="1" applyAlignment="1">
      <alignment horizontal="center" vertical="center" justifyLastLine="1"/>
    </xf>
    <xf numFmtId="49" fontId="6" fillId="0" borderId="11" xfId="2" applyNumberFormat="1" applyFont="1" applyBorder="1" applyAlignment="1">
      <alignment horizontal="distributed" vertical="center" justifyLastLine="1"/>
    </xf>
    <xf numFmtId="49" fontId="6" fillId="0" borderId="15" xfId="2" applyNumberFormat="1" applyFont="1" applyBorder="1" applyAlignment="1">
      <alignment horizontal="distributed" vertical="center" justifyLastLine="1"/>
    </xf>
    <xf numFmtId="0" fontId="6" fillId="0" borderId="15" xfId="2" applyFont="1" applyBorder="1" applyAlignment="1">
      <alignment horizontal="distributed" vertical="center" justifyLastLine="1"/>
    </xf>
    <xf numFmtId="49" fontId="6" fillId="0" borderId="3" xfId="2" applyNumberFormat="1" applyFont="1" applyBorder="1" applyAlignment="1">
      <alignment horizontal="distributed" vertical="center" justifyLastLine="1"/>
    </xf>
  </cellXfs>
  <cellStyles count="5">
    <cellStyle name="桁区切り 2" xfId="4"/>
    <cellStyle name="標準" xfId="0" builtinId="0"/>
    <cellStyle name="標準 2" xfId="2"/>
    <cellStyle name="標準_10　市郡別環境衛生関係施設" xfId="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95539559620678E-2"/>
          <c:y val="3.6269430051813469E-2"/>
          <c:w val="0.89974010601615972"/>
          <c:h val="0.891191709844559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'M-9'!$I$48:$I$60</c:f>
              <c:strCache>
                <c:ptCount val="13"/>
                <c:pt idx="0">
                  <c:v>平成16年度</c:v>
                </c:pt>
                <c:pt idx="1">
                  <c:v>平成17年度</c:v>
                </c:pt>
                <c:pt idx="2">
                  <c:v>平成18年度</c:v>
                </c:pt>
                <c:pt idx="3">
                  <c:v>平成19年度</c:v>
                </c:pt>
                <c:pt idx="4">
                  <c:v>平成20年度</c:v>
                </c:pt>
                <c:pt idx="5">
                  <c:v>平成21年度</c:v>
                </c:pt>
                <c:pt idx="6">
                  <c:v>平成22年度</c:v>
                </c:pt>
                <c:pt idx="7">
                  <c:v>平成23年度</c:v>
                </c:pt>
                <c:pt idx="8">
                  <c:v>平成24年度</c:v>
                </c:pt>
                <c:pt idx="9">
                  <c:v>平成25年度</c:v>
                </c:pt>
                <c:pt idx="10">
                  <c:v>平成26年度</c:v>
                </c:pt>
                <c:pt idx="11">
                  <c:v>平成27年度</c:v>
                </c:pt>
                <c:pt idx="12">
                  <c:v>平成28年度</c:v>
                </c:pt>
              </c:strCache>
            </c:strRef>
          </c:cat>
          <c:val>
            <c:numRef>
              <c:f>'M-9'!$J$48:$J$60</c:f>
              <c:numCache>
                <c:formatCode>#,##0;"△ "#,##0</c:formatCode>
                <c:ptCount val="13"/>
                <c:pt idx="0">
                  <c:v>3940</c:v>
                </c:pt>
                <c:pt idx="1">
                  <c:v>4031</c:v>
                </c:pt>
                <c:pt idx="2">
                  <c:v>4008</c:v>
                </c:pt>
                <c:pt idx="3">
                  <c:v>4129</c:v>
                </c:pt>
                <c:pt idx="4">
                  <c:v>4243</c:v>
                </c:pt>
                <c:pt idx="5">
                  <c:v>4177</c:v>
                </c:pt>
                <c:pt idx="6">
                  <c:v>4397</c:v>
                </c:pt>
                <c:pt idx="7">
                  <c:v>4526</c:v>
                </c:pt>
                <c:pt idx="8" formatCode="#,##0_);[Red]\(#,##0\)">
                  <c:v>4671</c:v>
                </c:pt>
                <c:pt idx="9" formatCode="#,##0_);[Red]\(#,##0\)">
                  <c:v>4467</c:v>
                </c:pt>
                <c:pt idx="10">
                  <c:v>4350</c:v>
                </c:pt>
                <c:pt idx="11" formatCode="General">
                  <c:v>4263</c:v>
                </c:pt>
                <c:pt idx="12" formatCode="General">
                  <c:v>4262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0016"/>
        <c:axId val="100660736"/>
      </c:lineChart>
      <c:catAx>
        <c:axId val="99270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6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60736"/>
        <c:scaling>
          <c:orientation val="minMax"/>
          <c:max val="4800"/>
          <c:min val="3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70016"/>
        <c:crosses val="autoZero"/>
        <c:crossBetween val="between"/>
        <c:majorUnit val="2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44</xdr:row>
      <xdr:rowOff>76200</xdr:rowOff>
    </xdr:from>
    <xdr:to>
      <xdr:col>7</xdr:col>
      <xdr:colOff>266700</xdr:colOff>
      <xdr:row>70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45</xdr:row>
      <xdr:rowOff>85725</xdr:rowOff>
    </xdr:from>
    <xdr:to>
      <xdr:col>4</xdr:col>
      <xdr:colOff>781050</xdr:colOff>
      <xdr:row>47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724150" y="6715125"/>
          <a:ext cx="12192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畜犬登録頭数</a:t>
          </a:r>
        </a:p>
      </xdr:txBody>
    </xdr:sp>
    <xdr:clientData/>
  </xdr:twoCellAnchor>
  <xdr:twoCellAnchor>
    <xdr:from>
      <xdr:col>1</xdr:col>
      <xdr:colOff>352425</xdr:colOff>
      <xdr:row>43</xdr:row>
      <xdr:rowOff>171450</xdr:rowOff>
    </xdr:from>
    <xdr:to>
      <xdr:col>1</xdr:col>
      <xdr:colOff>552450</xdr:colOff>
      <xdr:row>44</xdr:row>
      <xdr:rowOff>180975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628650" y="641985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workbookViewId="0"/>
  </sheetViews>
  <sheetFormatPr defaultRowHeight="13.5"/>
  <cols>
    <col min="1" max="1" width="3.625" customWidth="1"/>
    <col min="2" max="2" width="10.625" customWidth="1"/>
    <col min="3" max="5" width="12.625" customWidth="1"/>
    <col min="6" max="7" width="13.625" customWidth="1"/>
  </cols>
  <sheetData>
    <row r="1" spans="1:7" ht="30" customHeight="1">
      <c r="A1" s="1" t="s">
        <v>0</v>
      </c>
    </row>
    <row r="2" spans="1:7" ht="18" customHeight="1">
      <c r="B2" t="s">
        <v>1</v>
      </c>
    </row>
    <row r="3" spans="1:7" s="2" customFormat="1" ht="18" customHeight="1">
      <c r="B3" s="357" t="s">
        <v>2</v>
      </c>
      <c r="C3" s="359" t="s">
        <v>3</v>
      </c>
      <c r="D3" s="359"/>
      <c r="E3" s="359"/>
      <c r="F3" s="359" t="s">
        <v>4</v>
      </c>
      <c r="G3" s="359"/>
    </row>
    <row r="4" spans="1:7" s="2" customFormat="1" ht="18" customHeight="1">
      <c r="B4" s="358"/>
      <c r="C4" s="3" t="s">
        <v>5</v>
      </c>
      <c r="D4" s="4" t="s">
        <v>6</v>
      </c>
      <c r="E4" s="5" t="s">
        <v>7</v>
      </c>
      <c r="F4" s="3" t="s">
        <v>5</v>
      </c>
      <c r="G4" s="5" t="s">
        <v>6</v>
      </c>
    </row>
    <row r="5" spans="1:7" s="2" customFormat="1" ht="15" customHeight="1">
      <c r="B5" s="6" t="s">
        <v>8</v>
      </c>
      <c r="C5" s="7">
        <f>SUM(C6:C9)</f>
        <v>7</v>
      </c>
      <c r="D5" s="8">
        <f>SUM(D6:D9)</f>
        <v>39</v>
      </c>
      <c r="E5" s="9">
        <f>SUM(E6:E9)</f>
        <v>18</v>
      </c>
      <c r="F5" s="10">
        <f>SUM(F6:F9)</f>
        <v>459</v>
      </c>
      <c r="G5" s="9">
        <f>SUM(G6:G9)</f>
        <v>134</v>
      </c>
    </row>
    <row r="6" spans="1:7" s="2" customFormat="1" ht="14.1" hidden="1" customHeight="1">
      <c r="B6" s="11" t="s">
        <v>9</v>
      </c>
      <c r="C6" s="12">
        <v>3</v>
      </c>
      <c r="D6" s="13">
        <v>8</v>
      </c>
      <c r="E6" s="14">
        <v>5</v>
      </c>
      <c r="F6" s="12">
        <v>216</v>
      </c>
      <c r="G6" s="14">
        <v>37</v>
      </c>
    </row>
    <row r="7" spans="1:7" s="2" customFormat="1" ht="14.1" hidden="1" customHeight="1">
      <c r="B7" s="11" t="s">
        <v>10</v>
      </c>
      <c r="C7" s="12">
        <v>3</v>
      </c>
      <c r="D7" s="13">
        <v>15</v>
      </c>
      <c r="E7" s="14">
        <v>7</v>
      </c>
      <c r="F7" s="12">
        <v>117</v>
      </c>
      <c r="G7" s="14">
        <v>52</v>
      </c>
    </row>
    <row r="8" spans="1:7" s="2" customFormat="1" ht="14.1" hidden="1" customHeight="1">
      <c r="B8" s="11" t="s">
        <v>11</v>
      </c>
      <c r="C8" s="12">
        <v>1</v>
      </c>
      <c r="D8" s="13">
        <v>9</v>
      </c>
      <c r="E8" s="14">
        <v>4</v>
      </c>
      <c r="F8" s="12">
        <v>126</v>
      </c>
      <c r="G8" s="14">
        <v>45</v>
      </c>
    </row>
    <row r="9" spans="1:7" s="2" customFormat="1" ht="14.1" hidden="1" customHeight="1">
      <c r="B9" s="15" t="s">
        <v>12</v>
      </c>
      <c r="C9" s="16">
        <v>0</v>
      </c>
      <c r="D9" s="17">
        <v>7</v>
      </c>
      <c r="E9" s="18">
        <v>2</v>
      </c>
      <c r="F9" s="16">
        <v>0</v>
      </c>
      <c r="G9" s="18">
        <v>0</v>
      </c>
    </row>
    <row r="10" spans="1:7" s="2" customFormat="1" ht="15" customHeight="1">
      <c r="B10" s="6" t="s">
        <v>13</v>
      </c>
      <c r="C10" s="7">
        <f>SUM(C11:C14)</f>
        <v>7</v>
      </c>
      <c r="D10" s="8">
        <f>SUM(D11:D14)</f>
        <v>40</v>
      </c>
      <c r="E10" s="9">
        <f>SUM(E11:E14)</f>
        <v>18</v>
      </c>
      <c r="F10" s="10">
        <f>SUM(F11:F14)</f>
        <v>470</v>
      </c>
      <c r="G10" s="9">
        <f>SUM(G11:G14)</f>
        <v>134</v>
      </c>
    </row>
    <row r="11" spans="1:7" s="2" customFormat="1" ht="14.1" customHeight="1">
      <c r="B11" s="11" t="s">
        <v>9</v>
      </c>
      <c r="C11" s="12">
        <v>3</v>
      </c>
      <c r="D11" s="13">
        <v>8</v>
      </c>
      <c r="E11" s="14">
        <v>5</v>
      </c>
      <c r="F11" s="12">
        <v>216</v>
      </c>
      <c r="G11" s="14">
        <v>39</v>
      </c>
    </row>
    <row r="12" spans="1:7" s="2" customFormat="1" ht="14.1" customHeight="1">
      <c r="B12" s="11" t="s">
        <v>10</v>
      </c>
      <c r="C12" s="12">
        <v>3</v>
      </c>
      <c r="D12" s="13">
        <v>15</v>
      </c>
      <c r="E12" s="14">
        <v>7</v>
      </c>
      <c r="F12" s="12">
        <v>117</v>
      </c>
      <c r="G12" s="14">
        <v>59</v>
      </c>
    </row>
    <row r="13" spans="1:7" s="2" customFormat="1" ht="14.1" customHeight="1">
      <c r="B13" s="11" t="s">
        <v>11</v>
      </c>
      <c r="C13" s="12">
        <v>1</v>
      </c>
      <c r="D13" s="13">
        <v>9</v>
      </c>
      <c r="E13" s="14">
        <v>4</v>
      </c>
      <c r="F13" s="12">
        <v>137</v>
      </c>
      <c r="G13" s="14">
        <v>36</v>
      </c>
    </row>
    <row r="14" spans="1:7" s="2" customFormat="1" ht="14.1" customHeight="1">
      <c r="B14" s="15" t="s">
        <v>12</v>
      </c>
      <c r="C14" s="16">
        <v>0</v>
      </c>
      <c r="D14" s="17">
        <v>8</v>
      </c>
      <c r="E14" s="18">
        <v>2</v>
      </c>
      <c r="F14" s="16">
        <v>0</v>
      </c>
      <c r="G14" s="18">
        <v>0</v>
      </c>
    </row>
    <row r="15" spans="1:7" s="2" customFormat="1" ht="15" customHeight="1">
      <c r="B15" s="6" t="s">
        <v>14</v>
      </c>
      <c r="C15" s="7">
        <f>SUM(C16:C19)</f>
        <v>7</v>
      </c>
      <c r="D15" s="8">
        <f>SUM(D16:D19)</f>
        <v>40</v>
      </c>
      <c r="E15" s="9">
        <f>SUM(E16:E19)</f>
        <v>18</v>
      </c>
      <c r="F15" s="10">
        <f>SUM(F16:F19)</f>
        <v>469</v>
      </c>
      <c r="G15" s="9">
        <f>SUM(G16:G19)</f>
        <v>128</v>
      </c>
    </row>
    <row r="16" spans="1:7" s="2" customFormat="1" ht="14.1" customHeight="1">
      <c r="B16" s="11" t="s">
        <v>9</v>
      </c>
      <c r="C16" s="12">
        <v>3</v>
      </c>
      <c r="D16" s="13">
        <v>9</v>
      </c>
      <c r="E16" s="14">
        <v>4</v>
      </c>
      <c r="F16" s="12">
        <v>215</v>
      </c>
      <c r="G16" s="14">
        <v>35</v>
      </c>
    </row>
    <row r="17" spans="2:7" s="2" customFormat="1" ht="14.1" customHeight="1">
      <c r="B17" s="11" t="s">
        <v>10</v>
      </c>
      <c r="C17" s="12">
        <v>3</v>
      </c>
      <c r="D17" s="13">
        <v>15</v>
      </c>
      <c r="E17" s="14">
        <v>7</v>
      </c>
      <c r="F17" s="12">
        <v>117</v>
      </c>
      <c r="G17" s="14">
        <v>57</v>
      </c>
    </row>
    <row r="18" spans="2:7" s="2" customFormat="1" ht="14.1" customHeight="1">
      <c r="B18" s="11" t="s">
        <v>11</v>
      </c>
      <c r="C18" s="12">
        <v>1</v>
      </c>
      <c r="D18" s="13">
        <v>9</v>
      </c>
      <c r="E18" s="14">
        <v>5</v>
      </c>
      <c r="F18" s="12">
        <v>137</v>
      </c>
      <c r="G18" s="14">
        <v>36</v>
      </c>
    </row>
    <row r="19" spans="2:7" s="2" customFormat="1" ht="14.1" customHeight="1">
      <c r="B19" s="15" t="s">
        <v>12</v>
      </c>
      <c r="C19" s="16">
        <v>0</v>
      </c>
      <c r="D19" s="17">
        <v>7</v>
      </c>
      <c r="E19" s="18">
        <v>2</v>
      </c>
      <c r="F19" s="16">
        <v>0</v>
      </c>
      <c r="G19" s="18">
        <v>0</v>
      </c>
    </row>
    <row r="20" spans="2:7" s="19" customFormat="1" ht="15" customHeight="1">
      <c r="B20" s="6" t="s">
        <v>15</v>
      </c>
      <c r="C20" s="7">
        <f>SUM(C21:C24)</f>
        <v>6</v>
      </c>
      <c r="D20" s="8">
        <f>SUM(D21:D24)</f>
        <v>42</v>
      </c>
      <c r="E20" s="9">
        <f>SUM(E21:E24)</f>
        <v>17</v>
      </c>
      <c r="F20" s="10">
        <f>SUM(F21:F24)</f>
        <v>427</v>
      </c>
      <c r="G20" s="9">
        <f>SUM(G21:G24)</f>
        <v>149</v>
      </c>
    </row>
    <row r="21" spans="2:7" s="19" customFormat="1" ht="14.1" customHeight="1">
      <c r="B21" s="11" t="s">
        <v>9</v>
      </c>
      <c r="C21" s="12">
        <v>2</v>
      </c>
      <c r="D21" s="13">
        <v>10</v>
      </c>
      <c r="E21" s="14">
        <v>4</v>
      </c>
      <c r="F21" s="12">
        <v>173</v>
      </c>
      <c r="G21" s="14">
        <v>58</v>
      </c>
    </row>
    <row r="22" spans="2:7" s="19" customFormat="1" ht="14.1" customHeight="1">
      <c r="B22" s="11" t="s">
        <v>10</v>
      </c>
      <c r="C22" s="12">
        <v>3</v>
      </c>
      <c r="D22" s="13">
        <v>15</v>
      </c>
      <c r="E22" s="14">
        <v>7</v>
      </c>
      <c r="F22" s="12">
        <v>117</v>
      </c>
      <c r="G22" s="14">
        <v>55</v>
      </c>
    </row>
    <row r="23" spans="2:7" s="19" customFormat="1" ht="14.1" customHeight="1">
      <c r="B23" s="11" t="s">
        <v>11</v>
      </c>
      <c r="C23" s="12">
        <v>1</v>
      </c>
      <c r="D23" s="13">
        <v>9</v>
      </c>
      <c r="E23" s="14">
        <v>4</v>
      </c>
      <c r="F23" s="12">
        <v>137</v>
      </c>
      <c r="G23" s="14">
        <v>36</v>
      </c>
    </row>
    <row r="24" spans="2:7" s="19" customFormat="1" ht="14.1" customHeight="1">
      <c r="B24" s="15" t="s">
        <v>12</v>
      </c>
      <c r="C24" s="16">
        <v>0</v>
      </c>
      <c r="D24" s="17">
        <v>8</v>
      </c>
      <c r="E24" s="18">
        <v>2</v>
      </c>
      <c r="F24" s="16">
        <v>0</v>
      </c>
      <c r="G24" s="18">
        <v>0</v>
      </c>
    </row>
    <row r="25" spans="2:7" s="19" customFormat="1" ht="15" customHeight="1">
      <c r="B25" s="6" t="s">
        <v>16</v>
      </c>
      <c r="C25" s="7">
        <f>SUM(C26:C29)</f>
        <v>6</v>
      </c>
      <c r="D25" s="8">
        <f>SUM(D26:D29)</f>
        <v>42</v>
      </c>
      <c r="E25" s="9">
        <f>SUM(E26:E29)</f>
        <v>16</v>
      </c>
      <c r="F25" s="10">
        <f>SUM(F26:F29)</f>
        <v>427</v>
      </c>
      <c r="G25" s="9">
        <f>SUM(G26:G29)</f>
        <v>149</v>
      </c>
    </row>
    <row r="26" spans="2:7" s="19" customFormat="1" ht="14.1" customHeight="1">
      <c r="B26" s="11" t="s">
        <v>9</v>
      </c>
      <c r="C26" s="12">
        <v>2</v>
      </c>
      <c r="D26" s="13">
        <v>10</v>
      </c>
      <c r="E26" s="14">
        <v>4</v>
      </c>
      <c r="F26" s="12">
        <v>173</v>
      </c>
      <c r="G26" s="14">
        <v>58</v>
      </c>
    </row>
    <row r="27" spans="2:7" s="19" customFormat="1" ht="14.1" customHeight="1">
      <c r="B27" s="11" t="s">
        <v>10</v>
      </c>
      <c r="C27" s="12">
        <v>3</v>
      </c>
      <c r="D27" s="13">
        <v>14</v>
      </c>
      <c r="E27" s="14">
        <v>6</v>
      </c>
      <c r="F27" s="12">
        <v>117</v>
      </c>
      <c r="G27" s="14">
        <v>55</v>
      </c>
    </row>
    <row r="28" spans="2:7" s="19" customFormat="1" ht="14.1" customHeight="1">
      <c r="B28" s="11" t="s">
        <v>11</v>
      </c>
      <c r="C28" s="12">
        <v>1</v>
      </c>
      <c r="D28" s="13">
        <v>10</v>
      </c>
      <c r="E28" s="14">
        <v>4</v>
      </c>
      <c r="F28" s="12">
        <v>137</v>
      </c>
      <c r="G28" s="14">
        <v>36</v>
      </c>
    </row>
    <row r="29" spans="2:7" s="19" customFormat="1" ht="14.1" customHeight="1">
      <c r="B29" s="15" t="s">
        <v>12</v>
      </c>
      <c r="C29" s="16">
        <v>0</v>
      </c>
      <c r="D29" s="17">
        <v>8</v>
      </c>
      <c r="E29" s="18">
        <v>2</v>
      </c>
      <c r="F29" s="16">
        <v>0</v>
      </c>
      <c r="G29" s="18">
        <v>0</v>
      </c>
    </row>
    <row r="30" spans="2:7" s="19" customFormat="1" ht="15" customHeight="1">
      <c r="B30" s="6" t="s">
        <v>17</v>
      </c>
      <c r="C30" s="7">
        <f>SUM(C31:C34)</f>
        <v>6</v>
      </c>
      <c r="D30" s="8">
        <f>SUM(D31:D34)</f>
        <v>47</v>
      </c>
      <c r="E30" s="9">
        <f>SUM(E31:E34)</f>
        <v>17</v>
      </c>
      <c r="F30" s="10">
        <f>SUM(F31:F34)</f>
        <v>427</v>
      </c>
      <c r="G30" s="9">
        <f>SUM(G31:G34)</f>
        <v>149</v>
      </c>
    </row>
    <row r="31" spans="2:7" s="19" customFormat="1" ht="14.1" customHeight="1">
      <c r="B31" s="11" t="s">
        <v>9</v>
      </c>
      <c r="C31" s="12">
        <v>2</v>
      </c>
      <c r="D31" s="13">
        <v>10</v>
      </c>
      <c r="E31" s="14">
        <v>4</v>
      </c>
      <c r="F31" s="12">
        <v>173</v>
      </c>
      <c r="G31" s="14">
        <v>58</v>
      </c>
    </row>
    <row r="32" spans="2:7" s="19" customFormat="1" ht="14.1" customHeight="1">
      <c r="B32" s="11" t="s">
        <v>10</v>
      </c>
      <c r="C32" s="12">
        <v>3</v>
      </c>
      <c r="D32" s="13">
        <v>17</v>
      </c>
      <c r="E32" s="14">
        <v>7</v>
      </c>
      <c r="F32" s="12">
        <v>117</v>
      </c>
      <c r="G32" s="14">
        <v>55</v>
      </c>
    </row>
    <row r="33" spans="2:7" s="19" customFormat="1" ht="14.1" customHeight="1">
      <c r="B33" s="11" t="s">
        <v>11</v>
      </c>
      <c r="C33" s="12">
        <v>1</v>
      </c>
      <c r="D33" s="13">
        <v>12</v>
      </c>
      <c r="E33" s="14">
        <v>4</v>
      </c>
      <c r="F33" s="12">
        <v>137</v>
      </c>
      <c r="G33" s="14">
        <v>36</v>
      </c>
    </row>
    <row r="34" spans="2:7" s="19" customFormat="1" ht="14.1" customHeight="1">
      <c r="B34" s="15" t="s">
        <v>12</v>
      </c>
      <c r="C34" s="20" t="s">
        <v>18</v>
      </c>
      <c r="D34" s="17">
        <v>8</v>
      </c>
      <c r="E34" s="18">
        <v>2</v>
      </c>
      <c r="F34" s="20" t="s">
        <v>18</v>
      </c>
      <c r="G34" s="21" t="s">
        <v>18</v>
      </c>
    </row>
    <row r="35" spans="2:7" s="22" customFormat="1" ht="15" customHeight="1">
      <c r="B35" s="6" t="s">
        <v>19</v>
      </c>
      <c r="C35" s="7">
        <f>SUM(C36:C39)</f>
        <v>4</v>
      </c>
      <c r="D35" s="8">
        <f>SUM(D36:D39)</f>
        <v>48</v>
      </c>
      <c r="E35" s="9">
        <f>SUM(E36:E39)</f>
        <v>17</v>
      </c>
      <c r="F35" s="10">
        <f>SUM(F36:F39)</f>
        <v>354</v>
      </c>
      <c r="G35" s="9">
        <f>SUM(G36:G39)</f>
        <v>187</v>
      </c>
    </row>
    <row r="36" spans="2:7" s="19" customFormat="1" ht="14.1" customHeight="1">
      <c r="B36" s="11" t="s">
        <v>9</v>
      </c>
      <c r="C36" s="12">
        <v>2</v>
      </c>
      <c r="D36" s="13">
        <v>10</v>
      </c>
      <c r="E36" s="14">
        <v>4</v>
      </c>
      <c r="F36" s="12">
        <v>173</v>
      </c>
      <c r="G36" s="14">
        <v>57</v>
      </c>
    </row>
    <row r="37" spans="2:7" s="19" customFormat="1" ht="14.1" customHeight="1">
      <c r="B37" s="11" t="s">
        <v>10</v>
      </c>
      <c r="C37" s="12">
        <v>1</v>
      </c>
      <c r="D37" s="13">
        <v>18</v>
      </c>
      <c r="E37" s="14">
        <v>7</v>
      </c>
      <c r="F37" s="12">
        <v>44</v>
      </c>
      <c r="G37" s="14">
        <v>94</v>
      </c>
    </row>
    <row r="38" spans="2:7" s="19" customFormat="1" ht="14.1" customHeight="1">
      <c r="B38" s="11" t="s">
        <v>11</v>
      </c>
      <c r="C38" s="12">
        <v>1</v>
      </c>
      <c r="D38" s="13">
        <v>13</v>
      </c>
      <c r="E38" s="14">
        <v>4</v>
      </c>
      <c r="F38" s="12">
        <v>137</v>
      </c>
      <c r="G38" s="14">
        <v>36</v>
      </c>
    </row>
    <row r="39" spans="2:7" s="19" customFormat="1" ht="14.1" customHeight="1">
      <c r="B39" s="15" t="s">
        <v>12</v>
      </c>
      <c r="C39" s="20" t="s">
        <v>18</v>
      </c>
      <c r="D39" s="17">
        <v>7</v>
      </c>
      <c r="E39" s="18">
        <v>2</v>
      </c>
      <c r="F39" s="20" t="s">
        <v>18</v>
      </c>
      <c r="G39" s="21" t="s">
        <v>18</v>
      </c>
    </row>
    <row r="40" spans="2:7" s="19" customFormat="1" ht="15" customHeight="1">
      <c r="B40" s="6" t="s">
        <v>20</v>
      </c>
      <c r="C40" s="7">
        <f>SUM(C41:C44)</f>
        <v>4</v>
      </c>
      <c r="D40" s="8">
        <f>SUM(D41:D44)</f>
        <v>50</v>
      </c>
      <c r="E40" s="9">
        <f>SUM(E41:E44)</f>
        <v>18</v>
      </c>
      <c r="F40" s="10">
        <f>SUM(F41:F44)</f>
        <v>354</v>
      </c>
      <c r="G40" s="9">
        <f>SUM(G41:G44)</f>
        <v>173</v>
      </c>
    </row>
    <row r="41" spans="2:7" s="19" customFormat="1" ht="14.1" customHeight="1">
      <c r="B41" s="11" t="s">
        <v>9</v>
      </c>
      <c r="C41" s="12">
        <v>2</v>
      </c>
      <c r="D41" s="13">
        <v>11</v>
      </c>
      <c r="E41" s="14">
        <v>5</v>
      </c>
      <c r="F41" s="12">
        <v>173</v>
      </c>
      <c r="G41" s="14">
        <v>53</v>
      </c>
    </row>
    <row r="42" spans="2:7" s="19" customFormat="1" ht="14.1" customHeight="1">
      <c r="B42" s="11" t="s">
        <v>10</v>
      </c>
      <c r="C42" s="12">
        <v>1</v>
      </c>
      <c r="D42" s="13">
        <v>20</v>
      </c>
      <c r="E42" s="14">
        <v>7</v>
      </c>
      <c r="F42" s="12">
        <v>44</v>
      </c>
      <c r="G42" s="14">
        <v>94</v>
      </c>
    </row>
    <row r="43" spans="2:7" s="19" customFormat="1" ht="14.1" customHeight="1">
      <c r="B43" s="11" t="s">
        <v>11</v>
      </c>
      <c r="C43" s="12">
        <v>1</v>
      </c>
      <c r="D43" s="13">
        <v>12</v>
      </c>
      <c r="E43" s="14">
        <v>4</v>
      </c>
      <c r="F43" s="12">
        <v>137</v>
      </c>
      <c r="G43" s="14">
        <v>26</v>
      </c>
    </row>
    <row r="44" spans="2:7" s="19" customFormat="1" ht="14.1" customHeight="1">
      <c r="B44" s="15" t="s">
        <v>12</v>
      </c>
      <c r="C44" s="20" t="s">
        <v>18</v>
      </c>
      <c r="D44" s="17">
        <v>7</v>
      </c>
      <c r="E44" s="18">
        <v>2</v>
      </c>
      <c r="F44" s="20" t="s">
        <v>18</v>
      </c>
      <c r="G44" s="21" t="s">
        <v>18</v>
      </c>
    </row>
    <row r="45" spans="2:7" s="19" customFormat="1" ht="15" customHeight="1">
      <c r="B45" s="23" t="s">
        <v>21</v>
      </c>
      <c r="C45" s="24">
        <v>4</v>
      </c>
      <c r="D45" s="25">
        <v>51</v>
      </c>
      <c r="E45" s="26">
        <v>18</v>
      </c>
      <c r="F45" s="27">
        <v>346</v>
      </c>
      <c r="G45" s="26">
        <v>154</v>
      </c>
    </row>
    <row r="46" spans="2:7" s="19" customFormat="1" ht="15" customHeight="1">
      <c r="B46" s="23" t="s">
        <v>22</v>
      </c>
      <c r="C46" s="24">
        <v>4</v>
      </c>
      <c r="D46" s="25">
        <v>52</v>
      </c>
      <c r="E46" s="26">
        <v>18</v>
      </c>
      <c r="F46" s="27">
        <v>346</v>
      </c>
      <c r="G46" s="26">
        <v>130</v>
      </c>
    </row>
    <row r="47" spans="2:7" s="19" customFormat="1" ht="15" customHeight="1">
      <c r="B47" s="23" t="s">
        <v>23</v>
      </c>
      <c r="C47" s="24">
        <v>4</v>
      </c>
      <c r="D47" s="25">
        <v>51</v>
      </c>
      <c r="E47" s="26">
        <v>21</v>
      </c>
      <c r="F47" s="27">
        <v>346</v>
      </c>
      <c r="G47" s="26">
        <v>106</v>
      </c>
    </row>
    <row r="48" spans="2:7" s="19" customFormat="1" ht="15" customHeight="1">
      <c r="B48" s="23" t="s">
        <v>24</v>
      </c>
      <c r="C48" s="24">
        <v>4</v>
      </c>
      <c r="D48" s="25">
        <v>52</v>
      </c>
      <c r="E48" s="26">
        <v>21</v>
      </c>
      <c r="F48" s="27">
        <v>346</v>
      </c>
      <c r="G48" s="26">
        <v>91</v>
      </c>
    </row>
    <row r="49" spans="2:7" s="19" customFormat="1" ht="15" customHeight="1">
      <c r="B49" s="23" t="s">
        <v>25</v>
      </c>
      <c r="C49" s="24">
        <v>4</v>
      </c>
      <c r="D49" s="25">
        <v>53</v>
      </c>
      <c r="E49" s="26">
        <v>21</v>
      </c>
      <c r="F49" s="27">
        <v>346</v>
      </c>
      <c r="G49" s="26">
        <v>91</v>
      </c>
    </row>
    <row r="50" spans="2:7" s="19" customFormat="1" ht="15" customHeight="1">
      <c r="B50" s="23" t="s">
        <v>26</v>
      </c>
      <c r="C50" s="24">
        <v>4</v>
      </c>
      <c r="D50" s="25">
        <v>53</v>
      </c>
      <c r="E50" s="26">
        <v>21</v>
      </c>
      <c r="F50" s="27">
        <v>346</v>
      </c>
      <c r="G50" s="26">
        <v>91</v>
      </c>
    </row>
    <row r="51" spans="2:7" s="19" customFormat="1" ht="15" customHeight="1">
      <c r="B51" s="23" t="s">
        <v>27</v>
      </c>
      <c r="C51" s="24">
        <v>4</v>
      </c>
      <c r="D51" s="25">
        <v>51</v>
      </c>
      <c r="E51" s="26">
        <v>21</v>
      </c>
      <c r="F51" s="27">
        <v>346</v>
      </c>
      <c r="G51" s="26">
        <v>90</v>
      </c>
    </row>
    <row r="52" spans="2:7" s="19" customFormat="1" ht="15" customHeight="1">
      <c r="B52" s="23" t="s">
        <v>28</v>
      </c>
      <c r="C52" s="24">
        <v>4</v>
      </c>
      <c r="D52" s="25">
        <v>52</v>
      </c>
      <c r="E52" s="26">
        <v>21</v>
      </c>
      <c r="F52" s="27">
        <v>346</v>
      </c>
      <c r="G52" s="26">
        <v>90</v>
      </c>
    </row>
    <row r="53" spans="2:7" s="19" customFormat="1" ht="15" customHeight="1">
      <c r="B53" s="23" t="s">
        <v>29</v>
      </c>
      <c r="C53" s="24">
        <v>4</v>
      </c>
      <c r="D53" s="25">
        <v>53</v>
      </c>
      <c r="E53" s="26">
        <v>23</v>
      </c>
      <c r="F53" s="27">
        <v>346</v>
      </c>
      <c r="G53" s="26">
        <v>74</v>
      </c>
    </row>
    <row r="54" spans="2:7" s="19" customFormat="1" ht="15" customHeight="1">
      <c r="B54" s="23" t="s">
        <v>30</v>
      </c>
      <c r="C54" s="24">
        <v>4</v>
      </c>
      <c r="D54" s="25">
        <v>53</v>
      </c>
      <c r="E54" s="26">
        <v>23</v>
      </c>
      <c r="F54" s="27">
        <v>346</v>
      </c>
      <c r="G54" s="26">
        <v>74</v>
      </c>
    </row>
    <row r="55" spans="2:7" s="19" customFormat="1" ht="15" customHeight="1">
      <c r="B55" s="23" t="s">
        <v>31</v>
      </c>
      <c r="C55" s="24">
        <v>4</v>
      </c>
      <c r="D55" s="25">
        <v>52</v>
      </c>
      <c r="E55" s="26">
        <v>22</v>
      </c>
      <c r="F55" s="27">
        <v>346</v>
      </c>
      <c r="G55" s="26">
        <v>74</v>
      </c>
    </row>
    <row r="56" spans="2:7" s="19" customFormat="1" ht="15" customHeight="1">
      <c r="B56" s="23" t="s">
        <v>32</v>
      </c>
      <c r="C56" s="24">
        <v>4</v>
      </c>
      <c r="D56" s="25">
        <v>52</v>
      </c>
      <c r="E56" s="26">
        <v>21</v>
      </c>
      <c r="F56" s="27">
        <v>346</v>
      </c>
      <c r="G56" s="26">
        <v>74</v>
      </c>
    </row>
    <row r="57" spans="2:7">
      <c r="B57" s="28"/>
      <c r="G57" s="29" t="s">
        <v>33</v>
      </c>
    </row>
  </sheetData>
  <mergeCells count="3">
    <mergeCell ref="B3:B4"/>
    <mergeCell ref="C3:E3"/>
    <mergeCell ref="F3:G3"/>
  </mergeCells>
  <phoneticPr fontId="3"/>
  <pageMargins left="0.59055118110236227" right="0.59055118110236227" top="0.78740157480314965" bottom="0.56000000000000005" header="0.39370078740157483" footer="0.39370078740157483"/>
  <pageSetup paperSize="9" orientation="portrait" r:id="rId1"/>
  <headerFooter alignWithMargins="0">
    <oddHeader>&amp;R13.保健・衛生・環境</oddHeader>
    <oddFooter>&amp;C-75-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showGridLines="0" zoomScale="118" zoomScaleNormal="118" zoomScaleSheetLayoutView="100" workbookViewId="0"/>
  </sheetViews>
  <sheetFormatPr defaultRowHeight="13.5"/>
  <cols>
    <col min="1" max="1" width="3.625" style="332" customWidth="1"/>
    <col min="2" max="2" width="10.625" style="332" customWidth="1"/>
    <col min="3" max="3" width="12.625" style="330" customWidth="1"/>
    <col min="4" max="4" width="13.875" style="330" customWidth="1"/>
    <col min="5" max="7" width="11.625" style="330" customWidth="1"/>
    <col min="8" max="19" width="9" style="331"/>
    <col min="20" max="16384" width="9" style="332"/>
  </cols>
  <sheetData>
    <row r="1" spans="1:19" ht="30" customHeight="1">
      <c r="A1" s="226" t="s">
        <v>274</v>
      </c>
      <c r="B1" s="330"/>
    </row>
    <row r="2" spans="1:19" ht="18" customHeight="1">
      <c r="C2" s="333"/>
      <c r="D2" s="333"/>
      <c r="E2" s="333"/>
      <c r="F2" s="333"/>
      <c r="G2" s="333"/>
    </row>
    <row r="3" spans="1:19" s="262" customFormat="1" ht="7.5" customHeight="1">
      <c r="B3" s="383" t="s">
        <v>65</v>
      </c>
      <c r="C3" s="406" t="s">
        <v>275</v>
      </c>
      <c r="D3" s="407" t="s">
        <v>276</v>
      </c>
      <c r="E3" s="408"/>
      <c r="F3" s="408"/>
      <c r="G3" s="411" t="s">
        <v>277</v>
      </c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s="262" customFormat="1" ht="7.5" customHeight="1">
      <c r="B4" s="405"/>
      <c r="C4" s="405"/>
      <c r="D4" s="409"/>
      <c r="E4" s="410"/>
      <c r="F4" s="410"/>
      <c r="G4" s="412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s="262" customFormat="1" ht="7.5" customHeight="1">
      <c r="B5" s="405"/>
      <c r="C5" s="413" t="s">
        <v>278</v>
      </c>
      <c r="D5" s="406" t="s">
        <v>279</v>
      </c>
      <c r="E5" s="414" t="s">
        <v>280</v>
      </c>
      <c r="F5" s="415"/>
      <c r="G5" s="406" t="s">
        <v>281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262" customFormat="1" ht="7.5" customHeight="1">
      <c r="B6" s="405"/>
      <c r="C6" s="405"/>
      <c r="D6" s="405"/>
      <c r="E6" s="415"/>
      <c r="F6" s="415"/>
      <c r="G6" s="405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</row>
    <row r="7" spans="1:19" s="262" customFormat="1" ht="7.5" customHeight="1">
      <c r="B7" s="405"/>
      <c r="C7" s="413" t="s">
        <v>282</v>
      </c>
      <c r="D7" s="405"/>
      <c r="E7" s="407" t="s">
        <v>283</v>
      </c>
      <c r="F7" s="403" t="s">
        <v>284</v>
      </c>
      <c r="G7" s="405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</row>
    <row r="8" spans="1:19" s="262" customFormat="1" ht="7.5" customHeight="1">
      <c r="B8" s="384"/>
      <c r="C8" s="416"/>
      <c r="D8" s="384"/>
      <c r="E8" s="409"/>
      <c r="F8" s="404"/>
      <c r="G8" s="384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</row>
    <row r="9" spans="1:19" s="262" customFormat="1" ht="15" hidden="1" customHeight="1">
      <c r="B9" s="334" t="s">
        <v>285</v>
      </c>
      <c r="C9" s="238">
        <f>SUM(C10:C13)</f>
        <v>90763</v>
      </c>
      <c r="D9" s="238">
        <f>SUM(D10:D13)</f>
        <v>25520</v>
      </c>
      <c r="E9" s="335">
        <f>SUM(E10:E13)</f>
        <v>20660</v>
      </c>
      <c r="F9" s="241">
        <f>SUM(F10:F13)</f>
        <v>1510</v>
      </c>
      <c r="G9" s="238">
        <f>SUM(G10:G13)</f>
        <v>3350</v>
      </c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</row>
    <row r="10" spans="1:19" s="262" customFormat="1" ht="15" hidden="1" customHeight="1">
      <c r="B10" s="336" t="s">
        <v>9</v>
      </c>
      <c r="C10" s="243">
        <v>24285</v>
      </c>
      <c r="D10" s="243">
        <f>SUM(E10:G10)</f>
        <v>7689</v>
      </c>
      <c r="E10" s="337">
        <v>6723</v>
      </c>
      <c r="F10" s="246">
        <v>420</v>
      </c>
      <c r="G10" s="243">
        <v>546</v>
      </c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</row>
    <row r="11" spans="1:19" s="262" customFormat="1" ht="15" hidden="1" customHeight="1">
      <c r="B11" s="336" t="s">
        <v>10</v>
      </c>
      <c r="C11" s="243">
        <v>30866</v>
      </c>
      <c r="D11" s="243">
        <f>SUM(E11:G11)</f>
        <v>8142</v>
      </c>
      <c r="E11" s="337">
        <v>6589</v>
      </c>
      <c r="F11" s="246">
        <v>488</v>
      </c>
      <c r="G11" s="243">
        <v>1065</v>
      </c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</row>
    <row r="12" spans="1:19" s="262" customFormat="1" ht="15" hidden="1" customHeight="1">
      <c r="B12" s="336" t="s">
        <v>11</v>
      </c>
      <c r="C12" s="243">
        <v>22806</v>
      </c>
      <c r="D12" s="243">
        <f>SUM(E12:G12)</f>
        <v>6938</v>
      </c>
      <c r="E12" s="337">
        <v>5536</v>
      </c>
      <c r="F12" s="246">
        <v>480</v>
      </c>
      <c r="G12" s="243">
        <v>922</v>
      </c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</row>
    <row r="13" spans="1:19" s="262" customFormat="1" ht="15" hidden="1" customHeight="1">
      <c r="B13" s="338" t="s">
        <v>12</v>
      </c>
      <c r="C13" s="243">
        <v>12806</v>
      </c>
      <c r="D13" s="243">
        <f>SUM(E13:G13)</f>
        <v>2751</v>
      </c>
      <c r="E13" s="337">
        <v>1812</v>
      </c>
      <c r="F13" s="246">
        <v>122</v>
      </c>
      <c r="G13" s="243">
        <v>817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</row>
    <row r="14" spans="1:19" s="262" customFormat="1" ht="15" hidden="1" customHeight="1">
      <c r="B14" s="334" t="s">
        <v>286</v>
      </c>
      <c r="C14" s="238">
        <f>SUM(C15:C18)</f>
        <v>91420</v>
      </c>
      <c r="D14" s="238">
        <f>SUM(D15:D18)</f>
        <v>26544</v>
      </c>
      <c r="E14" s="335">
        <f>SUM(E15:E18)</f>
        <v>19478</v>
      </c>
      <c r="F14" s="241">
        <f>SUM(F15:F18)</f>
        <v>1410</v>
      </c>
      <c r="G14" s="238">
        <f>SUM(G15:G18)</f>
        <v>5656</v>
      </c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</row>
    <row r="15" spans="1:19" s="262" customFormat="1" ht="15" hidden="1" customHeight="1">
      <c r="B15" s="336" t="s">
        <v>9</v>
      </c>
      <c r="C15" s="243">
        <v>24226</v>
      </c>
      <c r="D15" s="243">
        <f>SUM(E15:G15)</f>
        <v>7620</v>
      </c>
      <c r="E15" s="337">
        <v>6461</v>
      </c>
      <c r="F15" s="246">
        <v>398</v>
      </c>
      <c r="G15" s="243">
        <v>761</v>
      </c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</row>
    <row r="16" spans="1:19" s="262" customFormat="1" ht="15" hidden="1" customHeight="1">
      <c r="B16" s="336" t="s">
        <v>10</v>
      </c>
      <c r="C16" s="243">
        <v>31263</v>
      </c>
      <c r="D16" s="243">
        <f>SUM(E16:G16)</f>
        <v>8732</v>
      </c>
      <c r="E16" s="337">
        <v>6615</v>
      </c>
      <c r="F16" s="246">
        <v>456</v>
      </c>
      <c r="G16" s="243">
        <v>1661</v>
      </c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</row>
    <row r="17" spans="2:19" s="262" customFormat="1" ht="15" hidden="1" customHeight="1">
      <c r="B17" s="336" t="s">
        <v>11</v>
      </c>
      <c r="C17" s="243">
        <v>23000</v>
      </c>
      <c r="D17" s="243">
        <f>SUM(E17:G17)</f>
        <v>7374</v>
      </c>
      <c r="E17" s="337">
        <v>4529</v>
      </c>
      <c r="F17" s="246">
        <v>440</v>
      </c>
      <c r="G17" s="243">
        <v>2405</v>
      </c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</row>
    <row r="18" spans="2:19" s="262" customFormat="1" ht="15" hidden="1" customHeight="1">
      <c r="B18" s="338" t="s">
        <v>12</v>
      </c>
      <c r="C18" s="243">
        <v>12931</v>
      </c>
      <c r="D18" s="243">
        <f>SUM(E18:G18)</f>
        <v>2818</v>
      </c>
      <c r="E18" s="337">
        <v>1873</v>
      </c>
      <c r="F18" s="246">
        <v>116</v>
      </c>
      <c r="G18" s="243">
        <v>829</v>
      </c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</row>
    <row r="19" spans="2:19" s="262" customFormat="1" ht="15" hidden="1" customHeight="1">
      <c r="B19" s="339" t="s">
        <v>287</v>
      </c>
      <c r="C19" s="340">
        <f>SUM(C20:C23)</f>
        <v>92960</v>
      </c>
      <c r="D19" s="340">
        <f>SUM(D20:D23)</f>
        <v>26423</v>
      </c>
      <c r="E19" s="341">
        <f>SUM(E20:E23)</f>
        <v>20111</v>
      </c>
      <c r="F19" s="254">
        <f>SUM(F20:F23)</f>
        <v>1385</v>
      </c>
      <c r="G19" s="340">
        <f>SUM(G20:G23)</f>
        <v>4927</v>
      </c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</row>
    <row r="20" spans="2:19" s="262" customFormat="1" ht="14.1" hidden="1" customHeight="1">
      <c r="B20" s="336" t="s">
        <v>9</v>
      </c>
      <c r="C20" s="243">
        <v>24234</v>
      </c>
      <c r="D20" s="243">
        <f>SUM(E20:G20)</f>
        <v>7583</v>
      </c>
      <c r="E20" s="337">
        <v>6392</v>
      </c>
      <c r="F20" s="246">
        <v>373</v>
      </c>
      <c r="G20" s="243">
        <v>818</v>
      </c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</row>
    <row r="21" spans="2:19" s="262" customFormat="1" ht="14.1" hidden="1" customHeight="1">
      <c r="B21" s="336" t="s">
        <v>10</v>
      </c>
      <c r="C21" s="243">
        <v>32214</v>
      </c>
      <c r="D21" s="243">
        <f>SUM(E21:G21)</f>
        <v>8667</v>
      </c>
      <c r="E21" s="337">
        <v>6996</v>
      </c>
      <c r="F21" s="246">
        <v>455</v>
      </c>
      <c r="G21" s="243">
        <v>1216</v>
      </c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</row>
    <row r="22" spans="2:19" s="262" customFormat="1" ht="14.1" hidden="1" customHeight="1">
      <c r="B22" s="336" t="s">
        <v>11</v>
      </c>
      <c r="C22" s="243">
        <v>23321</v>
      </c>
      <c r="D22" s="243">
        <f>SUM(E22:G22)</f>
        <v>7085</v>
      </c>
      <c r="E22" s="337">
        <v>4750</v>
      </c>
      <c r="F22" s="246">
        <v>441</v>
      </c>
      <c r="G22" s="243">
        <v>1894</v>
      </c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</row>
    <row r="23" spans="2:19" s="262" customFormat="1" ht="14.1" hidden="1" customHeight="1">
      <c r="B23" s="338" t="s">
        <v>12</v>
      </c>
      <c r="C23" s="243">
        <v>13191</v>
      </c>
      <c r="D23" s="243">
        <f>SUM(E23:G23)</f>
        <v>3088</v>
      </c>
      <c r="E23" s="337">
        <v>1973</v>
      </c>
      <c r="F23" s="246">
        <v>116</v>
      </c>
      <c r="G23" s="243">
        <v>999</v>
      </c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</row>
    <row r="24" spans="2:19" s="262" customFormat="1" ht="15" hidden="1" customHeight="1">
      <c r="B24" s="334" t="s">
        <v>258</v>
      </c>
      <c r="C24" s="238">
        <f>SUM(C25:C28)</f>
        <v>92909</v>
      </c>
      <c r="D24" s="238">
        <f>SUM(D25:D28)</f>
        <v>28476</v>
      </c>
      <c r="E24" s="335">
        <f>SUM(E25:E28)</f>
        <v>20848</v>
      </c>
      <c r="F24" s="241">
        <f>SUM(F25:F28)</f>
        <v>1377</v>
      </c>
      <c r="G24" s="238">
        <f>SUM(G25:G28)</f>
        <v>6251</v>
      </c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</row>
    <row r="25" spans="2:19" s="262" customFormat="1" ht="14.1" hidden="1" customHeight="1">
      <c r="B25" s="336" t="s">
        <v>9</v>
      </c>
      <c r="C25" s="243">
        <v>24281</v>
      </c>
      <c r="D25" s="243">
        <v>7660</v>
      </c>
      <c r="E25" s="337">
        <v>6485</v>
      </c>
      <c r="F25" s="246">
        <v>343</v>
      </c>
      <c r="G25" s="243">
        <v>832</v>
      </c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</row>
    <row r="26" spans="2:19" s="262" customFormat="1" ht="14.1" hidden="1" customHeight="1">
      <c r="B26" s="336" t="s">
        <v>10</v>
      </c>
      <c r="C26" s="243">
        <v>31762</v>
      </c>
      <c r="D26" s="243">
        <v>10166</v>
      </c>
      <c r="E26" s="337">
        <v>7249</v>
      </c>
      <c r="F26" s="246">
        <v>447</v>
      </c>
      <c r="G26" s="243">
        <v>2470</v>
      </c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</row>
    <row r="27" spans="2:19" s="262" customFormat="1" ht="14.1" hidden="1" customHeight="1">
      <c r="B27" s="336" t="s">
        <v>11</v>
      </c>
      <c r="C27" s="243">
        <v>23641</v>
      </c>
      <c r="D27" s="243">
        <v>7539</v>
      </c>
      <c r="E27" s="337">
        <v>4999</v>
      </c>
      <c r="F27" s="246">
        <v>465</v>
      </c>
      <c r="G27" s="243">
        <v>2075</v>
      </c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</row>
    <row r="28" spans="2:19" s="262" customFormat="1" ht="14.1" hidden="1" customHeight="1">
      <c r="B28" s="338" t="s">
        <v>12</v>
      </c>
      <c r="C28" s="243">
        <v>13225</v>
      </c>
      <c r="D28" s="243">
        <v>3111</v>
      </c>
      <c r="E28" s="342">
        <v>2115</v>
      </c>
      <c r="F28" s="250">
        <v>122</v>
      </c>
      <c r="G28" s="243">
        <v>874</v>
      </c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</row>
    <row r="29" spans="2:19" s="262" customFormat="1" ht="15" hidden="1" customHeight="1">
      <c r="B29" s="339" t="s">
        <v>259</v>
      </c>
      <c r="C29" s="340">
        <f>SUM(C30:C33)</f>
        <v>93294</v>
      </c>
      <c r="D29" s="340">
        <f>SUM(D30:D33)</f>
        <v>27590</v>
      </c>
      <c r="E29" s="341">
        <f>SUM(E30:E33)</f>
        <v>20990</v>
      </c>
      <c r="F29" s="254">
        <f>SUM(F30:F33)</f>
        <v>1363</v>
      </c>
      <c r="G29" s="340">
        <f>SUM(G30:G33)</f>
        <v>5237</v>
      </c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</row>
    <row r="30" spans="2:19" s="262" customFormat="1" ht="14.1" hidden="1" customHeight="1">
      <c r="B30" s="336" t="s">
        <v>9</v>
      </c>
      <c r="C30" s="243">
        <v>24123</v>
      </c>
      <c r="D30" s="243">
        <v>7681</v>
      </c>
      <c r="E30" s="337">
        <v>6539</v>
      </c>
      <c r="F30" s="246">
        <v>346</v>
      </c>
      <c r="G30" s="243">
        <v>796</v>
      </c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</row>
    <row r="31" spans="2:19" s="262" customFormat="1" ht="14.1" hidden="1" customHeight="1">
      <c r="B31" s="336" t="s">
        <v>10</v>
      </c>
      <c r="C31" s="243">
        <v>31994</v>
      </c>
      <c r="D31" s="243">
        <v>9168</v>
      </c>
      <c r="E31" s="337">
        <v>7172</v>
      </c>
      <c r="F31" s="246">
        <v>461</v>
      </c>
      <c r="G31" s="243">
        <v>1535</v>
      </c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</row>
    <row r="32" spans="2:19" s="262" customFormat="1" ht="14.1" hidden="1" customHeight="1">
      <c r="B32" s="336" t="s">
        <v>11</v>
      </c>
      <c r="C32" s="243">
        <v>23886</v>
      </c>
      <c r="D32" s="243">
        <v>7511</v>
      </c>
      <c r="E32" s="337">
        <v>5109</v>
      </c>
      <c r="F32" s="246">
        <v>436</v>
      </c>
      <c r="G32" s="243">
        <v>1966</v>
      </c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</row>
    <row r="33" spans="2:19" s="262" customFormat="1" ht="14.1" hidden="1" customHeight="1">
      <c r="B33" s="338" t="s">
        <v>12</v>
      </c>
      <c r="C33" s="247">
        <v>13291</v>
      </c>
      <c r="D33" s="247">
        <v>3230</v>
      </c>
      <c r="E33" s="342">
        <v>2170</v>
      </c>
      <c r="F33" s="250">
        <v>120</v>
      </c>
      <c r="G33" s="247">
        <v>940</v>
      </c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</row>
    <row r="34" spans="2:19" s="262" customFormat="1" ht="15" hidden="1" customHeight="1">
      <c r="B34" s="339" t="s">
        <v>260</v>
      </c>
      <c r="C34" s="340">
        <f>SUM(C35:C38)</f>
        <v>93588</v>
      </c>
      <c r="D34" s="340">
        <f>SUM(D35:D38)</f>
        <v>27051</v>
      </c>
      <c r="E34" s="341">
        <f>SUM(E35:E38)</f>
        <v>20731</v>
      </c>
      <c r="F34" s="254">
        <f>SUM(F35:F38)</f>
        <v>1283</v>
      </c>
      <c r="G34" s="340">
        <f>SUM(G35:G38)</f>
        <v>5037</v>
      </c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</row>
    <row r="35" spans="2:19" s="262" customFormat="1" ht="14.1" hidden="1" customHeight="1">
      <c r="B35" s="336" t="s">
        <v>9</v>
      </c>
      <c r="C35" s="243">
        <v>23969</v>
      </c>
      <c r="D35" s="243">
        <v>7601</v>
      </c>
      <c r="E35" s="337">
        <v>6448</v>
      </c>
      <c r="F35" s="246">
        <v>314</v>
      </c>
      <c r="G35" s="243">
        <v>839</v>
      </c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</row>
    <row r="36" spans="2:19" s="262" customFormat="1" ht="14.1" hidden="1" customHeight="1">
      <c r="B36" s="336" t="s">
        <v>10</v>
      </c>
      <c r="C36" s="243">
        <v>32296</v>
      </c>
      <c r="D36" s="243">
        <v>8933</v>
      </c>
      <c r="E36" s="337">
        <v>6811</v>
      </c>
      <c r="F36" s="246">
        <v>431</v>
      </c>
      <c r="G36" s="243">
        <v>1691</v>
      </c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</row>
    <row r="37" spans="2:19" s="262" customFormat="1" ht="14.1" hidden="1" customHeight="1">
      <c r="B37" s="336" t="s">
        <v>11</v>
      </c>
      <c r="C37" s="243">
        <v>24004</v>
      </c>
      <c r="D37" s="243">
        <v>7491</v>
      </c>
      <c r="E37" s="337">
        <v>5209</v>
      </c>
      <c r="F37" s="246">
        <v>420</v>
      </c>
      <c r="G37" s="243">
        <v>1862</v>
      </c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</row>
    <row r="38" spans="2:19" s="262" customFormat="1" ht="14.1" hidden="1" customHeight="1">
      <c r="B38" s="338" t="s">
        <v>12</v>
      </c>
      <c r="C38" s="247">
        <v>13319</v>
      </c>
      <c r="D38" s="247">
        <v>3026</v>
      </c>
      <c r="E38" s="342">
        <v>2263</v>
      </c>
      <c r="F38" s="250">
        <v>118</v>
      </c>
      <c r="G38" s="247">
        <v>645</v>
      </c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</row>
    <row r="39" spans="2:19" s="262" customFormat="1" ht="15" hidden="1" customHeight="1">
      <c r="B39" s="334" t="s">
        <v>261</v>
      </c>
      <c r="C39" s="340">
        <f>SUM(C40:C43)</f>
        <v>94180</v>
      </c>
      <c r="D39" s="340">
        <f>SUM(D40:D43)</f>
        <v>27334</v>
      </c>
      <c r="E39" s="341">
        <f>SUM(E40:E43)</f>
        <v>20816</v>
      </c>
      <c r="F39" s="254">
        <f>SUM(F40:F43)</f>
        <v>1081</v>
      </c>
      <c r="G39" s="340">
        <f>SUM(G40:G43)</f>
        <v>5437</v>
      </c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</row>
    <row r="40" spans="2:19" s="262" customFormat="1" ht="14.1" hidden="1" customHeight="1">
      <c r="B40" s="336" t="s">
        <v>9</v>
      </c>
      <c r="C40" s="343">
        <v>23748</v>
      </c>
      <c r="D40" s="343">
        <v>7742</v>
      </c>
      <c r="E40" s="344">
        <v>6428</v>
      </c>
      <c r="F40" s="345">
        <v>316</v>
      </c>
      <c r="G40" s="343">
        <v>998</v>
      </c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</row>
    <row r="41" spans="2:19" s="227" customFormat="1" ht="14.1" hidden="1" customHeight="1">
      <c r="B41" s="336" t="s">
        <v>10</v>
      </c>
      <c r="C41" s="343">
        <v>32526</v>
      </c>
      <c r="D41" s="343">
        <v>9366</v>
      </c>
      <c r="E41" s="344">
        <v>6877</v>
      </c>
      <c r="F41" s="345">
        <v>338</v>
      </c>
      <c r="G41" s="343">
        <v>2151</v>
      </c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</row>
    <row r="42" spans="2:19" s="227" customFormat="1" ht="14.1" hidden="1" customHeight="1">
      <c r="B42" s="336" t="s">
        <v>11</v>
      </c>
      <c r="C42" s="343">
        <v>24559</v>
      </c>
      <c r="D42" s="343">
        <v>7359</v>
      </c>
      <c r="E42" s="344">
        <v>5195</v>
      </c>
      <c r="F42" s="345">
        <v>305</v>
      </c>
      <c r="G42" s="343">
        <v>1859</v>
      </c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</row>
    <row r="43" spans="2:19" s="227" customFormat="1" ht="14.1" hidden="1" customHeight="1">
      <c r="B43" s="338" t="s">
        <v>12</v>
      </c>
      <c r="C43" s="346">
        <v>13347</v>
      </c>
      <c r="D43" s="346">
        <v>2867</v>
      </c>
      <c r="E43" s="347">
        <v>2316</v>
      </c>
      <c r="F43" s="348">
        <v>122</v>
      </c>
      <c r="G43" s="346">
        <v>429</v>
      </c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</row>
    <row r="44" spans="2:19" s="262" customFormat="1" ht="15" hidden="1" customHeight="1">
      <c r="B44" s="334" t="s">
        <v>262</v>
      </c>
      <c r="C44" s="349">
        <v>93685</v>
      </c>
      <c r="D44" s="349">
        <v>28329</v>
      </c>
      <c r="E44" s="350">
        <v>21196</v>
      </c>
      <c r="F44" s="351">
        <v>1056</v>
      </c>
      <c r="G44" s="349">
        <v>6077</v>
      </c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</row>
    <row r="45" spans="2:19" s="262" customFormat="1" ht="15" hidden="1" customHeight="1">
      <c r="B45" s="339" t="s">
        <v>263</v>
      </c>
      <c r="C45" s="340">
        <v>93746</v>
      </c>
      <c r="D45" s="340">
        <v>28212</v>
      </c>
      <c r="E45" s="341">
        <v>21462</v>
      </c>
      <c r="F45" s="254">
        <v>1130</v>
      </c>
      <c r="G45" s="340">
        <v>5620</v>
      </c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</row>
    <row r="46" spans="2:19" s="262" customFormat="1" ht="15" hidden="1" customHeight="1">
      <c r="B46" s="339" t="s">
        <v>264</v>
      </c>
      <c r="C46" s="340">
        <v>93742</v>
      </c>
      <c r="D46" s="340">
        <v>27292</v>
      </c>
      <c r="E46" s="341">
        <v>20819</v>
      </c>
      <c r="F46" s="254">
        <v>962</v>
      </c>
      <c r="G46" s="340">
        <v>5511</v>
      </c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</row>
    <row r="47" spans="2:19" s="262" customFormat="1" ht="15" customHeight="1">
      <c r="B47" s="334" t="s">
        <v>265</v>
      </c>
      <c r="C47" s="238">
        <v>93658</v>
      </c>
      <c r="D47" s="238">
        <f>SUM(D48:D51)</f>
        <v>26547</v>
      </c>
      <c r="E47" s="335">
        <f>SUM(E48:E51)</f>
        <v>20270</v>
      </c>
      <c r="F47" s="241">
        <f>SUM(F48:F51)</f>
        <v>942</v>
      </c>
      <c r="G47" s="238">
        <f>SUM(G48:G51)</f>
        <v>5335</v>
      </c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</row>
    <row r="48" spans="2:19" s="262" customFormat="1" ht="14.1" customHeight="1">
      <c r="B48" s="336" t="s">
        <v>9</v>
      </c>
      <c r="C48" s="343">
        <v>23056</v>
      </c>
      <c r="D48" s="343">
        <v>7058</v>
      </c>
      <c r="E48" s="344">
        <v>5953</v>
      </c>
      <c r="F48" s="345">
        <v>243</v>
      </c>
      <c r="G48" s="343">
        <f>D48-E48-F48</f>
        <v>862</v>
      </c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</row>
    <row r="49" spans="2:19" s="227" customFormat="1" ht="14.1" customHeight="1">
      <c r="B49" s="336" t="s">
        <v>10</v>
      </c>
      <c r="C49" s="343">
        <v>32842</v>
      </c>
      <c r="D49" s="343">
        <v>9090</v>
      </c>
      <c r="E49" s="344">
        <v>6769</v>
      </c>
      <c r="F49" s="345">
        <v>287</v>
      </c>
      <c r="G49" s="343">
        <f>D49-E49-F49</f>
        <v>2034</v>
      </c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</row>
    <row r="50" spans="2:19" s="227" customFormat="1" ht="14.1" customHeight="1">
      <c r="B50" s="336" t="s">
        <v>11</v>
      </c>
      <c r="C50" s="343">
        <v>24555</v>
      </c>
      <c r="D50" s="343">
        <v>7056</v>
      </c>
      <c r="E50" s="344">
        <v>5115</v>
      </c>
      <c r="F50" s="345">
        <v>288</v>
      </c>
      <c r="G50" s="343">
        <f>D50-E50-F50</f>
        <v>1653</v>
      </c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</row>
    <row r="51" spans="2:19" s="227" customFormat="1" ht="14.1" customHeight="1">
      <c r="B51" s="338" t="s">
        <v>12</v>
      </c>
      <c r="C51" s="346">
        <v>13205</v>
      </c>
      <c r="D51" s="346">
        <v>3343</v>
      </c>
      <c r="E51" s="347">
        <v>2433</v>
      </c>
      <c r="F51" s="348">
        <v>124</v>
      </c>
      <c r="G51" s="346">
        <f>D51-E51-F51</f>
        <v>786</v>
      </c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</row>
    <row r="52" spans="2:19" s="262" customFormat="1" ht="15" customHeight="1">
      <c r="B52" s="334" t="s">
        <v>266</v>
      </c>
      <c r="C52" s="238">
        <f>SUM(C53:C56)</f>
        <v>94963</v>
      </c>
      <c r="D52" s="238">
        <f>SUM(D53:D56)</f>
        <v>25696</v>
      </c>
      <c r="E52" s="335">
        <f>SUM(E53:E56)</f>
        <v>19759</v>
      </c>
      <c r="F52" s="241">
        <f>SUM(F53:F56)</f>
        <v>922</v>
      </c>
      <c r="G52" s="238">
        <f>SUM(G53:G56)</f>
        <v>5015</v>
      </c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</row>
    <row r="53" spans="2:19" s="262" customFormat="1" ht="14.1" customHeight="1">
      <c r="B53" s="336" t="s">
        <v>9</v>
      </c>
      <c r="C53" s="343">
        <v>23140</v>
      </c>
      <c r="D53" s="343">
        <f>7884-604</f>
        <v>7280</v>
      </c>
      <c r="E53" s="344">
        <v>5715</v>
      </c>
      <c r="F53" s="345">
        <v>236</v>
      </c>
      <c r="G53" s="343">
        <f>D53-E53-F53</f>
        <v>1329</v>
      </c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</row>
    <row r="54" spans="2:19" s="227" customFormat="1" ht="14.1" customHeight="1">
      <c r="B54" s="336" t="s">
        <v>10</v>
      </c>
      <c r="C54" s="343">
        <v>33366</v>
      </c>
      <c r="D54" s="343">
        <f>10255-1325</f>
        <v>8930</v>
      </c>
      <c r="E54" s="344">
        <v>6611</v>
      </c>
      <c r="F54" s="345">
        <v>272</v>
      </c>
      <c r="G54" s="343">
        <f>D54-E54-F54</f>
        <v>2047</v>
      </c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</row>
    <row r="55" spans="2:19" s="227" customFormat="1" ht="14.1" customHeight="1">
      <c r="B55" s="336" t="s">
        <v>11</v>
      </c>
      <c r="C55" s="343">
        <v>25055</v>
      </c>
      <c r="D55" s="343">
        <f>7685-1369</f>
        <v>6316</v>
      </c>
      <c r="E55" s="344">
        <v>5029</v>
      </c>
      <c r="F55" s="345">
        <v>292</v>
      </c>
      <c r="G55" s="343">
        <f>D55-E55-F55</f>
        <v>995</v>
      </c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</row>
    <row r="56" spans="2:19" s="227" customFormat="1" ht="14.1" customHeight="1">
      <c r="B56" s="338" t="s">
        <v>12</v>
      </c>
      <c r="C56" s="346">
        <v>13402</v>
      </c>
      <c r="D56" s="346">
        <f>3934-764</f>
        <v>3170</v>
      </c>
      <c r="E56" s="347">
        <v>2404</v>
      </c>
      <c r="F56" s="348">
        <v>122</v>
      </c>
      <c r="G56" s="346">
        <f>D56-E56-F56</f>
        <v>644</v>
      </c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</row>
    <row r="57" spans="2:19" s="262" customFormat="1" ht="15" customHeight="1">
      <c r="B57" s="334" t="s">
        <v>267</v>
      </c>
      <c r="C57" s="238">
        <f>SUM(C58:C61)</f>
        <v>94670</v>
      </c>
      <c r="D57" s="238">
        <f>SUM(D58:D61)</f>
        <v>26867</v>
      </c>
      <c r="E57" s="335">
        <f>SUM(E58:E61)</f>
        <v>22370</v>
      </c>
      <c r="F57" s="241">
        <f>SUM(F58:F61)</f>
        <v>905</v>
      </c>
      <c r="G57" s="238">
        <f>SUM(G58:G61)</f>
        <v>3592</v>
      </c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</row>
    <row r="58" spans="2:19" s="262" customFormat="1" ht="14.1" customHeight="1">
      <c r="B58" s="336" t="s">
        <v>9</v>
      </c>
      <c r="C58" s="343">
        <v>22960</v>
      </c>
      <c r="D58" s="343">
        <v>7013</v>
      </c>
      <c r="E58" s="344">
        <v>6044</v>
      </c>
      <c r="F58" s="345">
        <v>234</v>
      </c>
      <c r="G58" s="343">
        <f>D58-E58-F58</f>
        <v>735</v>
      </c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</row>
    <row r="59" spans="2:19" s="227" customFormat="1" ht="14.1" customHeight="1">
      <c r="B59" s="336" t="s">
        <v>10</v>
      </c>
      <c r="C59" s="343">
        <v>33247</v>
      </c>
      <c r="D59" s="343">
        <v>9231</v>
      </c>
      <c r="E59" s="344">
        <v>7233</v>
      </c>
      <c r="F59" s="345">
        <v>278</v>
      </c>
      <c r="G59" s="343">
        <f>D59-E59-F59</f>
        <v>1720</v>
      </c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</row>
    <row r="60" spans="2:19" s="227" customFormat="1" ht="14.1" customHeight="1">
      <c r="B60" s="336" t="s">
        <v>11</v>
      </c>
      <c r="C60" s="343">
        <v>25059</v>
      </c>
      <c r="D60" s="343">
        <v>6970</v>
      </c>
      <c r="E60" s="344">
        <v>6020</v>
      </c>
      <c r="F60" s="345">
        <v>276</v>
      </c>
      <c r="G60" s="343">
        <f>D60-E60-F60</f>
        <v>674</v>
      </c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</row>
    <row r="61" spans="2:19" s="227" customFormat="1" ht="14.1" customHeight="1">
      <c r="B61" s="338" t="s">
        <v>12</v>
      </c>
      <c r="C61" s="346">
        <v>13404</v>
      </c>
      <c r="D61" s="346">
        <v>3653</v>
      </c>
      <c r="E61" s="347">
        <v>3073</v>
      </c>
      <c r="F61" s="348">
        <v>117</v>
      </c>
      <c r="G61" s="346">
        <f>D61-E61-F61</f>
        <v>463</v>
      </c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</row>
    <row r="62" spans="2:19" s="262" customFormat="1" ht="15" customHeight="1">
      <c r="B62" s="334" t="s">
        <v>268</v>
      </c>
      <c r="C62" s="238">
        <f>SUM(C63:C66)</f>
        <v>94501</v>
      </c>
      <c r="D62" s="238">
        <f>SUM(D63:D66)</f>
        <v>27879</v>
      </c>
      <c r="E62" s="335">
        <f>SUM(E63:E66)</f>
        <v>23300</v>
      </c>
      <c r="F62" s="241">
        <f>SUM(F63:F66)</f>
        <v>863</v>
      </c>
      <c r="G62" s="238">
        <f>SUM(G63:G66)</f>
        <v>3716</v>
      </c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</row>
    <row r="63" spans="2:19" s="262" customFormat="1" ht="14.1" customHeight="1">
      <c r="B63" s="336" t="s">
        <v>9</v>
      </c>
      <c r="C63" s="343">
        <v>22796</v>
      </c>
      <c r="D63" s="343">
        <v>7097</v>
      </c>
      <c r="E63" s="344">
        <v>6120</v>
      </c>
      <c r="F63" s="345">
        <v>237</v>
      </c>
      <c r="G63" s="343">
        <f>D63-E63-F63</f>
        <v>740</v>
      </c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</row>
    <row r="64" spans="2:19" s="227" customFormat="1" ht="14.1" customHeight="1">
      <c r="B64" s="336" t="s">
        <v>10</v>
      </c>
      <c r="C64" s="343">
        <v>33186</v>
      </c>
      <c r="D64" s="343">
        <v>9468</v>
      </c>
      <c r="E64" s="344">
        <v>7433</v>
      </c>
      <c r="F64" s="345">
        <v>261</v>
      </c>
      <c r="G64" s="343">
        <f>D64-E64-F64</f>
        <v>1774</v>
      </c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</row>
    <row r="65" spans="2:19" s="227" customFormat="1" ht="14.1" customHeight="1">
      <c r="B65" s="336" t="s">
        <v>11</v>
      </c>
      <c r="C65" s="343">
        <v>25159</v>
      </c>
      <c r="D65" s="343">
        <v>7381</v>
      </c>
      <c r="E65" s="344">
        <v>6453</v>
      </c>
      <c r="F65" s="345">
        <v>234</v>
      </c>
      <c r="G65" s="343">
        <f>D65-E65-F65</f>
        <v>694</v>
      </c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</row>
    <row r="66" spans="2:19" s="227" customFormat="1" ht="14.1" customHeight="1">
      <c r="B66" s="338" t="s">
        <v>12</v>
      </c>
      <c r="C66" s="346">
        <v>13360</v>
      </c>
      <c r="D66" s="346">
        <v>3933</v>
      </c>
      <c r="E66" s="347">
        <v>3294</v>
      </c>
      <c r="F66" s="348">
        <v>131</v>
      </c>
      <c r="G66" s="346">
        <f>D66-E66-F66</f>
        <v>508</v>
      </c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</row>
    <row r="67" spans="2:19" s="262" customFormat="1" ht="15" customHeight="1">
      <c r="B67" s="334" t="s">
        <v>269</v>
      </c>
      <c r="C67" s="238">
        <f>SUM(C68:C71)</f>
        <v>94311</v>
      </c>
      <c r="D67" s="238">
        <f>SUM(D68:D71)</f>
        <v>28092</v>
      </c>
      <c r="E67" s="335">
        <f>SUM(E68:E71)</f>
        <v>23638</v>
      </c>
      <c r="F67" s="241">
        <f>SUM(F68:F71)</f>
        <v>875</v>
      </c>
      <c r="G67" s="238">
        <f>SUM(G68:G71)</f>
        <v>3579</v>
      </c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</row>
    <row r="68" spans="2:19" s="262" customFormat="1" ht="14.1" customHeight="1">
      <c r="B68" s="336" t="s">
        <v>9</v>
      </c>
      <c r="C68" s="343">
        <v>22562</v>
      </c>
      <c r="D68" s="343">
        <v>7024</v>
      </c>
      <c r="E68" s="344">
        <v>6026</v>
      </c>
      <c r="F68" s="345">
        <v>234</v>
      </c>
      <c r="G68" s="343">
        <f>D68-E68-F68</f>
        <v>764</v>
      </c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</row>
    <row r="69" spans="2:19" s="227" customFormat="1" ht="14.1" customHeight="1">
      <c r="B69" s="336" t="s">
        <v>10</v>
      </c>
      <c r="C69" s="343">
        <v>33219</v>
      </c>
      <c r="D69" s="343">
        <v>9515</v>
      </c>
      <c r="E69" s="344">
        <v>7692</v>
      </c>
      <c r="F69" s="345">
        <v>266</v>
      </c>
      <c r="G69" s="343">
        <f>D69-E69-F69</f>
        <v>1557</v>
      </c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</row>
    <row r="70" spans="2:19" s="227" customFormat="1" ht="14.1" customHeight="1">
      <c r="B70" s="336" t="s">
        <v>11</v>
      </c>
      <c r="C70" s="343">
        <v>25173</v>
      </c>
      <c r="D70" s="343">
        <v>7325</v>
      </c>
      <c r="E70" s="344">
        <v>6354</v>
      </c>
      <c r="F70" s="345">
        <v>255</v>
      </c>
      <c r="G70" s="343">
        <f>D70-E70-F70</f>
        <v>716</v>
      </c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</row>
    <row r="71" spans="2:19" s="227" customFormat="1" ht="14.1" customHeight="1">
      <c r="B71" s="338" t="s">
        <v>12</v>
      </c>
      <c r="C71" s="346">
        <v>13357</v>
      </c>
      <c r="D71" s="346">
        <v>4228</v>
      </c>
      <c r="E71" s="347">
        <v>3566</v>
      </c>
      <c r="F71" s="348">
        <v>120</v>
      </c>
      <c r="G71" s="346">
        <f>D71-E71-F71</f>
        <v>542</v>
      </c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</row>
    <row r="72" spans="2:19" s="262" customFormat="1" ht="15" customHeight="1">
      <c r="B72" s="334" t="s">
        <v>270</v>
      </c>
      <c r="C72" s="238">
        <f>SUM(C73:C76)</f>
        <v>93983</v>
      </c>
      <c r="D72" s="238">
        <f>SUM(D73:D76)</f>
        <v>28225</v>
      </c>
      <c r="E72" s="335">
        <f>SUM(E73:E76)</f>
        <v>23808</v>
      </c>
      <c r="F72" s="241">
        <f>SUM(F73:F76)</f>
        <v>771</v>
      </c>
      <c r="G72" s="238">
        <f>SUM(G73:G76)</f>
        <v>3646</v>
      </c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</row>
    <row r="73" spans="2:19" s="262" customFormat="1" ht="14.1" customHeight="1">
      <c r="B73" s="336" t="s">
        <v>9</v>
      </c>
      <c r="C73" s="343">
        <v>22379</v>
      </c>
      <c r="D73" s="352">
        <v>7223</v>
      </c>
      <c r="E73" s="344">
        <v>6164</v>
      </c>
      <c r="F73" s="345">
        <v>226</v>
      </c>
      <c r="G73" s="343">
        <f>D73-E73-F73</f>
        <v>833</v>
      </c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</row>
    <row r="74" spans="2:19" s="227" customFormat="1" ht="14.1" customHeight="1">
      <c r="B74" s="336" t="s">
        <v>10</v>
      </c>
      <c r="C74" s="343">
        <v>33052</v>
      </c>
      <c r="D74" s="352">
        <v>9161</v>
      </c>
      <c r="E74" s="344">
        <v>7421</v>
      </c>
      <c r="F74" s="345">
        <v>174</v>
      </c>
      <c r="G74" s="343">
        <f>D74-E74-F74</f>
        <v>1566</v>
      </c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</row>
    <row r="75" spans="2:19" s="227" customFormat="1" ht="14.1" customHeight="1">
      <c r="B75" s="336" t="s">
        <v>11</v>
      </c>
      <c r="C75" s="343">
        <v>25207</v>
      </c>
      <c r="D75" s="352">
        <v>7522</v>
      </c>
      <c r="E75" s="344">
        <v>6550</v>
      </c>
      <c r="F75" s="345">
        <v>250</v>
      </c>
      <c r="G75" s="343">
        <f>D75-E75-F75</f>
        <v>722</v>
      </c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</row>
    <row r="76" spans="2:19" s="227" customFormat="1" ht="13.5" customHeight="1">
      <c r="B76" s="338" t="s">
        <v>12</v>
      </c>
      <c r="C76" s="346">
        <v>13345</v>
      </c>
      <c r="D76" s="353">
        <v>4319</v>
      </c>
      <c r="E76" s="347">
        <v>3673</v>
      </c>
      <c r="F76" s="348">
        <v>121</v>
      </c>
      <c r="G76" s="346">
        <f>D76-E76-F76</f>
        <v>525</v>
      </c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</row>
    <row r="77" spans="2:19" s="227" customFormat="1" ht="13.5" customHeight="1">
      <c r="B77" s="334" t="s">
        <v>288</v>
      </c>
      <c r="C77" s="238">
        <f>SUM(C78:C81)</f>
        <v>93643</v>
      </c>
      <c r="D77" s="238">
        <f>SUM(D78:D81)</f>
        <v>28604</v>
      </c>
      <c r="E77" s="335">
        <f>SUM(E78:E81)</f>
        <v>24090</v>
      </c>
      <c r="F77" s="241">
        <f>SUM(F78:F81)</f>
        <v>719</v>
      </c>
      <c r="G77" s="238">
        <f>SUM(G78:G81)</f>
        <v>3795</v>
      </c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</row>
    <row r="78" spans="2:19" s="227" customFormat="1" ht="13.5" customHeight="1">
      <c r="B78" s="336" t="s">
        <v>9</v>
      </c>
      <c r="C78" s="343">
        <v>22153</v>
      </c>
      <c r="D78" s="352">
        <v>7173</v>
      </c>
      <c r="E78" s="344">
        <v>6139</v>
      </c>
      <c r="F78" s="345">
        <v>212</v>
      </c>
      <c r="G78" s="343">
        <f>D78-E78-F78</f>
        <v>822</v>
      </c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</row>
    <row r="79" spans="2:19" s="227" customFormat="1" ht="13.5" customHeight="1">
      <c r="B79" s="336" t="s">
        <v>10</v>
      </c>
      <c r="C79" s="343">
        <v>32943</v>
      </c>
      <c r="D79" s="352">
        <v>9620</v>
      </c>
      <c r="E79" s="344">
        <v>7752</v>
      </c>
      <c r="F79" s="345">
        <v>172</v>
      </c>
      <c r="G79" s="343">
        <f>D79-E79-F79</f>
        <v>1696</v>
      </c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</row>
    <row r="80" spans="2:19" s="227" customFormat="1" ht="14.1" customHeight="1">
      <c r="B80" s="336" t="s">
        <v>11</v>
      </c>
      <c r="C80" s="343">
        <v>25175</v>
      </c>
      <c r="D80" s="352">
        <v>7562</v>
      </c>
      <c r="E80" s="344">
        <v>6603</v>
      </c>
      <c r="F80" s="345">
        <v>224</v>
      </c>
      <c r="G80" s="343">
        <f>D80-E80-F80</f>
        <v>735</v>
      </c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</row>
    <row r="81" spans="2:19" s="227" customFormat="1" ht="14.1" customHeight="1">
      <c r="B81" s="338" t="s">
        <v>12</v>
      </c>
      <c r="C81" s="346">
        <v>13372</v>
      </c>
      <c r="D81" s="353">
        <v>4249</v>
      </c>
      <c r="E81" s="347">
        <v>3596</v>
      </c>
      <c r="F81" s="348">
        <v>111</v>
      </c>
      <c r="G81" s="346">
        <f>D81-E81-F81</f>
        <v>542</v>
      </c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</row>
    <row r="82" spans="2:19" s="227" customFormat="1" ht="14.1" customHeight="1">
      <c r="B82" s="334" t="s">
        <v>289</v>
      </c>
      <c r="C82" s="238">
        <f>SUM(C83:C86)</f>
        <v>93039</v>
      </c>
      <c r="D82" s="238">
        <f>SUM(D83:D86)</f>
        <v>27906</v>
      </c>
      <c r="E82" s="335">
        <f>SUM(E83:E86)</f>
        <v>23718</v>
      </c>
      <c r="F82" s="241">
        <f>SUM(F83:F86)</f>
        <v>709</v>
      </c>
      <c r="G82" s="238">
        <f>SUM(G83:G86)</f>
        <v>3479</v>
      </c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</row>
    <row r="83" spans="2:19" s="227" customFormat="1" ht="14.1" customHeight="1">
      <c r="B83" s="336" t="s">
        <v>9</v>
      </c>
      <c r="C83" s="343">
        <v>21922</v>
      </c>
      <c r="D83" s="352">
        <v>6955</v>
      </c>
      <c r="E83" s="344">
        <v>5988</v>
      </c>
      <c r="F83" s="345">
        <v>202</v>
      </c>
      <c r="G83" s="343">
        <f>D83-E83-F83</f>
        <v>765</v>
      </c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</row>
    <row r="84" spans="2:19" s="227" customFormat="1" ht="14.1" customHeight="1">
      <c r="B84" s="336" t="s">
        <v>10</v>
      </c>
      <c r="C84" s="343">
        <v>32655</v>
      </c>
      <c r="D84" s="352">
        <v>9343</v>
      </c>
      <c r="E84" s="344">
        <v>7717</v>
      </c>
      <c r="F84" s="345">
        <v>171</v>
      </c>
      <c r="G84" s="343">
        <f>D84-E84-F84</f>
        <v>1455</v>
      </c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</row>
    <row r="85" spans="2:19" s="227" customFormat="1" ht="14.1" customHeight="1">
      <c r="B85" s="336" t="s">
        <v>11</v>
      </c>
      <c r="C85" s="343">
        <v>25140</v>
      </c>
      <c r="D85" s="352">
        <v>7295</v>
      </c>
      <c r="E85" s="344">
        <v>6364</v>
      </c>
      <c r="F85" s="345">
        <v>228</v>
      </c>
      <c r="G85" s="343">
        <f>D85-E85-F85</f>
        <v>703</v>
      </c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</row>
    <row r="86" spans="2:19" s="227" customFormat="1" ht="14.1" customHeight="1">
      <c r="B86" s="338" t="s">
        <v>12</v>
      </c>
      <c r="C86" s="346">
        <v>13322</v>
      </c>
      <c r="D86" s="353">
        <v>4313</v>
      </c>
      <c r="E86" s="347">
        <v>3649</v>
      </c>
      <c r="F86" s="348">
        <v>108</v>
      </c>
      <c r="G86" s="346">
        <f>D86-E86-F86</f>
        <v>556</v>
      </c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</row>
    <row r="87" spans="2:19" s="227" customFormat="1" ht="14.1" customHeight="1">
      <c r="B87" s="334" t="s">
        <v>290</v>
      </c>
      <c r="C87" s="238">
        <f>SUM(C88:C91)</f>
        <v>92739</v>
      </c>
      <c r="D87" s="238">
        <f>SUM(D88:D91)</f>
        <v>27963</v>
      </c>
      <c r="E87" s="335">
        <f>SUM(E88:E91)</f>
        <v>23968</v>
      </c>
      <c r="F87" s="241">
        <f>SUM(F88:F91)</f>
        <v>669</v>
      </c>
      <c r="G87" s="238">
        <f>SUM(G88:G91)</f>
        <v>3326</v>
      </c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</row>
    <row r="88" spans="2:19" s="227" customFormat="1" ht="14.1" customHeight="1">
      <c r="B88" s="336" t="s">
        <v>9</v>
      </c>
      <c r="C88" s="343">
        <v>21744</v>
      </c>
      <c r="D88" s="352">
        <v>7107.9</v>
      </c>
      <c r="E88" s="344">
        <v>6170</v>
      </c>
      <c r="F88" s="345">
        <v>190</v>
      </c>
      <c r="G88" s="343">
        <f>D88-E88-F88</f>
        <v>747.89999999999964</v>
      </c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</row>
    <row r="89" spans="2:19" s="227" customFormat="1" ht="14.1" customHeight="1">
      <c r="B89" s="336" t="s">
        <v>10</v>
      </c>
      <c r="C89" s="343">
        <v>32348</v>
      </c>
      <c r="D89" s="352">
        <v>9154.7999999999993</v>
      </c>
      <c r="E89" s="344">
        <v>7591</v>
      </c>
      <c r="F89" s="345">
        <v>150</v>
      </c>
      <c r="G89" s="343">
        <f>D89-E89-F89</f>
        <v>1413.7999999999993</v>
      </c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</row>
    <row r="90" spans="2:19" s="227" customFormat="1" ht="14.1" customHeight="1">
      <c r="B90" s="336" t="s">
        <v>11</v>
      </c>
      <c r="C90" s="343">
        <v>25348</v>
      </c>
      <c r="D90" s="352">
        <v>7422.3000000000011</v>
      </c>
      <c r="E90" s="344">
        <v>6505</v>
      </c>
      <c r="F90" s="345">
        <v>224</v>
      </c>
      <c r="G90" s="343">
        <f>D90-E90-F90</f>
        <v>693.30000000000109</v>
      </c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</row>
    <row r="91" spans="2:19" s="227" customFormat="1" ht="14.1" customHeight="1">
      <c r="B91" s="338" t="s">
        <v>12</v>
      </c>
      <c r="C91" s="346">
        <v>13299</v>
      </c>
      <c r="D91" s="353">
        <v>4278</v>
      </c>
      <c r="E91" s="347">
        <v>3702</v>
      </c>
      <c r="F91" s="348">
        <v>105</v>
      </c>
      <c r="G91" s="346">
        <f>D91-E91-F91</f>
        <v>471</v>
      </c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</row>
    <row r="92" spans="2:19">
      <c r="B92" s="331"/>
      <c r="C92" s="354"/>
      <c r="D92" s="354"/>
      <c r="E92" s="355"/>
      <c r="F92" s="354"/>
      <c r="G92" s="356" t="s">
        <v>291</v>
      </c>
    </row>
    <row r="93" spans="2:19">
      <c r="B93" s="331"/>
      <c r="C93" s="354"/>
      <c r="D93" s="354"/>
      <c r="E93" s="354"/>
      <c r="F93" s="354"/>
      <c r="G93" s="354"/>
    </row>
    <row r="94" spans="2:19">
      <c r="B94" s="331"/>
      <c r="C94" s="354"/>
      <c r="D94" s="354"/>
      <c r="E94" s="354"/>
      <c r="F94" s="354"/>
      <c r="G94" s="354"/>
    </row>
    <row r="95" spans="2:19">
      <c r="B95" s="331"/>
      <c r="C95" s="354"/>
      <c r="D95" s="354"/>
      <c r="E95" s="354"/>
      <c r="F95" s="354"/>
      <c r="G95" s="354"/>
    </row>
    <row r="96" spans="2:19">
      <c r="B96" s="331"/>
      <c r="C96" s="354"/>
      <c r="D96" s="354"/>
      <c r="E96" s="354"/>
      <c r="F96" s="354"/>
      <c r="G96" s="354"/>
    </row>
    <row r="97" spans="2:7">
      <c r="B97" s="331"/>
      <c r="C97" s="354"/>
      <c r="D97" s="354"/>
      <c r="E97" s="354"/>
      <c r="F97" s="354"/>
      <c r="G97" s="354"/>
    </row>
    <row r="98" spans="2:7">
      <c r="B98" s="331"/>
      <c r="C98" s="354"/>
      <c r="D98" s="354"/>
      <c r="E98" s="354"/>
      <c r="F98" s="354"/>
      <c r="G98" s="354"/>
    </row>
    <row r="99" spans="2:7">
      <c r="B99" s="331"/>
      <c r="C99" s="354"/>
      <c r="D99" s="354"/>
      <c r="E99" s="354"/>
      <c r="F99" s="354"/>
      <c r="G99" s="354"/>
    </row>
    <row r="100" spans="2:7">
      <c r="B100" s="331"/>
      <c r="C100" s="354"/>
      <c r="D100" s="354"/>
      <c r="E100" s="354"/>
      <c r="F100" s="354"/>
      <c r="G100" s="354"/>
    </row>
    <row r="101" spans="2:7">
      <c r="B101" s="331"/>
      <c r="C101" s="354"/>
      <c r="D101" s="354"/>
      <c r="E101" s="354"/>
      <c r="F101" s="354"/>
      <c r="G101" s="354"/>
    </row>
    <row r="102" spans="2:7">
      <c r="B102" s="331"/>
      <c r="C102" s="354"/>
      <c r="D102" s="354"/>
      <c r="E102" s="354"/>
      <c r="F102" s="354"/>
      <c r="G102" s="354"/>
    </row>
    <row r="103" spans="2:7">
      <c r="B103" s="331"/>
      <c r="C103" s="354"/>
      <c r="D103" s="354"/>
      <c r="E103" s="354"/>
      <c r="F103" s="354"/>
      <c r="G103" s="354"/>
    </row>
    <row r="104" spans="2:7">
      <c r="B104" s="331"/>
      <c r="C104" s="354"/>
      <c r="D104" s="354"/>
      <c r="E104" s="354"/>
      <c r="F104" s="354"/>
      <c r="G104" s="354"/>
    </row>
    <row r="105" spans="2:7">
      <c r="B105" s="331"/>
      <c r="C105" s="354"/>
      <c r="D105" s="354"/>
      <c r="E105" s="354"/>
      <c r="F105" s="354"/>
      <c r="G105" s="354"/>
    </row>
    <row r="106" spans="2:7">
      <c r="B106" s="331"/>
      <c r="C106" s="354"/>
      <c r="D106" s="354"/>
      <c r="E106" s="354"/>
      <c r="F106" s="354"/>
      <c r="G106" s="354"/>
    </row>
    <row r="107" spans="2:7">
      <c r="B107" s="331"/>
      <c r="C107" s="354"/>
      <c r="D107" s="354"/>
      <c r="E107" s="354"/>
      <c r="F107" s="354"/>
      <c r="G107" s="354"/>
    </row>
    <row r="108" spans="2:7">
      <c r="B108" s="331"/>
      <c r="C108" s="354"/>
      <c r="D108" s="354"/>
      <c r="E108" s="354"/>
      <c r="F108" s="354"/>
      <c r="G108" s="354"/>
    </row>
    <row r="109" spans="2:7">
      <c r="B109" s="331"/>
      <c r="C109" s="354"/>
      <c r="D109" s="354"/>
      <c r="E109" s="354"/>
      <c r="F109" s="354"/>
      <c r="G109" s="354"/>
    </row>
    <row r="110" spans="2:7">
      <c r="B110" s="331"/>
      <c r="C110" s="354"/>
      <c r="D110" s="354"/>
      <c r="E110" s="354"/>
      <c r="F110" s="354"/>
      <c r="G110" s="354"/>
    </row>
    <row r="111" spans="2:7">
      <c r="B111" s="331"/>
      <c r="C111" s="354"/>
      <c r="D111" s="354"/>
      <c r="E111" s="354"/>
      <c r="F111" s="354"/>
      <c r="G111" s="354"/>
    </row>
    <row r="112" spans="2:7">
      <c r="B112" s="331"/>
      <c r="C112" s="354"/>
      <c r="D112" s="354"/>
      <c r="E112" s="354"/>
      <c r="F112" s="354"/>
      <c r="G112" s="354"/>
    </row>
    <row r="113" spans="2:7">
      <c r="B113" s="331"/>
      <c r="C113" s="354"/>
      <c r="D113" s="354"/>
      <c r="E113" s="354"/>
      <c r="F113" s="354"/>
      <c r="G113" s="354"/>
    </row>
    <row r="114" spans="2:7">
      <c r="B114" s="331"/>
      <c r="C114" s="354"/>
      <c r="D114" s="354"/>
      <c r="E114" s="354"/>
      <c r="F114" s="354"/>
      <c r="G114" s="354"/>
    </row>
    <row r="115" spans="2:7">
      <c r="B115" s="331"/>
      <c r="C115" s="354"/>
      <c r="D115" s="354"/>
      <c r="E115" s="354"/>
      <c r="F115" s="354"/>
      <c r="G115" s="354"/>
    </row>
    <row r="116" spans="2:7">
      <c r="B116" s="331"/>
      <c r="C116" s="354"/>
      <c r="D116" s="354"/>
      <c r="E116" s="354"/>
      <c r="F116" s="354"/>
      <c r="G116" s="354"/>
    </row>
    <row r="117" spans="2:7">
      <c r="B117" s="331"/>
      <c r="C117" s="354"/>
      <c r="D117" s="354"/>
      <c r="E117" s="354"/>
      <c r="F117" s="354"/>
      <c r="G117" s="354"/>
    </row>
    <row r="118" spans="2:7">
      <c r="B118" s="331"/>
      <c r="C118" s="354"/>
      <c r="D118" s="354"/>
      <c r="E118" s="354"/>
      <c r="F118" s="354"/>
      <c r="G118" s="354"/>
    </row>
    <row r="119" spans="2:7">
      <c r="B119" s="331"/>
      <c r="C119" s="354"/>
      <c r="D119" s="354"/>
      <c r="E119" s="354"/>
      <c r="F119" s="354"/>
      <c r="G119" s="354"/>
    </row>
    <row r="120" spans="2:7">
      <c r="B120" s="331"/>
      <c r="C120" s="354"/>
      <c r="D120" s="354"/>
      <c r="E120" s="354"/>
      <c r="F120" s="354"/>
      <c r="G120" s="354"/>
    </row>
    <row r="121" spans="2:7">
      <c r="B121" s="331"/>
      <c r="C121" s="354"/>
      <c r="D121" s="354"/>
      <c r="E121" s="354"/>
      <c r="F121" s="354"/>
      <c r="G121" s="354"/>
    </row>
    <row r="122" spans="2:7">
      <c r="B122" s="331"/>
      <c r="C122" s="354"/>
      <c r="D122" s="354"/>
      <c r="E122" s="354"/>
      <c r="F122" s="354"/>
      <c r="G122" s="354"/>
    </row>
    <row r="123" spans="2:7">
      <c r="B123" s="331"/>
      <c r="C123" s="354"/>
      <c r="D123" s="354"/>
      <c r="E123" s="354"/>
      <c r="F123" s="354"/>
      <c r="G123" s="354"/>
    </row>
    <row r="124" spans="2:7">
      <c r="B124" s="331"/>
      <c r="C124" s="354"/>
      <c r="D124" s="354"/>
      <c r="E124" s="354"/>
      <c r="F124" s="354"/>
      <c r="G124" s="354"/>
    </row>
    <row r="125" spans="2:7">
      <c r="B125" s="331"/>
      <c r="C125" s="354"/>
      <c r="D125" s="354"/>
      <c r="E125" s="354"/>
      <c r="F125" s="354"/>
      <c r="G125" s="354"/>
    </row>
    <row r="126" spans="2:7">
      <c r="B126" s="331"/>
      <c r="C126" s="354"/>
      <c r="D126" s="354"/>
      <c r="E126" s="354"/>
      <c r="F126" s="354"/>
      <c r="G126" s="354"/>
    </row>
    <row r="127" spans="2:7">
      <c r="B127" s="331"/>
      <c r="C127" s="354"/>
      <c r="D127" s="354"/>
      <c r="E127" s="354"/>
      <c r="F127" s="354"/>
      <c r="G127" s="354"/>
    </row>
    <row r="128" spans="2:7">
      <c r="B128" s="331"/>
      <c r="C128" s="354"/>
      <c r="D128" s="354"/>
      <c r="E128" s="354"/>
      <c r="F128" s="354"/>
      <c r="G128" s="354"/>
    </row>
    <row r="129" spans="2:7">
      <c r="B129" s="331"/>
      <c r="C129" s="354"/>
      <c r="D129" s="354"/>
      <c r="E129" s="354"/>
      <c r="F129" s="354"/>
      <c r="G129" s="354"/>
    </row>
    <row r="130" spans="2:7">
      <c r="B130" s="331"/>
      <c r="C130" s="354"/>
      <c r="D130" s="354"/>
      <c r="E130" s="354"/>
      <c r="F130" s="354"/>
      <c r="G130" s="354"/>
    </row>
    <row r="131" spans="2:7">
      <c r="B131" s="331"/>
      <c r="C131" s="354"/>
      <c r="D131" s="354"/>
      <c r="E131" s="354"/>
      <c r="F131" s="354"/>
      <c r="G131" s="354"/>
    </row>
    <row r="132" spans="2:7">
      <c r="B132" s="331"/>
      <c r="C132" s="354"/>
      <c r="D132" s="354"/>
      <c r="E132" s="354"/>
      <c r="F132" s="354"/>
      <c r="G132" s="354"/>
    </row>
    <row r="133" spans="2:7">
      <c r="B133" s="331"/>
      <c r="C133" s="354"/>
      <c r="D133" s="354"/>
      <c r="E133" s="354"/>
      <c r="F133" s="354"/>
      <c r="G133" s="354"/>
    </row>
    <row r="134" spans="2:7">
      <c r="B134" s="331"/>
      <c r="C134" s="354"/>
      <c r="D134" s="354"/>
      <c r="E134" s="354"/>
      <c r="F134" s="354"/>
      <c r="G134" s="354"/>
    </row>
    <row r="135" spans="2:7">
      <c r="B135" s="331"/>
      <c r="C135" s="354"/>
      <c r="D135" s="354"/>
      <c r="E135" s="354"/>
      <c r="F135" s="354"/>
      <c r="G135" s="354"/>
    </row>
    <row r="136" spans="2:7">
      <c r="B136" s="331"/>
      <c r="C136" s="354"/>
      <c r="D136" s="354"/>
      <c r="E136" s="354"/>
      <c r="F136" s="354"/>
      <c r="G136" s="354"/>
    </row>
    <row r="137" spans="2:7">
      <c r="B137" s="331"/>
      <c r="C137" s="354"/>
      <c r="D137" s="354"/>
      <c r="E137" s="354"/>
      <c r="F137" s="354"/>
      <c r="G137" s="354"/>
    </row>
    <row r="138" spans="2:7">
      <c r="B138" s="331"/>
      <c r="C138" s="354"/>
      <c r="D138" s="354"/>
      <c r="E138" s="354"/>
      <c r="F138" s="354"/>
      <c r="G138" s="354"/>
    </row>
    <row r="139" spans="2:7">
      <c r="B139" s="331"/>
      <c r="C139" s="354"/>
      <c r="D139" s="354"/>
      <c r="E139" s="354"/>
      <c r="F139" s="354"/>
      <c r="G139" s="354"/>
    </row>
  </sheetData>
  <mergeCells count="11">
    <mergeCell ref="F7:F8"/>
    <mergeCell ref="B3:B8"/>
    <mergeCell ref="C3:C4"/>
    <mergeCell ref="D3:F4"/>
    <mergeCell ref="G3:G4"/>
    <mergeCell ref="C5:C6"/>
    <mergeCell ref="D5:D8"/>
    <mergeCell ref="E5:F6"/>
    <mergeCell ref="G5:G8"/>
    <mergeCell ref="C7:C8"/>
    <mergeCell ref="E7:E8"/>
  </mergeCells>
  <phoneticPr fontId="3"/>
  <pageMargins left="0.59055118110236227" right="0.59055118110236227" top="0.78740157480314965" bottom="0.39370078740157483" header="0.39370078740157483" footer="0.39370078740157483"/>
  <pageSetup paperSize="9" scale="105" orientation="portrait" r:id="rId1"/>
  <headerFooter alignWithMargins="0">
    <oddHeader>&amp;R13.保健・衛生・環境</oddHeader>
    <oddFooter>&amp;C-84-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workbookViewId="0"/>
  </sheetViews>
  <sheetFormatPr defaultRowHeight="13.5"/>
  <cols>
    <col min="1" max="1" width="3.625" customWidth="1"/>
    <col min="2" max="8" width="12.625" customWidth="1"/>
  </cols>
  <sheetData>
    <row r="1" spans="1:8" ht="30" customHeight="1">
      <c r="A1" s="1" t="s">
        <v>34</v>
      </c>
    </row>
    <row r="2" spans="1:8" ht="18" customHeight="1">
      <c r="B2" t="s">
        <v>35</v>
      </c>
      <c r="H2" s="30" t="s">
        <v>36</v>
      </c>
    </row>
    <row r="3" spans="1:8" s="2" customFormat="1" ht="28.5" customHeight="1">
      <c r="B3" s="31" t="s">
        <v>2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3" t="s">
        <v>42</v>
      </c>
    </row>
    <row r="4" spans="1:8" s="2" customFormat="1" ht="18" customHeight="1">
      <c r="B4" s="6" t="s">
        <v>8</v>
      </c>
      <c r="C4" s="34">
        <f t="shared" ref="C4:H4" si="0">SUM(C5:C8)</f>
        <v>71</v>
      </c>
      <c r="D4" s="34">
        <f t="shared" si="0"/>
        <v>23</v>
      </c>
      <c r="E4" s="34">
        <f t="shared" si="0"/>
        <v>86</v>
      </c>
      <c r="F4" s="34">
        <f t="shared" si="0"/>
        <v>21</v>
      </c>
      <c r="G4" s="34">
        <f t="shared" si="0"/>
        <v>11</v>
      </c>
      <c r="H4" s="34">
        <f t="shared" si="0"/>
        <v>373</v>
      </c>
    </row>
    <row r="5" spans="1:8" s="2" customFormat="1" ht="18" customHeight="1">
      <c r="B5" s="11" t="s">
        <v>9</v>
      </c>
      <c r="C5" s="35">
        <v>28</v>
      </c>
      <c r="D5" s="35">
        <v>5</v>
      </c>
      <c r="E5" s="35">
        <v>40</v>
      </c>
      <c r="F5" s="35">
        <v>6</v>
      </c>
      <c r="G5" s="35">
        <v>5</v>
      </c>
      <c r="H5" s="35">
        <v>129</v>
      </c>
    </row>
    <row r="6" spans="1:8" s="2" customFormat="1" ht="18" customHeight="1">
      <c r="B6" s="11" t="s">
        <v>10</v>
      </c>
      <c r="C6" s="35">
        <v>20</v>
      </c>
      <c r="D6" s="35">
        <v>9</v>
      </c>
      <c r="E6" s="35">
        <v>27</v>
      </c>
      <c r="F6" s="35">
        <v>7</v>
      </c>
      <c r="G6" s="35">
        <v>4</v>
      </c>
      <c r="H6" s="35">
        <v>122</v>
      </c>
    </row>
    <row r="7" spans="1:8" s="2" customFormat="1" ht="18" customHeight="1">
      <c r="B7" s="11" t="s">
        <v>11</v>
      </c>
      <c r="C7" s="35">
        <v>17</v>
      </c>
      <c r="D7" s="35">
        <v>7</v>
      </c>
      <c r="E7" s="35">
        <v>13</v>
      </c>
      <c r="F7" s="35">
        <v>5</v>
      </c>
      <c r="G7" s="35">
        <v>2</v>
      </c>
      <c r="H7" s="35">
        <v>108</v>
      </c>
    </row>
    <row r="8" spans="1:8" s="2" customFormat="1" ht="18" customHeight="1">
      <c r="B8" s="15" t="s">
        <v>12</v>
      </c>
      <c r="C8" s="36">
        <v>6</v>
      </c>
      <c r="D8" s="36">
        <v>2</v>
      </c>
      <c r="E8" s="36">
        <v>6</v>
      </c>
      <c r="F8" s="36">
        <v>3</v>
      </c>
      <c r="G8" s="36">
        <v>0</v>
      </c>
      <c r="H8" s="36">
        <v>14</v>
      </c>
    </row>
    <row r="9" spans="1:8" s="2" customFormat="1" ht="18" customHeight="1">
      <c r="B9" s="6" t="s">
        <v>14</v>
      </c>
      <c r="C9" s="34">
        <f t="shared" ref="C9:H9" si="1">SUM(C10:C13)</f>
        <v>74</v>
      </c>
      <c r="D9" s="34">
        <f t="shared" si="1"/>
        <v>25</v>
      </c>
      <c r="E9" s="34">
        <f t="shared" si="1"/>
        <v>104</v>
      </c>
      <c r="F9" s="34">
        <f t="shared" si="1"/>
        <v>28</v>
      </c>
      <c r="G9" s="34">
        <f t="shared" si="1"/>
        <v>9</v>
      </c>
      <c r="H9" s="34">
        <f t="shared" si="1"/>
        <v>390</v>
      </c>
    </row>
    <row r="10" spans="1:8" s="2" customFormat="1" ht="18" customHeight="1">
      <c r="B10" s="11" t="s">
        <v>9</v>
      </c>
      <c r="C10" s="35">
        <v>29</v>
      </c>
      <c r="D10" s="35">
        <v>7</v>
      </c>
      <c r="E10" s="35">
        <v>46</v>
      </c>
      <c r="F10" s="35">
        <v>11</v>
      </c>
      <c r="G10" s="35">
        <v>5</v>
      </c>
      <c r="H10" s="35">
        <v>141</v>
      </c>
    </row>
    <row r="11" spans="1:8" s="2" customFormat="1" ht="18" customHeight="1">
      <c r="B11" s="11" t="s">
        <v>10</v>
      </c>
      <c r="C11" s="35">
        <v>19</v>
      </c>
      <c r="D11" s="35">
        <v>9</v>
      </c>
      <c r="E11" s="35">
        <v>34</v>
      </c>
      <c r="F11" s="35">
        <v>6</v>
      </c>
      <c r="G11" s="35">
        <v>3</v>
      </c>
      <c r="H11" s="35">
        <v>121</v>
      </c>
    </row>
    <row r="12" spans="1:8" s="2" customFormat="1" ht="18" customHeight="1">
      <c r="B12" s="11" t="s">
        <v>11</v>
      </c>
      <c r="C12" s="35">
        <v>19</v>
      </c>
      <c r="D12" s="35">
        <v>7</v>
      </c>
      <c r="E12" s="35">
        <v>17</v>
      </c>
      <c r="F12" s="35">
        <v>7</v>
      </c>
      <c r="G12" s="35">
        <v>1</v>
      </c>
      <c r="H12" s="35">
        <v>110</v>
      </c>
    </row>
    <row r="13" spans="1:8" s="2" customFormat="1" ht="18" customHeight="1">
      <c r="B13" s="15" t="s">
        <v>12</v>
      </c>
      <c r="C13" s="36">
        <v>7</v>
      </c>
      <c r="D13" s="36">
        <v>2</v>
      </c>
      <c r="E13" s="36">
        <v>7</v>
      </c>
      <c r="F13" s="36">
        <v>4</v>
      </c>
      <c r="G13" s="36">
        <v>0</v>
      </c>
      <c r="H13" s="36">
        <v>18</v>
      </c>
    </row>
    <row r="14" spans="1:8" s="19" customFormat="1" ht="18" customHeight="1">
      <c r="B14" s="6" t="s">
        <v>16</v>
      </c>
      <c r="C14" s="34">
        <f t="shared" ref="C14:H14" si="2">SUM(C15:C18)</f>
        <v>75</v>
      </c>
      <c r="D14" s="34">
        <f t="shared" si="2"/>
        <v>22</v>
      </c>
      <c r="E14" s="34">
        <f t="shared" si="2"/>
        <v>109</v>
      </c>
      <c r="F14" s="34">
        <f t="shared" si="2"/>
        <v>28</v>
      </c>
      <c r="G14" s="34">
        <f t="shared" si="2"/>
        <v>5</v>
      </c>
      <c r="H14" s="34">
        <f t="shared" si="2"/>
        <v>438</v>
      </c>
    </row>
    <row r="15" spans="1:8" s="19" customFormat="1" ht="18" customHeight="1">
      <c r="B15" s="11" t="s">
        <v>9</v>
      </c>
      <c r="C15" s="35">
        <v>29</v>
      </c>
      <c r="D15" s="35">
        <v>6</v>
      </c>
      <c r="E15" s="35">
        <v>52</v>
      </c>
      <c r="F15" s="35">
        <v>8</v>
      </c>
      <c r="G15" s="35">
        <v>1</v>
      </c>
      <c r="H15" s="35">
        <v>153</v>
      </c>
    </row>
    <row r="16" spans="1:8" s="19" customFormat="1" ht="18" customHeight="1">
      <c r="B16" s="11" t="s">
        <v>10</v>
      </c>
      <c r="C16" s="35">
        <v>17</v>
      </c>
      <c r="D16" s="35">
        <v>8</v>
      </c>
      <c r="E16" s="35">
        <v>33</v>
      </c>
      <c r="F16" s="35">
        <v>6</v>
      </c>
      <c r="G16" s="35">
        <v>4</v>
      </c>
      <c r="H16" s="35">
        <v>130</v>
      </c>
    </row>
    <row r="17" spans="2:8" s="19" customFormat="1" ht="18" customHeight="1">
      <c r="B17" s="11" t="s">
        <v>11</v>
      </c>
      <c r="C17" s="35">
        <v>22</v>
      </c>
      <c r="D17" s="35">
        <v>6</v>
      </c>
      <c r="E17" s="35">
        <v>14</v>
      </c>
      <c r="F17" s="35">
        <v>7</v>
      </c>
      <c r="G17" s="37" t="s">
        <v>18</v>
      </c>
      <c r="H17" s="35">
        <v>125</v>
      </c>
    </row>
    <row r="18" spans="2:8" s="19" customFormat="1" ht="18" customHeight="1">
      <c r="B18" s="15" t="s">
        <v>12</v>
      </c>
      <c r="C18" s="36">
        <v>7</v>
      </c>
      <c r="D18" s="36">
        <v>2</v>
      </c>
      <c r="E18" s="36">
        <v>10</v>
      </c>
      <c r="F18" s="36">
        <v>7</v>
      </c>
      <c r="G18" s="38" t="s">
        <v>18</v>
      </c>
      <c r="H18" s="36">
        <v>30</v>
      </c>
    </row>
    <row r="19" spans="2:8" s="22" customFormat="1" ht="18" customHeight="1">
      <c r="B19" s="6" t="s">
        <v>19</v>
      </c>
      <c r="C19" s="34">
        <f t="shared" ref="C19:H19" si="3">SUM(C20:C23)</f>
        <v>82</v>
      </c>
      <c r="D19" s="34">
        <f t="shared" si="3"/>
        <v>22</v>
      </c>
      <c r="E19" s="34">
        <f t="shared" si="3"/>
        <v>121</v>
      </c>
      <c r="F19" s="34">
        <f t="shared" si="3"/>
        <v>54</v>
      </c>
      <c r="G19" s="34">
        <f t="shared" si="3"/>
        <v>26</v>
      </c>
      <c r="H19" s="34">
        <f t="shared" si="3"/>
        <v>1062</v>
      </c>
    </row>
    <row r="20" spans="2:8" s="19" customFormat="1" ht="18" customHeight="1">
      <c r="B20" s="11" t="s">
        <v>9</v>
      </c>
      <c r="C20" s="35">
        <v>31</v>
      </c>
      <c r="D20" s="35">
        <v>5</v>
      </c>
      <c r="E20" s="35">
        <v>64</v>
      </c>
      <c r="F20" s="35">
        <v>14</v>
      </c>
      <c r="G20" s="35">
        <v>4</v>
      </c>
      <c r="H20" s="35">
        <v>193</v>
      </c>
    </row>
    <row r="21" spans="2:8" s="19" customFormat="1" ht="18" customHeight="1">
      <c r="B21" s="11" t="s">
        <v>10</v>
      </c>
      <c r="C21" s="35">
        <v>21</v>
      </c>
      <c r="D21" s="35">
        <v>9</v>
      </c>
      <c r="E21" s="35">
        <v>31</v>
      </c>
      <c r="F21" s="35">
        <v>15</v>
      </c>
      <c r="G21" s="35">
        <v>13</v>
      </c>
      <c r="H21" s="35">
        <v>387</v>
      </c>
    </row>
    <row r="22" spans="2:8" s="19" customFormat="1" ht="18" customHeight="1">
      <c r="B22" s="11" t="s">
        <v>11</v>
      </c>
      <c r="C22" s="35">
        <v>24</v>
      </c>
      <c r="D22" s="35">
        <v>6</v>
      </c>
      <c r="E22" s="35">
        <v>19</v>
      </c>
      <c r="F22" s="35">
        <v>14</v>
      </c>
      <c r="G22" s="35">
        <v>7</v>
      </c>
      <c r="H22" s="35">
        <v>318</v>
      </c>
    </row>
    <row r="23" spans="2:8" s="19" customFormat="1" ht="18" customHeight="1">
      <c r="B23" s="15" t="s">
        <v>12</v>
      </c>
      <c r="C23" s="38">
        <v>6</v>
      </c>
      <c r="D23" s="36">
        <v>2</v>
      </c>
      <c r="E23" s="36">
        <v>7</v>
      </c>
      <c r="F23" s="38">
        <v>11</v>
      </c>
      <c r="G23" s="38">
        <v>2</v>
      </c>
      <c r="H23" s="38">
        <v>164</v>
      </c>
    </row>
    <row r="24" spans="2:8" s="22" customFormat="1" ht="18" customHeight="1">
      <c r="B24" s="23" t="s">
        <v>21</v>
      </c>
      <c r="C24" s="39">
        <v>78</v>
      </c>
      <c r="D24" s="39">
        <v>25</v>
      </c>
      <c r="E24" s="39">
        <v>125</v>
      </c>
      <c r="F24" s="39">
        <v>29</v>
      </c>
      <c r="G24" s="39">
        <v>11</v>
      </c>
      <c r="H24" s="39">
        <v>513</v>
      </c>
    </row>
    <row r="25" spans="2:8" s="22" customFormat="1" ht="18" customHeight="1">
      <c r="B25" s="23" t="s">
        <v>23</v>
      </c>
      <c r="C25" s="39">
        <v>78</v>
      </c>
      <c r="D25" s="39">
        <v>27</v>
      </c>
      <c r="E25" s="39">
        <v>139</v>
      </c>
      <c r="F25" s="39">
        <v>31</v>
      </c>
      <c r="G25" s="39">
        <v>10</v>
      </c>
      <c r="H25" s="39">
        <v>541</v>
      </c>
    </row>
    <row r="26" spans="2:8" s="22" customFormat="1" ht="18" customHeight="1">
      <c r="B26" s="23" t="s">
        <v>25</v>
      </c>
      <c r="C26" s="39">
        <v>77</v>
      </c>
      <c r="D26" s="39">
        <v>26</v>
      </c>
      <c r="E26" s="39">
        <v>122</v>
      </c>
      <c r="F26" s="39">
        <v>35</v>
      </c>
      <c r="G26" s="39">
        <v>7</v>
      </c>
      <c r="H26" s="39">
        <v>559</v>
      </c>
    </row>
    <row r="27" spans="2:8" s="22" customFormat="1" ht="18" customHeight="1">
      <c r="B27" s="23" t="s">
        <v>27</v>
      </c>
      <c r="C27" s="39">
        <v>77</v>
      </c>
      <c r="D27" s="39">
        <v>26</v>
      </c>
      <c r="E27" s="39">
        <v>122</v>
      </c>
      <c r="F27" s="39">
        <v>31</v>
      </c>
      <c r="G27" s="39">
        <v>7</v>
      </c>
      <c r="H27" s="39">
        <v>572</v>
      </c>
    </row>
    <row r="28" spans="2:8" s="22" customFormat="1" ht="18" customHeight="1">
      <c r="B28" s="23" t="s">
        <v>43</v>
      </c>
      <c r="C28" s="39">
        <v>76</v>
      </c>
      <c r="D28" s="39">
        <v>28</v>
      </c>
      <c r="E28" s="39">
        <v>141</v>
      </c>
      <c r="F28" s="39">
        <v>32</v>
      </c>
      <c r="G28" s="39">
        <v>10</v>
      </c>
      <c r="H28" s="39">
        <v>569</v>
      </c>
    </row>
    <row r="29" spans="2:8" ht="15" customHeight="1">
      <c r="B29" s="40" t="s">
        <v>44</v>
      </c>
      <c r="G29" s="29"/>
      <c r="H29" s="29" t="s">
        <v>33</v>
      </c>
    </row>
    <row r="30" spans="2:8">
      <c r="B30" s="41"/>
      <c r="G30" s="29"/>
      <c r="H30" s="29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zoomScaleNormal="100" workbookViewId="0"/>
  </sheetViews>
  <sheetFormatPr defaultRowHeight="13.5"/>
  <cols>
    <col min="1" max="1" width="3.625" style="45" customWidth="1"/>
    <col min="2" max="2" width="9.625" style="45" customWidth="1"/>
    <col min="3" max="4" width="8.625" style="45" customWidth="1"/>
    <col min="5" max="5" width="9.625" style="45" customWidth="1"/>
    <col min="6" max="11" width="8.625" style="45" customWidth="1"/>
    <col min="12" max="16384" width="9" style="45"/>
  </cols>
  <sheetData>
    <row r="1" spans="1:11" ht="30" customHeight="1">
      <c r="A1" s="42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</row>
    <row r="2" spans="1:11" ht="18" customHeight="1">
      <c r="B2" s="46" t="s">
        <v>46</v>
      </c>
      <c r="C2" s="47"/>
      <c r="D2" s="47"/>
      <c r="E2" s="47"/>
      <c r="F2" s="48"/>
      <c r="G2" s="48"/>
      <c r="H2" s="47"/>
      <c r="I2" s="47"/>
      <c r="K2" s="47"/>
    </row>
    <row r="3" spans="1:11" s="19" customFormat="1" ht="13.5" customHeight="1">
      <c r="B3" s="360" t="s">
        <v>47</v>
      </c>
      <c r="C3" s="362" t="s">
        <v>48</v>
      </c>
      <c r="D3" s="49" t="s">
        <v>49</v>
      </c>
      <c r="E3" s="49" t="s">
        <v>50</v>
      </c>
      <c r="F3" s="49" t="s">
        <v>49</v>
      </c>
      <c r="G3" s="50" t="s">
        <v>51</v>
      </c>
      <c r="H3" s="49" t="s">
        <v>52</v>
      </c>
      <c r="I3" s="49" t="s">
        <v>50</v>
      </c>
      <c r="J3" s="49" t="s">
        <v>53</v>
      </c>
      <c r="K3" s="49" t="s">
        <v>53</v>
      </c>
    </row>
    <row r="4" spans="1:11" s="19" customFormat="1" ht="13.5" customHeight="1">
      <c r="B4" s="361"/>
      <c r="C4" s="363"/>
      <c r="D4" s="51" t="s">
        <v>54</v>
      </c>
      <c r="E4" s="51" t="s">
        <v>55</v>
      </c>
      <c r="F4" s="51" t="s">
        <v>56</v>
      </c>
      <c r="G4" s="51" t="s">
        <v>57</v>
      </c>
      <c r="H4" s="51" t="s">
        <v>57</v>
      </c>
      <c r="I4" s="51" t="s">
        <v>57</v>
      </c>
      <c r="J4" s="51" t="s">
        <v>54</v>
      </c>
      <c r="K4" s="51" t="s">
        <v>57</v>
      </c>
    </row>
    <row r="5" spans="1:11" s="22" customFormat="1" ht="15" customHeight="1">
      <c r="B5" s="52" t="s">
        <v>8</v>
      </c>
      <c r="C5" s="53">
        <f t="shared" ref="C5:K5" si="0">SUM(C6:C9)</f>
        <v>16</v>
      </c>
      <c r="D5" s="53">
        <f t="shared" si="0"/>
        <v>22</v>
      </c>
      <c r="E5" s="53">
        <f t="shared" si="0"/>
        <v>149</v>
      </c>
      <c r="F5" s="53">
        <f t="shared" si="0"/>
        <v>3</v>
      </c>
      <c r="G5" s="53">
        <f>SUM(G6:G9)</f>
        <v>0</v>
      </c>
      <c r="H5" s="53">
        <f t="shared" si="0"/>
        <v>1</v>
      </c>
      <c r="I5" s="53">
        <f>SUM(I6:I9)</f>
        <v>1</v>
      </c>
      <c r="J5" s="53">
        <f t="shared" si="0"/>
        <v>60</v>
      </c>
      <c r="K5" s="53">
        <f t="shared" si="0"/>
        <v>6</v>
      </c>
    </row>
    <row r="6" spans="1:11" s="19" customFormat="1" ht="14.1" customHeight="1">
      <c r="B6" s="54" t="s">
        <v>9</v>
      </c>
      <c r="C6" s="55">
        <v>4</v>
      </c>
      <c r="D6" s="55">
        <v>11</v>
      </c>
      <c r="E6" s="55">
        <v>53</v>
      </c>
      <c r="F6" s="56">
        <v>2</v>
      </c>
      <c r="G6" s="56" t="s">
        <v>58</v>
      </c>
      <c r="H6" s="56">
        <v>1</v>
      </c>
      <c r="I6" s="56" t="s">
        <v>58</v>
      </c>
      <c r="J6" s="55">
        <v>23</v>
      </c>
      <c r="K6" s="56">
        <v>6</v>
      </c>
    </row>
    <row r="7" spans="1:11" s="19" customFormat="1" ht="14.1" customHeight="1">
      <c r="B7" s="54" t="s">
        <v>10</v>
      </c>
      <c r="C7" s="55">
        <v>7</v>
      </c>
      <c r="D7" s="55">
        <v>6</v>
      </c>
      <c r="E7" s="55">
        <v>53</v>
      </c>
      <c r="F7" s="56">
        <v>1</v>
      </c>
      <c r="G7" s="56" t="s">
        <v>58</v>
      </c>
      <c r="H7" s="56" t="s">
        <v>58</v>
      </c>
      <c r="I7" s="56" t="s">
        <v>58</v>
      </c>
      <c r="J7" s="55">
        <v>17</v>
      </c>
      <c r="K7" s="56" t="s">
        <v>58</v>
      </c>
    </row>
    <row r="8" spans="1:11" s="19" customFormat="1" ht="14.1" customHeight="1">
      <c r="B8" s="54" t="s">
        <v>11</v>
      </c>
      <c r="C8" s="55">
        <v>4</v>
      </c>
      <c r="D8" s="55">
        <v>4</v>
      </c>
      <c r="E8" s="55">
        <v>25</v>
      </c>
      <c r="F8" s="56" t="s">
        <v>58</v>
      </c>
      <c r="G8" s="56" t="s">
        <v>58</v>
      </c>
      <c r="H8" s="56" t="s">
        <v>58</v>
      </c>
      <c r="I8" s="56" t="s">
        <v>58</v>
      </c>
      <c r="J8" s="55">
        <v>13</v>
      </c>
      <c r="K8" s="56" t="s">
        <v>58</v>
      </c>
    </row>
    <row r="9" spans="1:11" s="19" customFormat="1" ht="14.1" customHeight="1">
      <c r="B9" s="54" t="s">
        <v>12</v>
      </c>
      <c r="C9" s="55">
        <v>1</v>
      </c>
      <c r="D9" s="55">
        <v>1</v>
      </c>
      <c r="E9" s="55">
        <v>18</v>
      </c>
      <c r="F9" s="56" t="s">
        <v>59</v>
      </c>
      <c r="G9" s="56" t="s">
        <v>59</v>
      </c>
      <c r="H9" s="56" t="s">
        <v>59</v>
      </c>
      <c r="I9" s="55">
        <v>1</v>
      </c>
      <c r="J9" s="55">
        <v>7</v>
      </c>
      <c r="K9" s="56" t="s">
        <v>59</v>
      </c>
    </row>
    <row r="10" spans="1:11" s="22" customFormat="1" ht="15" customHeight="1">
      <c r="B10" s="52" t="s">
        <v>13</v>
      </c>
      <c r="C10" s="53">
        <f t="shared" ref="C10:K10" si="1">SUM(C11:C14)</f>
        <v>16</v>
      </c>
      <c r="D10" s="53">
        <f t="shared" si="1"/>
        <v>24</v>
      </c>
      <c r="E10" s="53">
        <f t="shared" si="1"/>
        <v>147</v>
      </c>
      <c r="F10" s="53">
        <f t="shared" si="1"/>
        <v>4</v>
      </c>
      <c r="G10" s="53">
        <f>SUM(G11:G14)</f>
        <v>0</v>
      </c>
      <c r="H10" s="53">
        <f t="shared" si="1"/>
        <v>1</v>
      </c>
      <c r="I10" s="53">
        <f>SUM(I11:I14)</f>
        <v>1</v>
      </c>
      <c r="J10" s="53">
        <f t="shared" si="1"/>
        <v>63</v>
      </c>
      <c r="K10" s="53">
        <f t="shared" si="1"/>
        <v>6</v>
      </c>
    </row>
    <row r="11" spans="1:11" s="19" customFormat="1" ht="14.1" customHeight="1">
      <c r="B11" s="54" t="s">
        <v>9</v>
      </c>
      <c r="C11" s="55">
        <v>4</v>
      </c>
      <c r="D11" s="55">
        <v>12</v>
      </c>
      <c r="E11" s="55">
        <v>50</v>
      </c>
      <c r="F11" s="56">
        <v>3</v>
      </c>
      <c r="G11" s="56" t="s">
        <v>58</v>
      </c>
      <c r="H11" s="56">
        <v>1</v>
      </c>
      <c r="I11" s="56" t="s">
        <v>58</v>
      </c>
      <c r="J11" s="55">
        <v>24</v>
      </c>
      <c r="K11" s="56">
        <v>6</v>
      </c>
    </row>
    <row r="12" spans="1:11" s="19" customFormat="1" ht="14.1" customHeight="1">
      <c r="B12" s="54" t="s">
        <v>10</v>
      </c>
      <c r="C12" s="55">
        <v>7</v>
      </c>
      <c r="D12" s="55">
        <v>6</v>
      </c>
      <c r="E12" s="55">
        <v>55</v>
      </c>
      <c r="F12" s="56">
        <v>1</v>
      </c>
      <c r="G12" s="56" t="s">
        <v>58</v>
      </c>
      <c r="H12" s="56" t="s">
        <v>58</v>
      </c>
      <c r="I12" s="56" t="s">
        <v>58</v>
      </c>
      <c r="J12" s="55">
        <v>17</v>
      </c>
      <c r="K12" s="56" t="s">
        <v>58</v>
      </c>
    </row>
    <row r="13" spans="1:11" s="19" customFormat="1" ht="14.1" customHeight="1">
      <c r="B13" s="54" t="s">
        <v>11</v>
      </c>
      <c r="C13" s="55">
        <v>4</v>
      </c>
      <c r="D13" s="55">
        <v>5</v>
      </c>
      <c r="E13" s="55">
        <v>24</v>
      </c>
      <c r="F13" s="56" t="s">
        <v>58</v>
      </c>
      <c r="G13" s="56" t="s">
        <v>58</v>
      </c>
      <c r="H13" s="56" t="s">
        <v>58</v>
      </c>
      <c r="I13" s="56" t="s">
        <v>58</v>
      </c>
      <c r="J13" s="55">
        <v>14</v>
      </c>
      <c r="K13" s="56" t="s">
        <v>58</v>
      </c>
    </row>
    <row r="14" spans="1:11" s="19" customFormat="1" ht="14.1" customHeight="1">
      <c r="B14" s="54" t="s">
        <v>12</v>
      </c>
      <c r="C14" s="55">
        <v>1</v>
      </c>
      <c r="D14" s="55">
        <v>1</v>
      </c>
      <c r="E14" s="55">
        <v>18</v>
      </c>
      <c r="F14" s="56" t="s">
        <v>59</v>
      </c>
      <c r="G14" s="56" t="s">
        <v>59</v>
      </c>
      <c r="H14" s="56" t="s">
        <v>59</v>
      </c>
      <c r="I14" s="55">
        <v>1</v>
      </c>
      <c r="J14" s="55">
        <v>8</v>
      </c>
      <c r="K14" s="56" t="s">
        <v>59</v>
      </c>
    </row>
    <row r="15" spans="1:11" s="22" customFormat="1" ht="15" customHeight="1">
      <c r="B15" s="52" t="s">
        <v>14</v>
      </c>
      <c r="C15" s="53">
        <f t="shared" ref="C15:K15" si="2">SUM(C16:C19)</f>
        <v>15</v>
      </c>
      <c r="D15" s="53">
        <f t="shared" si="2"/>
        <v>24</v>
      </c>
      <c r="E15" s="53">
        <f t="shared" si="2"/>
        <v>149</v>
      </c>
      <c r="F15" s="53">
        <f t="shared" si="2"/>
        <v>4</v>
      </c>
      <c r="G15" s="53">
        <f>SUM(G16:G19)</f>
        <v>0</v>
      </c>
      <c r="H15" s="53">
        <f t="shared" si="2"/>
        <v>1</v>
      </c>
      <c r="I15" s="53">
        <f>SUM(I16:I19)</f>
        <v>1</v>
      </c>
      <c r="J15" s="53">
        <f t="shared" si="2"/>
        <v>58</v>
      </c>
      <c r="K15" s="53">
        <f t="shared" si="2"/>
        <v>6</v>
      </c>
    </row>
    <row r="16" spans="1:11" s="19" customFormat="1" ht="14.1" customHeight="1">
      <c r="B16" s="54" t="s">
        <v>9</v>
      </c>
      <c r="C16" s="55">
        <v>3</v>
      </c>
      <c r="D16" s="55">
        <v>12</v>
      </c>
      <c r="E16" s="55">
        <v>51</v>
      </c>
      <c r="F16" s="56">
        <v>3</v>
      </c>
      <c r="G16" s="56" t="s">
        <v>60</v>
      </c>
      <c r="H16" s="56">
        <v>1</v>
      </c>
      <c r="I16" s="56" t="s">
        <v>60</v>
      </c>
      <c r="J16" s="55">
        <v>20</v>
      </c>
      <c r="K16" s="56">
        <v>6</v>
      </c>
    </row>
    <row r="17" spans="2:11" s="19" customFormat="1" ht="14.1" customHeight="1">
      <c r="B17" s="54" t="s">
        <v>10</v>
      </c>
      <c r="C17" s="55">
        <v>7</v>
      </c>
      <c r="D17" s="55">
        <v>6</v>
      </c>
      <c r="E17" s="55">
        <v>56</v>
      </c>
      <c r="F17" s="56">
        <v>1</v>
      </c>
      <c r="G17" s="56" t="s">
        <v>60</v>
      </c>
      <c r="H17" s="56" t="s">
        <v>60</v>
      </c>
      <c r="I17" s="56" t="s">
        <v>60</v>
      </c>
      <c r="J17" s="55">
        <v>16</v>
      </c>
      <c r="K17" s="56" t="s">
        <v>60</v>
      </c>
    </row>
    <row r="18" spans="2:11" s="19" customFormat="1" ht="14.1" customHeight="1">
      <c r="B18" s="54" t="s">
        <v>11</v>
      </c>
      <c r="C18" s="55">
        <v>4</v>
      </c>
      <c r="D18" s="55">
        <v>5</v>
      </c>
      <c r="E18" s="55">
        <v>24</v>
      </c>
      <c r="F18" s="56" t="s">
        <v>60</v>
      </c>
      <c r="G18" s="56" t="s">
        <v>60</v>
      </c>
      <c r="H18" s="56" t="s">
        <v>60</v>
      </c>
      <c r="I18" s="56" t="s">
        <v>60</v>
      </c>
      <c r="J18" s="55">
        <v>14</v>
      </c>
      <c r="K18" s="56" t="s">
        <v>60</v>
      </c>
    </row>
    <row r="19" spans="2:11" s="19" customFormat="1" ht="14.1" customHeight="1">
      <c r="B19" s="54" t="s">
        <v>12</v>
      </c>
      <c r="C19" s="55">
        <v>1</v>
      </c>
      <c r="D19" s="55">
        <v>1</v>
      </c>
      <c r="E19" s="55">
        <v>18</v>
      </c>
      <c r="F19" s="56" t="s">
        <v>59</v>
      </c>
      <c r="G19" s="56" t="s">
        <v>59</v>
      </c>
      <c r="H19" s="56" t="s">
        <v>59</v>
      </c>
      <c r="I19" s="55">
        <v>1</v>
      </c>
      <c r="J19" s="55">
        <v>8</v>
      </c>
      <c r="K19" s="56" t="s">
        <v>59</v>
      </c>
    </row>
    <row r="20" spans="2:11" s="22" customFormat="1" ht="15" customHeight="1">
      <c r="B20" s="52" t="s">
        <v>15</v>
      </c>
      <c r="C20" s="53">
        <f t="shared" ref="C20:K20" si="3">SUM(C21:C24)</f>
        <v>16</v>
      </c>
      <c r="D20" s="53">
        <f t="shared" si="3"/>
        <v>23</v>
      </c>
      <c r="E20" s="53">
        <f t="shared" si="3"/>
        <v>153</v>
      </c>
      <c r="F20" s="53">
        <f t="shared" si="3"/>
        <v>4</v>
      </c>
      <c r="G20" s="53">
        <f>SUM(G21:G24)</f>
        <v>0</v>
      </c>
      <c r="H20" s="53">
        <f t="shared" si="3"/>
        <v>1</v>
      </c>
      <c r="I20" s="53">
        <f>SUM(I21:I24)</f>
        <v>1</v>
      </c>
      <c r="J20" s="53">
        <f t="shared" si="3"/>
        <v>56</v>
      </c>
      <c r="K20" s="53">
        <f t="shared" si="3"/>
        <v>6</v>
      </c>
    </row>
    <row r="21" spans="2:11" s="19" customFormat="1" ht="14.1" customHeight="1">
      <c r="B21" s="54" t="s">
        <v>9</v>
      </c>
      <c r="C21" s="55">
        <v>3</v>
      </c>
      <c r="D21" s="55">
        <v>12</v>
      </c>
      <c r="E21" s="55">
        <v>51</v>
      </c>
      <c r="F21" s="56">
        <v>3</v>
      </c>
      <c r="G21" s="56" t="s">
        <v>60</v>
      </c>
      <c r="H21" s="56">
        <v>1</v>
      </c>
      <c r="I21" s="56" t="s">
        <v>60</v>
      </c>
      <c r="J21" s="55">
        <v>20</v>
      </c>
      <c r="K21" s="56">
        <v>6</v>
      </c>
    </row>
    <row r="22" spans="2:11" s="19" customFormat="1" ht="14.1" customHeight="1">
      <c r="B22" s="54" t="s">
        <v>10</v>
      </c>
      <c r="C22" s="55">
        <v>7</v>
      </c>
      <c r="D22" s="55">
        <v>4</v>
      </c>
      <c r="E22" s="55">
        <v>57</v>
      </c>
      <c r="F22" s="56">
        <v>1</v>
      </c>
      <c r="G22" s="56" t="s">
        <v>60</v>
      </c>
      <c r="H22" s="56" t="s">
        <v>60</v>
      </c>
      <c r="I22" s="56" t="s">
        <v>60</v>
      </c>
      <c r="J22" s="55">
        <v>14</v>
      </c>
      <c r="K22" s="56" t="s">
        <v>60</v>
      </c>
    </row>
    <row r="23" spans="2:11" s="19" customFormat="1" ht="14.1" customHeight="1">
      <c r="B23" s="54" t="s">
        <v>11</v>
      </c>
      <c r="C23" s="55">
        <v>4</v>
      </c>
      <c r="D23" s="55">
        <v>6</v>
      </c>
      <c r="E23" s="55">
        <v>28</v>
      </c>
      <c r="F23" s="56" t="s">
        <v>60</v>
      </c>
      <c r="G23" s="56" t="s">
        <v>60</v>
      </c>
      <c r="H23" s="56" t="s">
        <v>60</v>
      </c>
      <c r="I23" s="56" t="s">
        <v>60</v>
      </c>
      <c r="J23" s="55">
        <v>14</v>
      </c>
      <c r="K23" s="56" t="s">
        <v>60</v>
      </c>
    </row>
    <row r="24" spans="2:11" s="19" customFormat="1" ht="14.1" customHeight="1">
      <c r="B24" s="54" t="s">
        <v>12</v>
      </c>
      <c r="C24" s="55">
        <v>2</v>
      </c>
      <c r="D24" s="55">
        <v>1</v>
      </c>
      <c r="E24" s="55">
        <v>17</v>
      </c>
      <c r="F24" s="56" t="s">
        <v>59</v>
      </c>
      <c r="G24" s="56" t="s">
        <v>59</v>
      </c>
      <c r="H24" s="56" t="s">
        <v>59</v>
      </c>
      <c r="I24" s="55">
        <v>1</v>
      </c>
      <c r="J24" s="55">
        <v>8</v>
      </c>
      <c r="K24" s="56" t="s">
        <v>59</v>
      </c>
    </row>
    <row r="25" spans="2:11" s="22" customFormat="1" ht="15" customHeight="1">
      <c r="B25" s="52" t="s">
        <v>16</v>
      </c>
      <c r="C25" s="53">
        <f t="shared" ref="C25:K25" si="4">SUM(C26:C29)</f>
        <v>17</v>
      </c>
      <c r="D25" s="53">
        <f t="shared" si="4"/>
        <v>23</v>
      </c>
      <c r="E25" s="53">
        <f t="shared" si="4"/>
        <v>151</v>
      </c>
      <c r="F25" s="53">
        <f t="shared" si="4"/>
        <v>4</v>
      </c>
      <c r="G25" s="53">
        <f>SUM(G26:G29)</f>
        <v>1</v>
      </c>
      <c r="H25" s="53">
        <f t="shared" si="4"/>
        <v>1</v>
      </c>
      <c r="I25" s="53">
        <f>SUM(I26:I29)</f>
        <v>1</v>
      </c>
      <c r="J25" s="53">
        <f t="shared" si="4"/>
        <v>56</v>
      </c>
      <c r="K25" s="53">
        <f t="shared" si="4"/>
        <v>6</v>
      </c>
    </row>
    <row r="26" spans="2:11" s="19" customFormat="1" ht="14.1" customHeight="1">
      <c r="B26" s="54" t="s">
        <v>9</v>
      </c>
      <c r="C26" s="55">
        <v>4</v>
      </c>
      <c r="D26" s="55">
        <v>12</v>
      </c>
      <c r="E26" s="55">
        <v>51</v>
      </c>
      <c r="F26" s="56">
        <v>3</v>
      </c>
      <c r="G26" s="56">
        <v>1</v>
      </c>
      <c r="H26" s="56">
        <v>1</v>
      </c>
      <c r="I26" s="56" t="s">
        <v>60</v>
      </c>
      <c r="J26" s="55">
        <v>20</v>
      </c>
      <c r="K26" s="56">
        <v>6</v>
      </c>
    </row>
    <row r="27" spans="2:11" s="19" customFormat="1" ht="14.1" customHeight="1">
      <c r="B27" s="54" t="s">
        <v>10</v>
      </c>
      <c r="C27" s="55">
        <v>7</v>
      </c>
      <c r="D27" s="55">
        <v>5</v>
      </c>
      <c r="E27" s="55">
        <v>56</v>
      </c>
      <c r="F27" s="56">
        <v>1</v>
      </c>
      <c r="G27" s="56" t="s">
        <v>60</v>
      </c>
      <c r="H27" s="56" t="s">
        <v>60</v>
      </c>
      <c r="I27" s="56" t="s">
        <v>60</v>
      </c>
      <c r="J27" s="55">
        <v>14</v>
      </c>
      <c r="K27" s="56" t="s">
        <v>60</v>
      </c>
    </row>
    <row r="28" spans="2:11" s="19" customFormat="1" ht="14.1" customHeight="1">
      <c r="B28" s="54" t="s">
        <v>11</v>
      </c>
      <c r="C28" s="55">
        <v>4</v>
      </c>
      <c r="D28" s="55">
        <v>5</v>
      </c>
      <c r="E28" s="55">
        <v>27</v>
      </c>
      <c r="F28" s="56" t="s">
        <v>60</v>
      </c>
      <c r="G28" s="56" t="s">
        <v>60</v>
      </c>
      <c r="H28" s="56" t="s">
        <v>60</v>
      </c>
      <c r="I28" s="56" t="s">
        <v>60</v>
      </c>
      <c r="J28" s="55">
        <v>14</v>
      </c>
      <c r="K28" s="56" t="s">
        <v>60</v>
      </c>
    </row>
    <row r="29" spans="2:11" s="19" customFormat="1" ht="14.1" customHeight="1">
      <c r="B29" s="54" t="s">
        <v>12</v>
      </c>
      <c r="C29" s="55">
        <v>2</v>
      </c>
      <c r="D29" s="55">
        <v>1</v>
      </c>
      <c r="E29" s="55">
        <v>17</v>
      </c>
      <c r="F29" s="56" t="s">
        <v>59</v>
      </c>
      <c r="G29" s="56" t="s">
        <v>59</v>
      </c>
      <c r="H29" s="56" t="s">
        <v>59</v>
      </c>
      <c r="I29" s="55">
        <v>1</v>
      </c>
      <c r="J29" s="55">
        <v>8</v>
      </c>
      <c r="K29" s="56" t="s">
        <v>59</v>
      </c>
    </row>
    <row r="30" spans="2:11" s="22" customFormat="1" ht="15" customHeight="1">
      <c r="B30" s="52" t="s">
        <v>17</v>
      </c>
      <c r="C30" s="53">
        <f t="shared" ref="C30:K30" si="5">SUM(C31:C34)</f>
        <v>17</v>
      </c>
      <c r="D30" s="53">
        <f t="shared" si="5"/>
        <v>23</v>
      </c>
      <c r="E30" s="53">
        <f t="shared" si="5"/>
        <v>154</v>
      </c>
      <c r="F30" s="53">
        <f t="shared" si="5"/>
        <v>4</v>
      </c>
      <c r="G30" s="53">
        <f>SUM(G31:G34)</f>
        <v>1</v>
      </c>
      <c r="H30" s="53">
        <f t="shared" si="5"/>
        <v>1</v>
      </c>
      <c r="I30" s="53">
        <f>SUM(I31:I34)</f>
        <v>1</v>
      </c>
      <c r="J30" s="53">
        <f t="shared" si="5"/>
        <v>57</v>
      </c>
      <c r="K30" s="53">
        <f t="shared" si="5"/>
        <v>6</v>
      </c>
    </row>
    <row r="31" spans="2:11" s="19" customFormat="1" ht="14.1" customHeight="1">
      <c r="B31" s="54" t="s">
        <v>9</v>
      </c>
      <c r="C31" s="55">
        <v>4</v>
      </c>
      <c r="D31" s="55">
        <v>12</v>
      </c>
      <c r="E31" s="55">
        <v>52</v>
      </c>
      <c r="F31" s="56">
        <v>3</v>
      </c>
      <c r="G31" s="56">
        <v>1</v>
      </c>
      <c r="H31" s="56">
        <v>1</v>
      </c>
      <c r="I31" s="56" t="s">
        <v>60</v>
      </c>
      <c r="J31" s="55">
        <v>20</v>
      </c>
      <c r="K31" s="56">
        <v>6</v>
      </c>
    </row>
    <row r="32" spans="2:11" s="19" customFormat="1" ht="14.1" customHeight="1">
      <c r="B32" s="54" t="s">
        <v>10</v>
      </c>
      <c r="C32" s="55">
        <v>7</v>
      </c>
      <c r="D32" s="55">
        <v>5</v>
      </c>
      <c r="E32" s="55">
        <v>57</v>
      </c>
      <c r="F32" s="56">
        <v>1</v>
      </c>
      <c r="G32" s="56" t="s">
        <v>60</v>
      </c>
      <c r="H32" s="56" t="s">
        <v>60</v>
      </c>
      <c r="I32" s="56" t="s">
        <v>60</v>
      </c>
      <c r="J32" s="55">
        <v>14</v>
      </c>
      <c r="K32" s="56" t="s">
        <v>60</v>
      </c>
    </row>
    <row r="33" spans="2:11" s="19" customFormat="1" ht="14.1" customHeight="1">
      <c r="B33" s="54" t="s">
        <v>11</v>
      </c>
      <c r="C33" s="55">
        <v>4</v>
      </c>
      <c r="D33" s="55">
        <v>5</v>
      </c>
      <c r="E33" s="55">
        <v>27</v>
      </c>
      <c r="F33" s="56" t="s">
        <v>60</v>
      </c>
      <c r="G33" s="56" t="s">
        <v>60</v>
      </c>
      <c r="H33" s="56" t="s">
        <v>60</v>
      </c>
      <c r="I33" s="56" t="s">
        <v>60</v>
      </c>
      <c r="J33" s="55">
        <v>16</v>
      </c>
      <c r="K33" s="56" t="s">
        <v>60</v>
      </c>
    </row>
    <row r="34" spans="2:11" s="19" customFormat="1" ht="14.1" customHeight="1">
      <c r="B34" s="54" t="s">
        <v>12</v>
      </c>
      <c r="C34" s="55">
        <v>2</v>
      </c>
      <c r="D34" s="55">
        <v>1</v>
      </c>
      <c r="E34" s="55">
        <v>18</v>
      </c>
      <c r="F34" s="56" t="s">
        <v>59</v>
      </c>
      <c r="G34" s="56" t="s">
        <v>59</v>
      </c>
      <c r="H34" s="56" t="s">
        <v>60</v>
      </c>
      <c r="I34" s="56">
        <v>1</v>
      </c>
      <c r="J34" s="55">
        <v>7</v>
      </c>
      <c r="K34" s="56" t="s">
        <v>59</v>
      </c>
    </row>
    <row r="35" spans="2:11" s="22" customFormat="1" ht="15" customHeight="1">
      <c r="B35" s="52" t="s">
        <v>19</v>
      </c>
      <c r="C35" s="53">
        <f>SUM(C36:C39)</f>
        <v>20</v>
      </c>
      <c r="D35" s="53">
        <f t="shared" ref="D35:K35" si="6">SUM(D36:D39)</f>
        <v>23</v>
      </c>
      <c r="E35" s="53">
        <f t="shared" si="6"/>
        <v>143</v>
      </c>
      <c r="F35" s="53">
        <f t="shared" si="6"/>
        <v>4</v>
      </c>
      <c r="G35" s="53">
        <f>SUM(G36:G39)</f>
        <v>1</v>
      </c>
      <c r="H35" s="53">
        <f t="shared" si="6"/>
        <v>1</v>
      </c>
      <c r="I35" s="53">
        <f>SUM(I36:I39)</f>
        <v>0</v>
      </c>
      <c r="J35" s="53">
        <f t="shared" si="6"/>
        <v>58</v>
      </c>
      <c r="K35" s="53">
        <f t="shared" si="6"/>
        <v>5</v>
      </c>
    </row>
    <row r="36" spans="2:11" s="19" customFormat="1" ht="14.1" customHeight="1">
      <c r="B36" s="54" t="s">
        <v>9</v>
      </c>
      <c r="C36" s="55">
        <v>6</v>
      </c>
      <c r="D36" s="55">
        <v>11</v>
      </c>
      <c r="E36" s="55">
        <v>38</v>
      </c>
      <c r="F36" s="56">
        <v>3</v>
      </c>
      <c r="G36" s="56">
        <v>1</v>
      </c>
      <c r="H36" s="56">
        <v>1</v>
      </c>
      <c r="I36" s="56" t="s">
        <v>60</v>
      </c>
      <c r="J36" s="55">
        <v>21</v>
      </c>
      <c r="K36" s="56">
        <v>5</v>
      </c>
    </row>
    <row r="37" spans="2:11" s="19" customFormat="1" ht="14.1" customHeight="1">
      <c r="B37" s="54" t="s">
        <v>10</v>
      </c>
      <c r="C37" s="55">
        <v>8</v>
      </c>
      <c r="D37" s="55">
        <v>6</v>
      </c>
      <c r="E37" s="55">
        <v>60</v>
      </c>
      <c r="F37" s="56">
        <v>1</v>
      </c>
      <c r="G37" s="56" t="s">
        <v>60</v>
      </c>
      <c r="H37" s="56" t="s">
        <v>60</v>
      </c>
      <c r="I37" s="56" t="s">
        <v>60</v>
      </c>
      <c r="J37" s="55">
        <v>13</v>
      </c>
      <c r="K37" s="56" t="s">
        <v>60</v>
      </c>
    </row>
    <row r="38" spans="2:11" s="19" customFormat="1" ht="14.1" customHeight="1">
      <c r="B38" s="54" t="s">
        <v>11</v>
      </c>
      <c r="C38" s="55">
        <v>4</v>
      </c>
      <c r="D38" s="55">
        <v>5</v>
      </c>
      <c r="E38" s="55">
        <v>28</v>
      </c>
      <c r="F38" s="56" t="s">
        <v>60</v>
      </c>
      <c r="G38" s="56" t="s">
        <v>60</v>
      </c>
      <c r="H38" s="56" t="s">
        <v>60</v>
      </c>
      <c r="I38" s="56" t="s">
        <v>60</v>
      </c>
      <c r="J38" s="55">
        <v>17</v>
      </c>
      <c r="K38" s="56" t="s">
        <v>60</v>
      </c>
    </row>
    <row r="39" spans="2:11" s="19" customFormat="1" ht="14.1" customHeight="1">
      <c r="B39" s="57" t="s">
        <v>12</v>
      </c>
      <c r="C39" s="58">
        <v>2</v>
      </c>
      <c r="D39" s="58">
        <v>1</v>
      </c>
      <c r="E39" s="58">
        <v>17</v>
      </c>
      <c r="F39" s="59" t="s">
        <v>59</v>
      </c>
      <c r="G39" s="59" t="s">
        <v>59</v>
      </c>
      <c r="H39" s="59" t="s">
        <v>59</v>
      </c>
      <c r="I39" s="59" t="s">
        <v>59</v>
      </c>
      <c r="J39" s="58">
        <v>7</v>
      </c>
      <c r="K39" s="59" t="s">
        <v>59</v>
      </c>
    </row>
    <row r="40" spans="2:11" s="19" customFormat="1" ht="15" customHeight="1">
      <c r="B40" s="52" t="s">
        <v>20</v>
      </c>
      <c r="C40" s="53">
        <f t="shared" ref="C40:K40" si="7">SUM(C41:C44)</f>
        <v>20</v>
      </c>
      <c r="D40" s="53">
        <f t="shared" si="7"/>
        <v>23</v>
      </c>
      <c r="E40" s="53">
        <f t="shared" si="7"/>
        <v>169</v>
      </c>
      <c r="F40" s="53">
        <f t="shared" si="7"/>
        <v>4</v>
      </c>
      <c r="G40" s="53">
        <f>SUM(G41:G44)</f>
        <v>1</v>
      </c>
      <c r="H40" s="53">
        <f t="shared" si="7"/>
        <v>1</v>
      </c>
      <c r="I40" s="53">
        <f>SUM(I41:I44)</f>
        <v>1</v>
      </c>
      <c r="J40" s="53">
        <f t="shared" si="7"/>
        <v>59</v>
      </c>
      <c r="K40" s="53">
        <f t="shared" si="7"/>
        <v>5</v>
      </c>
    </row>
    <row r="41" spans="2:11" s="19" customFormat="1" ht="14.1" customHeight="1">
      <c r="B41" s="54" t="s">
        <v>9</v>
      </c>
      <c r="C41" s="55">
        <v>6</v>
      </c>
      <c r="D41" s="55">
        <v>10</v>
      </c>
      <c r="E41" s="55">
        <v>50</v>
      </c>
      <c r="F41" s="56">
        <v>3</v>
      </c>
      <c r="G41" s="56">
        <v>1</v>
      </c>
      <c r="H41" s="56">
        <v>1</v>
      </c>
      <c r="I41" s="56" t="s">
        <v>60</v>
      </c>
      <c r="J41" s="55">
        <v>21</v>
      </c>
      <c r="K41" s="56">
        <v>5</v>
      </c>
    </row>
    <row r="42" spans="2:11" s="19" customFormat="1" ht="14.1" customHeight="1">
      <c r="B42" s="54" t="s">
        <v>10</v>
      </c>
      <c r="C42" s="55">
        <v>8</v>
      </c>
      <c r="D42" s="55">
        <v>7</v>
      </c>
      <c r="E42" s="55">
        <v>65</v>
      </c>
      <c r="F42" s="56">
        <v>1</v>
      </c>
      <c r="G42" s="56" t="s">
        <v>60</v>
      </c>
      <c r="H42" s="56" t="s">
        <v>60</v>
      </c>
      <c r="I42" s="56">
        <v>1</v>
      </c>
      <c r="J42" s="55">
        <v>14</v>
      </c>
      <c r="K42" s="56" t="s">
        <v>60</v>
      </c>
    </row>
    <row r="43" spans="2:11" s="19" customFormat="1" ht="14.1" customHeight="1">
      <c r="B43" s="54" t="s">
        <v>11</v>
      </c>
      <c r="C43" s="55">
        <v>4</v>
      </c>
      <c r="D43" s="55">
        <v>5</v>
      </c>
      <c r="E43" s="55">
        <v>31</v>
      </c>
      <c r="F43" s="56" t="s">
        <v>60</v>
      </c>
      <c r="G43" s="56" t="s">
        <v>60</v>
      </c>
      <c r="H43" s="56" t="s">
        <v>60</v>
      </c>
      <c r="I43" s="56" t="s">
        <v>60</v>
      </c>
      <c r="J43" s="55">
        <v>17</v>
      </c>
      <c r="K43" s="56" t="s">
        <v>60</v>
      </c>
    </row>
    <row r="44" spans="2:11" s="19" customFormat="1" ht="14.1" customHeight="1">
      <c r="B44" s="57" t="s">
        <v>12</v>
      </c>
      <c r="C44" s="58">
        <v>2</v>
      </c>
      <c r="D44" s="58">
        <v>1</v>
      </c>
      <c r="E44" s="58">
        <v>23</v>
      </c>
      <c r="F44" s="59" t="s">
        <v>60</v>
      </c>
      <c r="G44" s="56" t="s">
        <v>60</v>
      </c>
      <c r="H44" s="56" t="s">
        <v>60</v>
      </c>
      <c r="I44" s="56" t="s">
        <v>60</v>
      </c>
      <c r="J44" s="58">
        <v>7</v>
      </c>
      <c r="K44" s="56" t="s">
        <v>60</v>
      </c>
    </row>
    <row r="45" spans="2:11" s="19" customFormat="1" ht="15" customHeight="1">
      <c r="B45" s="60" t="s">
        <v>21</v>
      </c>
      <c r="C45" s="61">
        <v>27</v>
      </c>
      <c r="D45" s="61">
        <v>22</v>
      </c>
      <c r="E45" s="61">
        <v>142</v>
      </c>
      <c r="F45" s="61">
        <v>5</v>
      </c>
      <c r="G45" s="61">
        <v>1</v>
      </c>
      <c r="H45" s="61">
        <v>1</v>
      </c>
      <c r="I45" s="61">
        <v>2</v>
      </c>
      <c r="J45" s="61">
        <v>58</v>
      </c>
      <c r="K45" s="61">
        <v>5</v>
      </c>
    </row>
    <row r="46" spans="2:11" s="19" customFormat="1" ht="15" customHeight="1">
      <c r="B46" s="60" t="s">
        <v>22</v>
      </c>
      <c r="C46" s="61">
        <v>26</v>
      </c>
      <c r="D46" s="61">
        <v>23</v>
      </c>
      <c r="E46" s="61">
        <v>152</v>
      </c>
      <c r="F46" s="61">
        <v>4</v>
      </c>
      <c r="G46" s="61">
        <v>1</v>
      </c>
      <c r="H46" s="61">
        <v>1</v>
      </c>
      <c r="I46" s="61">
        <v>2</v>
      </c>
      <c r="J46" s="61">
        <v>55</v>
      </c>
      <c r="K46" s="61">
        <v>5</v>
      </c>
    </row>
    <row r="47" spans="2:11" s="19" customFormat="1" ht="15" customHeight="1">
      <c r="B47" s="60" t="s">
        <v>23</v>
      </c>
      <c r="C47" s="61">
        <v>26</v>
      </c>
      <c r="D47" s="61">
        <v>24</v>
      </c>
      <c r="E47" s="61">
        <v>150</v>
      </c>
      <c r="F47" s="61">
        <v>5</v>
      </c>
      <c r="G47" s="61">
        <v>1</v>
      </c>
      <c r="H47" s="61">
        <v>1</v>
      </c>
      <c r="I47" s="61">
        <v>2</v>
      </c>
      <c r="J47" s="61">
        <v>58</v>
      </c>
      <c r="K47" s="61">
        <v>5</v>
      </c>
    </row>
    <row r="48" spans="2:11" s="19" customFormat="1" ht="15" customHeight="1">
      <c r="B48" s="60" t="s">
        <v>24</v>
      </c>
      <c r="C48" s="61">
        <v>25</v>
      </c>
      <c r="D48" s="61">
        <v>23</v>
      </c>
      <c r="E48" s="61">
        <v>161</v>
      </c>
      <c r="F48" s="61">
        <v>4</v>
      </c>
      <c r="G48" s="61">
        <v>1</v>
      </c>
      <c r="H48" s="61">
        <v>1</v>
      </c>
      <c r="I48" s="61">
        <v>1</v>
      </c>
      <c r="J48" s="61">
        <v>55</v>
      </c>
      <c r="K48" s="61">
        <v>5</v>
      </c>
    </row>
    <row r="49" spans="2:11" s="19" customFormat="1" ht="15" customHeight="1">
      <c r="B49" s="60" t="s">
        <v>25</v>
      </c>
      <c r="C49" s="61">
        <v>25</v>
      </c>
      <c r="D49" s="61">
        <v>26</v>
      </c>
      <c r="E49" s="61">
        <v>164</v>
      </c>
      <c r="F49" s="61">
        <v>4</v>
      </c>
      <c r="G49" s="61">
        <v>1</v>
      </c>
      <c r="H49" s="61">
        <v>1</v>
      </c>
      <c r="I49" s="61">
        <v>1</v>
      </c>
      <c r="J49" s="61">
        <v>46</v>
      </c>
      <c r="K49" s="61">
        <v>6</v>
      </c>
    </row>
    <row r="50" spans="2:11" s="19" customFormat="1" ht="15" customHeight="1">
      <c r="B50" s="60" t="s">
        <v>26</v>
      </c>
      <c r="C50" s="61">
        <v>22</v>
      </c>
      <c r="D50" s="61">
        <v>25</v>
      </c>
      <c r="E50" s="61">
        <v>126</v>
      </c>
      <c r="F50" s="61">
        <v>6</v>
      </c>
      <c r="G50" s="61">
        <v>1</v>
      </c>
      <c r="H50" s="61">
        <v>1</v>
      </c>
      <c r="I50" s="62" t="s">
        <v>61</v>
      </c>
      <c r="J50" s="61">
        <v>37</v>
      </c>
      <c r="K50" s="61">
        <v>6</v>
      </c>
    </row>
    <row r="51" spans="2:11" s="19" customFormat="1" ht="15" customHeight="1">
      <c r="B51" s="60" t="s">
        <v>27</v>
      </c>
      <c r="C51" s="61">
        <v>25</v>
      </c>
      <c r="D51" s="61">
        <v>26</v>
      </c>
      <c r="E51" s="61">
        <v>124</v>
      </c>
      <c r="F51" s="61">
        <v>6</v>
      </c>
      <c r="G51" s="61">
        <v>1</v>
      </c>
      <c r="H51" s="61">
        <v>2</v>
      </c>
      <c r="I51" s="62" t="s">
        <v>61</v>
      </c>
      <c r="J51" s="61">
        <v>34</v>
      </c>
      <c r="K51" s="61">
        <v>6</v>
      </c>
    </row>
    <row r="52" spans="2:11" s="19" customFormat="1" ht="15" customHeight="1">
      <c r="B52" s="60" t="s">
        <v>28</v>
      </c>
      <c r="C52" s="61">
        <v>27</v>
      </c>
      <c r="D52" s="61">
        <v>27</v>
      </c>
      <c r="E52" s="61">
        <v>133</v>
      </c>
      <c r="F52" s="61">
        <v>6</v>
      </c>
      <c r="G52" s="61">
        <v>2</v>
      </c>
      <c r="H52" s="61">
        <v>3</v>
      </c>
      <c r="I52" s="62" t="s">
        <v>61</v>
      </c>
      <c r="J52" s="61">
        <v>37</v>
      </c>
      <c r="K52" s="61">
        <v>8</v>
      </c>
    </row>
    <row r="53" spans="2:11" s="19" customFormat="1" ht="15" customHeight="1">
      <c r="B53" s="60" t="s">
        <v>29</v>
      </c>
      <c r="C53" s="61">
        <v>30</v>
      </c>
      <c r="D53" s="61">
        <v>26</v>
      </c>
      <c r="E53" s="61">
        <v>135</v>
      </c>
      <c r="F53" s="61">
        <v>6</v>
      </c>
      <c r="G53" s="61">
        <v>2</v>
      </c>
      <c r="H53" s="61">
        <v>4</v>
      </c>
      <c r="I53" s="62" t="s">
        <v>61</v>
      </c>
      <c r="J53" s="61">
        <v>36</v>
      </c>
      <c r="K53" s="61">
        <v>8</v>
      </c>
    </row>
    <row r="54" spans="2:11" s="19" customFormat="1" ht="15" customHeight="1">
      <c r="B54" s="60" t="s">
        <v>30</v>
      </c>
      <c r="C54" s="61">
        <v>31</v>
      </c>
      <c r="D54" s="61">
        <v>27</v>
      </c>
      <c r="E54" s="61">
        <v>140</v>
      </c>
      <c r="F54" s="61">
        <v>6</v>
      </c>
      <c r="G54" s="61">
        <v>2</v>
      </c>
      <c r="H54" s="61">
        <v>4</v>
      </c>
      <c r="I54" s="62" t="s">
        <v>61</v>
      </c>
      <c r="J54" s="61">
        <v>39</v>
      </c>
      <c r="K54" s="61">
        <v>8</v>
      </c>
    </row>
    <row r="55" spans="2:11" s="19" customFormat="1" ht="15" customHeight="1">
      <c r="B55" s="60" t="s">
        <v>62</v>
      </c>
      <c r="C55" s="61">
        <v>30</v>
      </c>
      <c r="D55" s="61">
        <v>28</v>
      </c>
      <c r="E55" s="61">
        <v>153</v>
      </c>
      <c r="F55" s="61">
        <v>6</v>
      </c>
      <c r="G55" s="61">
        <v>2</v>
      </c>
      <c r="H55" s="61">
        <v>4</v>
      </c>
      <c r="I55" s="62" t="s">
        <v>61</v>
      </c>
      <c r="J55" s="61">
        <v>40</v>
      </c>
      <c r="K55" s="61">
        <v>9</v>
      </c>
    </row>
    <row r="56" spans="2:11" s="19" customFormat="1" ht="15" customHeight="1">
      <c r="B56" s="60" t="s">
        <v>32</v>
      </c>
      <c r="C56" s="61">
        <v>30</v>
      </c>
      <c r="D56" s="61">
        <v>27</v>
      </c>
      <c r="E56" s="61">
        <v>158</v>
      </c>
      <c r="F56" s="61">
        <v>5</v>
      </c>
      <c r="G56" s="61">
        <v>2</v>
      </c>
      <c r="H56" s="61">
        <v>5</v>
      </c>
      <c r="I56" s="62">
        <v>1</v>
      </c>
      <c r="J56" s="61">
        <v>39</v>
      </c>
      <c r="K56" s="61">
        <v>9</v>
      </c>
    </row>
    <row r="57" spans="2:11" s="19" customFormat="1" ht="15" customHeight="1">
      <c r="B57" s="63"/>
      <c r="C57" s="64"/>
      <c r="D57" s="64"/>
      <c r="E57" s="65"/>
      <c r="F57" s="66"/>
      <c r="G57" s="64"/>
      <c r="H57" s="66"/>
      <c r="I57" s="65"/>
      <c r="J57" s="64"/>
      <c r="K57" s="67" t="s">
        <v>63</v>
      </c>
    </row>
    <row r="58" spans="2:11" s="19" customFormat="1" ht="11.25">
      <c r="B58" s="63"/>
      <c r="C58" s="64"/>
      <c r="D58" s="64"/>
      <c r="E58" s="68"/>
      <c r="F58" s="66"/>
      <c r="G58" s="64"/>
      <c r="H58" s="66"/>
      <c r="I58" s="68"/>
      <c r="J58" s="64"/>
      <c r="K58" s="64"/>
    </row>
    <row r="59" spans="2:11" s="19" customFormat="1" ht="11.25">
      <c r="B59" s="63"/>
      <c r="C59" s="64"/>
      <c r="D59" s="64"/>
      <c r="E59" s="68"/>
      <c r="F59" s="66"/>
      <c r="G59" s="64"/>
      <c r="H59" s="66"/>
      <c r="I59" s="66"/>
      <c r="J59" s="64"/>
      <c r="K59" s="64"/>
    </row>
    <row r="60" spans="2:11" s="19" customFormat="1" ht="11.25">
      <c r="B60" s="63"/>
      <c r="C60" s="64"/>
      <c r="D60" s="64"/>
      <c r="E60" s="68"/>
      <c r="F60" s="66"/>
      <c r="G60" s="64"/>
      <c r="H60" s="66"/>
      <c r="I60" s="66"/>
      <c r="J60" s="64"/>
      <c r="K60" s="64"/>
    </row>
    <row r="61" spans="2:11" s="19" customFormat="1" ht="11.25">
      <c r="B61" s="69"/>
      <c r="C61" s="69"/>
      <c r="D61" s="69"/>
      <c r="E61" s="70"/>
      <c r="F61" s="69"/>
      <c r="H61" s="69"/>
      <c r="I61" s="69"/>
      <c r="J61" s="69"/>
      <c r="K61" s="71"/>
    </row>
    <row r="62" spans="2:11">
      <c r="E62" s="70"/>
    </row>
  </sheetData>
  <mergeCells count="2">
    <mergeCell ref="B3:B4"/>
    <mergeCell ref="C3:C4"/>
  </mergeCells>
  <phoneticPr fontId="3"/>
  <pageMargins left="0.59055118110236227" right="0.59055118110236227" top="0.78740157480314965" bottom="0.63" header="0.39370078740157483" footer="0.39370078740157483"/>
  <pageSetup paperSize="9" scale="97" orientation="portrait" r:id="rId1"/>
  <headerFooter alignWithMargins="0">
    <oddHeader>&amp;R13.保健・衛生・環境</oddHeader>
    <oddFooter>&amp;C-77-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showGridLines="0" zoomScaleNormal="100" zoomScaleSheetLayoutView="110" workbookViewId="0"/>
  </sheetViews>
  <sheetFormatPr defaultRowHeight="13.5"/>
  <cols>
    <col min="1" max="1" width="3.625" style="45" customWidth="1"/>
    <col min="2" max="2" width="9.125" style="45" customWidth="1"/>
    <col min="3" max="3" width="9" style="45"/>
    <col min="4" max="4" width="10.25" style="45" bestFit="1" customWidth="1"/>
    <col min="5" max="5" width="10.25" style="45" customWidth="1"/>
    <col min="6" max="16384" width="9" style="45"/>
  </cols>
  <sheetData>
    <row r="1" spans="1:10" ht="30" customHeight="1">
      <c r="A1" s="1" t="s">
        <v>64</v>
      </c>
      <c r="B1" s="72"/>
      <c r="C1" s="44"/>
      <c r="D1" s="44"/>
      <c r="E1" s="44"/>
      <c r="F1" s="44"/>
      <c r="G1" s="44"/>
      <c r="H1" s="44"/>
      <c r="I1" s="44"/>
      <c r="J1" s="44"/>
    </row>
    <row r="2" spans="1:10" ht="18" customHeight="1">
      <c r="B2" s="44"/>
      <c r="C2" s="47"/>
      <c r="D2" s="47"/>
      <c r="E2" s="47"/>
      <c r="F2" s="47"/>
      <c r="G2" s="47"/>
      <c r="H2" s="47"/>
      <c r="I2" s="47"/>
      <c r="J2" s="47"/>
    </row>
    <row r="3" spans="1:10" ht="15" customHeight="1">
      <c r="B3" s="369" t="s">
        <v>65</v>
      </c>
      <c r="C3" s="371" t="s">
        <v>66</v>
      </c>
      <c r="D3" s="371"/>
      <c r="E3" s="371"/>
      <c r="F3" s="371"/>
      <c r="G3" s="371" t="s">
        <v>67</v>
      </c>
      <c r="H3" s="371"/>
      <c r="I3" s="371" t="s">
        <v>68</v>
      </c>
      <c r="J3" s="371"/>
    </row>
    <row r="4" spans="1:10" ht="15" customHeight="1">
      <c r="B4" s="370"/>
      <c r="C4" s="73" t="s">
        <v>69</v>
      </c>
      <c r="D4" s="74" t="s">
        <v>70</v>
      </c>
      <c r="E4" s="74" t="s">
        <v>71</v>
      </c>
      <c r="F4" s="75" t="s">
        <v>72</v>
      </c>
      <c r="G4" s="76" t="s">
        <v>73</v>
      </c>
      <c r="H4" s="77" t="s">
        <v>74</v>
      </c>
      <c r="I4" s="76" t="s">
        <v>73</v>
      </c>
      <c r="J4" s="78" t="s">
        <v>74</v>
      </c>
    </row>
    <row r="5" spans="1:10" s="22" customFormat="1" ht="15.75" hidden="1" customHeight="1">
      <c r="B5" s="79" t="s">
        <v>75</v>
      </c>
      <c r="C5" s="80">
        <f>SUM(C6:C9)</f>
        <v>17858</v>
      </c>
      <c r="D5" s="81">
        <f>SUM(D6:D9)</f>
        <v>6376</v>
      </c>
      <c r="E5" s="82">
        <f>SUM(E6:E9)</f>
        <v>7768</v>
      </c>
      <c r="F5" s="83">
        <f t="shared" ref="F5:F45" si="0">ROUND(D5/C5*100,1)</f>
        <v>35.700000000000003</v>
      </c>
      <c r="G5" s="80">
        <f>SUM(G6:G9)</f>
        <v>319</v>
      </c>
      <c r="H5" s="81">
        <f>SUM(H6:H9)</f>
        <v>10289</v>
      </c>
      <c r="I5" s="80">
        <f>SUM(I6:I9)</f>
        <v>400</v>
      </c>
      <c r="J5" s="84">
        <f>SUM(J6:J9)</f>
        <v>14929</v>
      </c>
    </row>
    <row r="6" spans="1:10" s="19" customFormat="1" ht="15.75" hidden="1" customHeight="1">
      <c r="B6" s="54" t="s">
        <v>9</v>
      </c>
      <c r="C6" s="85">
        <v>5276</v>
      </c>
      <c r="D6" s="86">
        <v>3164</v>
      </c>
      <c r="E6" s="87">
        <v>3758</v>
      </c>
      <c r="F6" s="88">
        <f t="shared" si="0"/>
        <v>60</v>
      </c>
      <c r="G6" s="89">
        <v>64</v>
      </c>
      <c r="H6" s="86">
        <v>2001</v>
      </c>
      <c r="I6" s="89">
        <v>100</v>
      </c>
      <c r="J6" s="90">
        <v>7583</v>
      </c>
    </row>
    <row r="7" spans="1:10" s="19" customFormat="1" ht="15.75" hidden="1" customHeight="1">
      <c r="B7" s="54" t="s">
        <v>10</v>
      </c>
      <c r="C7" s="85">
        <v>4203</v>
      </c>
      <c r="D7" s="86">
        <v>1187</v>
      </c>
      <c r="E7" s="87">
        <v>1748</v>
      </c>
      <c r="F7" s="88">
        <f t="shared" si="0"/>
        <v>28.2</v>
      </c>
      <c r="G7" s="89">
        <v>34</v>
      </c>
      <c r="H7" s="86">
        <v>947</v>
      </c>
      <c r="I7" s="89">
        <v>106</v>
      </c>
      <c r="J7" s="90">
        <v>3099</v>
      </c>
    </row>
    <row r="8" spans="1:10" s="19" customFormat="1" ht="15.75" hidden="1" customHeight="1">
      <c r="B8" s="54" t="s">
        <v>11</v>
      </c>
      <c r="C8" s="85">
        <v>4760</v>
      </c>
      <c r="D8" s="86">
        <v>685</v>
      </c>
      <c r="E8" s="87">
        <v>801</v>
      </c>
      <c r="F8" s="88">
        <f t="shared" si="0"/>
        <v>14.4</v>
      </c>
      <c r="G8" s="89">
        <v>92</v>
      </c>
      <c r="H8" s="86">
        <v>3263</v>
      </c>
      <c r="I8" s="89">
        <v>91</v>
      </c>
      <c r="J8" s="90">
        <v>1664</v>
      </c>
    </row>
    <row r="9" spans="1:10" s="19" customFormat="1" ht="15.75" hidden="1" customHeight="1">
      <c r="B9" s="54" t="s">
        <v>12</v>
      </c>
      <c r="C9" s="85">
        <v>3619</v>
      </c>
      <c r="D9" s="86">
        <v>1340</v>
      </c>
      <c r="E9" s="87">
        <v>1461</v>
      </c>
      <c r="F9" s="91">
        <f t="shared" si="0"/>
        <v>37</v>
      </c>
      <c r="G9" s="89">
        <v>129</v>
      </c>
      <c r="H9" s="86">
        <v>4078</v>
      </c>
      <c r="I9" s="89">
        <v>103</v>
      </c>
      <c r="J9" s="90">
        <v>2583</v>
      </c>
    </row>
    <row r="10" spans="1:10" s="22" customFormat="1" ht="15.75" hidden="1" customHeight="1">
      <c r="B10" s="79" t="s">
        <v>76</v>
      </c>
      <c r="C10" s="80">
        <f>SUM(C11:C14)</f>
        <v>17385</v>
      </c>
      <c r="D10" s="81">
        <f>SUM(D11:D14)</f>
        <v>6925</v>
      </c>
      <c r="E10" s="82">
        <f>SUM(E11:E14)</f>
        <v>7612</v>
      </c>
      <c r="F10" s="83">
        <f t="shared" si="0"/>
        <v>39.799999999999997</v>
      </c>
      <c r="G10" s="80">
        <f>SUM(G11:G14)</f>
        <v>320</v>
      </c>
      <c r="H10" s="81">
        <f>SUM(H11:H14)</f>
        <v>8039</v>
      </c>
      <c r="I10" s="80">
        <f>SUM(I11:I14)</f>
        <v>443</v>
      </c>
      <c r="J10" s="84">
        <f>SUM(J11:J14)</f>
        <v>15761</v>
      </c>
    </row>
    <row r="11" spans="1:10" s="19" customFormat="1" ht="15.75" hidden="1" customHeight="1">
      <c r="B11" s="54" t="s">
        <v>9</v>
      </c>
      <c r="C11" s="85">
        <v>5377</v>
      </c>
      <c r="D11" s="86">
        <v>3144</v>
      </c>
      <c r="E11" s="87">
        <v>3809</v>
      </c>
      <c r="F11" s="88">
        <f t="shared" si="0"/>
        <v>58.5</v>
      </c>
      <c r="G11" s="89">
        <v>59</v>
      </c>
      <c r="H11" s="86">
        <v>2042</v>
      </c>
      <c r="I11" s="89">
        <v>100</v>
      </c>
      <c r="J11" s="90">
        <v>7524</v>
      </c>
    </row>
    <row r="12" spans="1:10" s="19" customFormat="1" ht="15.75" hidden="1" customHeight="1">
      <c r="B12" s="54" t="s">
        <v>10</v>
      </c>
      <c r="C12" s="85">
        <v>4154</v>
      </c>
      <c r="D12" s="86">
        <v>1769</v>
      </c>
      <c r="E12" s="87">
        <v>1585</v>
      </c>
      <c r="F12" s="88">
        <f t="shared" si="0"/>
        <v>42.6</v>
      </c>
      <c r="G12" s="89">
        <v>37</v>
      </c>
      <c r="H12" s="86">
        <v>888</v>
      </c>
      <c r="I12" s="89">
        <v>113</v>
      </c>
      <c r="J12" s="90">
        <v>3620</v>
      </c>
    </row>
    <row r="13" spans="1:10" s="19" customFormat="1" ht="15.75" hidden="1" customHeight="1">
      <c r="B13" s="54" t="s">
        <v>11</v>
      </c>
      <c r="C13" s="85">
        <v>4241</v>
      </c>
      <c r="D13" s="86">
        <v>733</v>
      </c>
      <c r="E13" s="87">
        <v>833</v>
      </c>
      <c r="F13" s="88">
        <f t="shared" si="0"/>
        <v>17.3</v>
      </c>
      <c r="G13" s="89">
        <v>96</v>
      </c>
      <c r="H13" s="86">
        <v>2162</v>
      </c>
      <c r="I13" s="89">
        <v>89</v>
      </c>
      <c r="J13" s="90">
        <v>1851</v>
      </c>
    </row>
    <row r="14" spans="1:10" s="19" customFormat="1" ht="15.75" hidden="1" customHeight="1">
      <c r="B14" s="54" t="s">
        <v>12</v>
      </c>
      <c r="C14" s="85">
        <v>3613</v>
      </c>
      <c r="D14" s="86">
        <v>1279</v>
      </c>
      <c r="E14" s="87">
        <v>1385</v>
      </c>
      <c r="F14" s="91">
        <f t="shared" si="0"/>
        <v>35.4</v>
      </c>
      <c r="G14" s="89">
        <v>128</v>
      </c>
      <c r="H14" s="86">
        <v>2947</v>
      </c>
      <c r="I14" s="89">
        <v>141</v>
      </c>
      <c r="J14" s="90">
        <v>2766</v>
      </c>
    </row>
    <row r="15" spans="1:10" s="22" customFormat="1" ht="15.75" hidden="1" customHeight="1">
      <c r="B15" s="79" t="s">
        <v>77</v>
      </c>
      <c r="C15" s="80">
        <f>SUM(C16:C19)</f>
        <v>16948</v>
      </c>
      <c r="D15" s="81">
        <f>SUM(D16:D19)</f>
        <v>6956</v>
      </c>
      <c r="E15" s="82">
        <f>SUM(E16:E19)</f>
        <v>7851</v>
      </c>
      <c r="F15" s="92">
        <f>ROUND(D15/C15*100,1)</f>
        <v>41</v>
      </c>
      <c r="G15" s="80">
        <f>SUM(G16:G19)</f>
        <v>276</v>
      </c>
      <c r="H15" s="81">
        <f>SUM(H16:H19)</f>
        <v>6719</v>
      </c>
      <c r="I15" s="80">
        <f>SUM(I16:I19)</f>
        <v>298</v>
      </c>
      <c r="J15" s="84">
        <f>SUM(J16:J19)</f>
        <v>11241</v>
      </c>
    </row>
    <row r="16" spans="1:10" s="19" customFormat="1" ht="15.75" hidden="1" customHeight="1">
      <c r="B16" s="54" t="s">
        <v>9</v>
      </c>
      <c r="C16" s="85">
        <v>5315</v>
      </c>
      <c r="D16" s="86">
        <v>3253</v>
      </c>
      <c r="E16" s="87">
        <v>3895</v>
      </c>
      <c r="F16" s="88">
        <f t="shared" si="0"/>
        <v>61.2</v>
      </c>
      <c r="G16" s="89">
        <v>49</v>
      </c>
      <c r="H16" s="86">
        <v>1406</v>
      </c>
      <c r="I16" s="89">
        <v>93</v>
      </c>
      <c r="J16" s="90">
        <v>6232</v>
      </c>
    </row>
    <row r="17" spans="2:10" s="19" customFormat="1" ht="15.75" hidden="1" customHeight="1">
      <c r="B17" s="54" t="s">
        <v>10</v>
      </c>
      <c r="C17" s="85">
        <v>4102</v>
      </c>
      <c r="D17" s="86">
        <v>1677</v>
      </c>
      <c r="E17" s="87">
        <v>1677</v>
      </c>
      <c r="F17" s="88">
        <f t="shared" si="0"/>
        <v>40.9</v>
      </c>
      <c r="G17" s="89">
        <v>43</v>
      </c>
      <c r="H17" s="86">
        <v>1118</v>
      </c>
      <c r="I17" s="89">
        <v>28</v>
      </c>
      <c r="J17" s="90">
        <v>345</v>
      </c>
    </row>
    <row r="18" spans="2:10" s="19" customFormat="1" ht="15.75" hidden="1" customHeight="1">
      <c r="B18" s="54" t="s">
        <v>11</v>
      </c>
      <c r="C18" s="85">
        <v>3819</v>
      </c>
      <c r="D18" s="86">
        <v>755</v>
      </c>
      <c r="E18" s="87">
        <v>870</v>
      </c>
      <c r="F18" s="88">
        <f t="shared" si="0"/>
        <v>19.8</v>
      </c>
      <c r="G18" s="89">
        <v>58</v>
      </c>
      <c r="H18" s="86">
        <v>1099</v>
      </c>
      <c r="I18" s="89">
        <v>88</v>
      </c>
      <c r="J18" s="90">
        <v>2252</v>
      </c>
    </row>
    <row r="19" spans="2:10" s="19" customFormat="1" ht="15.75" hidden="1" customHeight="1">
      <c r="B19" s="54" t="s">
        <v>12</v>
      </c>
      <c r="C19" s="85">
        <v>3712</v>
      </c>
      <c r="D19" s="86">
        <v>1271</v>
      </c>
      <c r="E19" s="87">
        <v>1409</v>
      </c>
      <c r="F19" s="91">
        <f t="shared" si="0"/>
        <v>34.200000000000003</v>
      </c>
      <c r="G19" s="89">
        <v>126</v>
      </c>
      <c r="H19" s="86">
        <v>3096</v>
      </c>
      <c r="I19" s="89">
        <v>89</v>
      </c>
      <c r="J19" s="90">
        <v>2412</v>
      </c>
    </row>
    <row r="20" spans="2:10" s="22" customFormat="1" ht="15.75" hidden="1" customHeight="1">
      <c r="B20" s="79" t="s">
        <v>78</v>
      </c>
      <c r="C20" s="80">
        <f>SUM(C21:C24)</f>
        <v>17118</v>
      </c>
      <c r="D20" s="81">
        <f>SUM(D21:D24)</f>
        <v>7193</v>
      </c>
      <c r="E20" s="82">
        <f>SUM(E21:E24)</f>
        <v>7799</v>
      </c>
      <c r="F20" s="93">
        <f t="shared" si="0"/>
        <v>42</v>
      </c>
      <c r="G20" s="80">
        <f>SUM(G21:G24)</f>
        <v>245</v>
      </c>
      <c r="H20" s="81">
        <f>SUM(H21:H24)</f>
        <v>6207</v>
      </c>
      <c r="I20" s="80">
        <f>SUM(I21:I24)</f>
        <v>399</v>
      </c>
      <c r="J20" s="84">
        <f>SUM(J21:J24)</f>
        <v>14123</v>
      </c>
    </row>
    <row r="21" spans="2:10" s="19" customFormat="1" ht="15.75" hidden="1" customHeight="1">
      <c r="B21" s="54" t="s">
        <v>9</v>
      </c>
      <c r="C21" s="85">
        <v>5351</v>
      </c>
      <c r="D21" s="86">
        <v>3224</v>
      </c>
      <c r="E21" s="87">
        <v>3805</v>
      </c>
      <c r="F21" s="88">
        <f t="shared" si="0"/>
        <v>60.3</v>
      </c>
      <c r="G21" s="89">
        <v>26</v>
      </c>
      <c r="H21" s="86">
        <v>798</v>
      </c>
      <c r="I21" s="89">
        <v>111</v>
      </c>
      <c r="J21" s="90">
        <v>6841</v>
      </c>
    </row>
    <row r="22" spans="2:10" s="19" customFormat="1" ht="15.75" hidden="1" customHeight="1">
      <c r="B22" s="54" t="s">
        <v>10</v>
      </c>
      <c r="C22" s="85">
        <v>4038</v>
      </c>
      <c r="D22" s="86">
        <v>1849</v>
      </c>
      <c r="E22" s="87">
        <v>1670</v>
      </c>
      <c r="F22" s="88">
        <f t="shared" si="0"/>
        <v>45.8</v>
      </c>
      <c r="G22" s="89">
        <v>23</v>
      </c>
      <c r="H22" s="86">
        <v>557</v>
      </c>
      <c r="I22" s="89">
        <v>108</v>
      </c>
      <c r="J22" s="90">
        <v>2323</v>
      </c>
    </row>
    <row r="23" spans="2:10" s="19" customFormat="1" ht="15.75" hidden="1" customHeight="1">
      <c r="B23" s="54" t="s">
        <v>11</v>
      </c>
      <c r="C23" s="85">
        <v>4017</v>
      </c>
      <c r="D23" s="86">
        <v>857</v>
      </c>
      <c r="E23" s="87">
        <v>922</v>
      </c>
      <c r="F23" s="88">
        <f t="shared" si="0"/>
        <v>21.3</v>
      </c>
      <c r="G23" s="89">
        <v>74</v>
      </c>
      <c r="H23" s="86">
        <v>1648</v>
      </c>
      <c r="I23" s="89">
        <v>64</v>
      </c>
      <c r="J23" s="90">
        <v>2821</v>
      </c>
    </row>
    <row r="24" spans="2:10" s="19" customFormat="1" ht="15.75" hidden="1" customHeight="1">
      <c r="B24" s="54" t="s">
        <v>12</v>
      </c>
      <c r="C24" s="85">
        <v>3712</v>
      </c>
      <c r="D24" s="86">
        <v>1263</v>
      </c>
      <c r="E24" s="87">
        <v>1402</v>
      </c>
      <c r="F24" s="91">
        <f t="shared" si="0"/>
        <v>34</v>
      </c>
      <c r="G24" s="89">
        <v>122</v>
      </c>
      <c r="H24" s="86">
        <v>3204</v>
      </c>
      <c r="I24" s="89">
        <v>116</v>
      </c>
      <c r="J24" s="90">
        <v>2138</v>
      </c>
    </row>
    <row r="25" spans="2:10" s="22" customFormat="1" ht="15.75" hidden="1" customHeight="1">
      <c r="B25" s="79" t="s">
        <v>79</v>
      </c>
      <c r="C25" s="80">
        <f>SUM(C26:C29)</f>
        <v>17334</v>
      </c>
      <c r="D25" s="81">
        <f>SUM(D26:D29)</f>
        <v>6945</v>
      </c>
      <c r="E25" s="82">
        <f>SUM(E26:E29)</f>
        <v>7940</v>
      </c>
      <c r="F25" s="83">
        <f t="shared" si="0"/>
        <v>40.1</v>
      </c>
      <c r="G25" s="80">
        <f>SUM(G26:G29)</f>
        <v>237</v>
      </c>
      <c r="H25" s="81">
        <f>SUM(H26:H29)</f>
        <v>5695</v>
      </c>
      <c r="I25" s="80">
        <f>SUM(I26:I29)</f>
        <v>430</v>
      </c>
      <c r="J25" s="84">
        <f>SUM(J26:J29)</f>
        <v>12389</v>
      </c>
    </row>
    <row r="26" spans="2:10" s="19" customFormat="1" ht="15.75" hidden="1" customHeight="1">
      <c r="B26" s="54" t="s">
        <v>9</v>
      </c>
      <c r="C26" s="85">
        <v>5399</v>
      </c>
      <c r="D26" s="86">
        <v>3306</v>
      </c>
      <c r="E26" s="87">
        <v>3851</v>
      </c>
      <c r="F26" s="88">
        <f t="shared" si="0"/>
        <v>61.2</v>
      </c>
      <c r="G26" s="89">
        <v>26</v>
      </c>
      <c r="H26" s="86">
        <v>664</v>
      </c>
      <c r="I26" s="89">
        <v>107</v>
      </c>
      <c r="J26" s="90">
        <v>4321</v>
      </c>
    </row>
    <row r="27" spans="2:10" s="19" customFormat="1" ht="15.75" hidden="1" customHeight="1">
      <c r="B27" s="54" t="s">
        <v>10</v>
      </c>
      <c r="C27" s="85">
        <v>4063</v>
      </c>
      <c r="D27" s="86">
        <v>1630</v>
      </c>
      <c r="E27" s="87">
        <v>1815</v>
      </c>
      <c r="F27" s="88">
        <f t="shared" si="0"/>
        <v>40.1</v>
      </c>
      <c r="G27" s="89">
        <v>27</v>
      </c>
      <c r="H27" s="86">
        <v>775</v>
      </c>
      <c r="I27" s="89">
        <v>123</v>
      </c>
      <c r="J27" s="90">
        <v>2952</v>
      </c>
    </row>
    <row r="28" spans="2:10" s="19" customFormat="1" ht="15.75" hidden="1" customHeight="1">
      <c r="B28" s="54" t="s">
        <v>11</v>
      </c>
      <c r="C28" s="85">
        <v>4117</v>
      </c>
      <c r="D28" s="86">
        <v>837</v>
      </c>
      <c r="E28" s="87">
        <v>985</v>
      </c>
      <c r="F28" s="88">
        <f t="shared" si="0"/>
        <v>20.3</v>
      </c>
      <c r="G28" s="89">
        <v>75</v>
      </c>
      <c r="H28" s="86">
        <v>1437</v>
      </c>
      <c r="I28" s="89">
        <v>76</v>
      </c>
      <c r="J28" s="90">
        <v>2387</v>
      </c>
    </row>
    <row r="29" spans="2:10" s="19" customFormat="1" ht="15.75" hidden="1" customHeight="1">
      <c r="B29" s="54" t="s">
        <v>12</v>
      </c>
      <c r="C29" s="85">
        <v>3755</v>
      </c>
      <c r="D29" s="94">
        <v>1172</v>
      </c>
      <c r="E29" s="87">
        <v>1289</v>
      </c>
      <c r="F29" s="91">
        <f t="shared" si="0"/>
        <v>31.2</v>
      </c>
      <c r="G29" s="89">
        <v>109</v>
      </c>
      <c r="H29" s="86">
        <v>2819</v>
      </c>
      <c r="I29" s="89">
        <v>124</v>
      </c>
      <c r="J29" s="90">
        <v>2729</v>
      </c>
    </row>
    <row r="30" spans="2:10" s="22" customFormat="1" ht="15.75" hidden="1" customHeight="1">
      <c r="B30" s="79" t="s">
        <v>80</v>
      </c>
      <c r="C30" s="80">
        <f>SUM(C31:C34)</f>
        <v>18810</v>
      </c>
      <c r="D30" s="81">
        <f>SUM(D31:D34)</f>
        <v>7360</v>
      </c>
      <c r="E30" s="82">
        <f>SUM(E31:E34)</f>
        <v>8375</v>
      </c>
      <c r="F30" s="83">
        <f t="shared" si="0"/>
        <v>39.1</v>
      </c>
      <c r="G30" s="80">
        <f>SUM(G31:G34)</f>
        <v>265</v>
      </c>
      <c r="H30" s="81">
        <f>SUM(H31:H34)</f>
        <v>5838</v>
      </c>
      <c r="I30" s="80">
        <f>SUM(I31:I34)</f>
        <v>419</v>
      </c>
      <c r="J30" s="84">
        <f>SUM(J31:J34)</f>
        <v>12001</v>
      </c>
    </row>
    <row r="31" spans="2:10" s="19" customFormat="1" ht="15.75" hidden="1" customHeight="1">
      <c r="B31" s="54" t="s">
        <v>9</v>
      </c>
      <c r="C31" s="85">
        <v>5511</v>
      </c>
      <c r="D31" s="86">
        <v>3387</v>
      </c>
      <c r="E31" s="87">
        <v>3950</v>
      </c>
      <c r="F31" s="88">
        <f t="shared" si="0"/>
        <v>61.5</v>
      </c>
      <c r="G31" s="89">
        <v>23</v>
      </c>
      <c r="H31" s="86">
        <v>769</v>
      </c>
      <c r="I31" s="89">
        <v>66</v>
      </c>
      <c r="J31" s="90">
        <v>4078</v>
      </c>
    </row>
    <row r="32" spans="2:10" s="19" customFormat="1" ht="15.75" hidden="1" customHeight="1">
      <c r="B32" s="54" t="s">
        <v>10</v>
      </c>
      <c r="C32" s="85">
        <v>5176</v>
      </c>
      <c r="D32" s="86">
        <v>1778</v>
      </c>
      <c r="E32" s="87">
        <v>1969</v>
      </c>
      <c r="F32" s="88">
        <f t="shared" si="0"/>
        <v>34.4</v>
      </c>
      <c r="G32" s="89">
        <v>44</v>
      </c>
      <c r="H32" s="86">
        <v>988</v>
      </c>
      <c r="I32" s="89">
        <v>144</v>
      </c>
      <c r="J32" s="90">
        <v>3429</v>
      </c>
    </row>
    <row r="33" spans="1:10" s="19" customFormat="1" ht="15.75" hidden="1" customHeight="1">
      <c r="B33" s="54" t="s">
        <v>11</v>
      </c>
      <c r="C33" s="85">
        <v>4260</v>
      </c>
      <c r="D33" s="86">
        <v>939</v>
      </c>
      <c r="E33" s="87">
        <v>1083</v>
      </c>
      <c r="F33" s="88">
        <f t="shared" si="0"/>
        <v>22</v>
      </c>
      <c r="G33" s="89">
        <v>85</v>
      </c>
      <c r="H33" s="86">
        <v>1679</v>
      </c>
      <c r="I33" s="89">
        <v>63</v>
      </c>
      <c r="J33" s="90">
        <v>2359</v>
      </c>
    </row>
    <row r="34" spans="1:10" s="19" customFormat="1" ht="15.75" hidden="1" customHeight="1">
      <c r="B34" s="54" t="s">
        <v>12</v>
      </c>
      <c r="C34" s="85">
        <v>3863</v>
      </c>
      <c r="D34" s="86">
        <v>1256</v>
      </c>
      <c r="E34" s="87">
        <v>1373</v>
      </c>
      <c r="F34" s="91">
        <f t="shared" si="0"/>
        <v>32.5</v>
      </c>
      <c r="G34" s="89">
        <v>113</v>
      </c>
      <c r="H34" s="86">
        <v>2402</v>
      </c>
      <c r="I34" s="89">
        <v>146</v>
      </c>
      <c r="J34" s="90">
        <v>2135</v>
      </c>
    </row>
    <row r="35" spans="1:10" s="22" customFormat="1" ht="15.75" customHeight="1">
      <c r="B35" s="79" t="s">
        <v>81</v>
      </c>
      <c r="C35" s="80">
        <f>SUM(C36:C39)</f>
        <v>18943</v>
      </c>
      <c r="D35" s="81">
        <f>SUM(D36:D39)</f>
        <v>7344</v>
      </c>
      <c r="E35" s="82">
        <f>SUM(E36:E39)</f>
        <v>8596</v>
      </c>
      <c r="F35" s="95">
        <f t="shared" si="0"/>
        <v>38.799999999999997</v>
      </c>
      <c r="G35" s="80">
        <f>SUM(G36:G39)</f>
        <v>276</v>
      </c>
      <c r="H35" s="81">
        <f>SUM(H36:H39)</f>
        <v>5959</v>
      </c>
      <c r="I35" s="80">
        <f>SUM(I36:I39)</f>
        <v>486</v>
      </c>
      <c r="J35" s="84">
        <f>SUM(J36:J39)</f>
        <v>15037</v>
      </c>
    </row>
    <row r="36" spans="1:10" s="19" customFormat="1" ht="15.75" customHeight="1">
      <c r="B36" s="54" t="s">
        <v>9</v>
      </c>
      <c r="C36" s="85">
        <v>5451</v>
      </c>
      <c r="D36" s="86">
        <v>3294</v>
      </c>
      <c r="E36" s="87">
        <v>3950</v>
      </c>
      <c r="F36" s="88">
        <f t="shared" si="0"/>
        <v>60.4</v>
      </c>
      <c r="G36" s="89">
        <v>23</v>
      </c>
      <c r="H36" s="86">
        <v>583</v>
      </c>
      <c r="I36" s="89">
        <v>88</v>
      </c>
      <c r="J36" s="90">
        <v>6584</v>
      </c>
    </row>
    <row r="37" spans="1:10" s="19" customFormat="1" ht="15.75" customHeight="1">
      <c r="B37" s="54" t="s">
        <v>10</v>
      </c>
      <c r="C37" s="85">
        <v>5208</v>
      </c>
      <c r="D37" s="86">
        <v>1890</v>
      </c>
      <c r="E37" s="87">
        <v>2164</v>
      </c>
      <c r="F37" s="88">
        <f t="shared" si="0"/>
        <v>36.299999999999997</v>
      </c>
      <c r="G37" s="89">
        <v>51</v>
      </c>
      <c r="H37" s="86">
        <v>1071</v>
      </c>
      <c r="I37" s="89">
        <v>181</v>
      </c>
      <c r="J37" s="90">
        <v>4078</v>
      </c>
    </row>
    <row r="38" spans="1:10" s="19" customFormat="1" ht="15.75" customHeight="1">
      <c r="B38" s="54" t="s">
        <v>11</v>
      </c>
      <c r="C38" s="85">
        <v>4331</v>
      </c>
      <c r="D38" s="86">
        <v>965</v>
      </c>
      <c r="E38" s="87">
        <v>1127</v>
      </c>
      <c r="F38" s="88">
        <f t="shared" si="0"/>
        <v>22.3</v>
      </c>
      <c r="G38" s="89">
        <v>68</v>
      </c>
      <c r="H38" s="86">
        <v>1490</v>
      </c>
      <c r="I38" s="89">
        <v>58</v>
      </c>
      <c r="J38" s="90">
        <v>2185</v>
      </c>
    </row>
    <row r="39" spans="1:10" s="19" customFormat="1" ht="15.75" customHeight="1">
      <c r="B39" s="57" t="s">
        <v>12</v>
      </c>
      <c r="C39" s="96">
        <v>3953</v>
      </c>
      <c r="D39" s="97">
        <v>1195</v>
      </c>
      <c r="E39" s="98">
        <v>1355</v>
      </c>
      <c r="F39" s="91">
        <f t="shared" si="0"/>
        <v>30.2</v>
      </c>
      <c r="G39" s="99">
        <v>134</v>
      </c>
      <c r="H39" s="97">
        <v>2815</v>
      </c>
      <c r="I39" s="99">
        <v>159</v>
      </c>
      <c r="J39" s="100">
        <v>2190</v>
      </c>
    </row>
    <row r="40" spans="1:10" s="22" customFormat="1" ht="15.75" customHeight="1">
      <c r="B40" s="79" t="s">
        <v>82</v>
      </c>
      <c r="C40" s="80">
        <f>SUM(C41:C44)</f>
        <v>19595</v>
      </c>
      <c r="D40" s="81">
        <f>SUM(D41:D44)</f>
        <v>7187</v>
      </c>
      <c r="E40" s="82">
        <f>SUM(E41:E44)</f>
        <v>8317</v>
      </c>
      <c r="F40" s="92">
        <f t="shared" si="0"/>
        <v>36.700000000000003</v>
      </c>
      <c r="G40" s="80">
        <f>SUM(G41:G44)</f>
        <v>227</v>
      </c>
      <c r="H40" s="81">
        <f>SUM(H41:H44)</f>
        <v>5309</v>
      </c>
      <c r="I40" s="80">
        <f>SUM(I41:I44)</f>
        <v>472</v>
      </c>
      <c r="J40" s="84">
        <f>SUM(J41:J44)</f>
        <v>13776</v>
      </c>
    </row>
    <row r="41" spans="1:10" s="19" customFormat="1" ht="15.75" customHeight="1">
      <c r="B41" s="54" t="s">
        <v>9</v>
      </c>
      <c r="C41" s="85">
        <v>5409</v>
      </c>
      <c r="D41" s="86">
        <v>3358</v>
      </c>
      <c r="E41" s="87">
        <v>3843</v>
      </c>
      <c r="F41" s="88">
        <f t="shared" si="0"/>
        <v>62.1</v>
      </c>
      <c r="G41" s="89">
        <v>24</v>
      </c>
      <c r="H41" s="86">
        <v>620</v>
      </c>
      <c r="I41" s="89">
        <v>80</v>
      </c>
      <c r="J41" s="90">
        <v>6153</v>
      </c>
    </row>
    <row r="42" spans="1:10" s="19" customFormat="1" ht="15.75" customHeight="1">
      <c r="B42" s="54" t="s">
        <v>10</v>
      </c>
      <c r="C42" s="85">
        <v>5710</v>
      </c>
      <c r="D42" s="86">
        <v>1761</v>
      </c>
      <c r="E42" s="87">
        <v>2052</v>
      </c>
      <c r="F42" s="88">
        <f t="shared" si="0"/>
        <v>30.8</v>
      </c>
      <c r="G42" s="89">
        <v>34</v>
      </c>
      <c r="H42" s="86">
        <v>921</v>
      </c>
      <c r="I42" s="89">
        <v>177</v>
      </c>
      <c r="J42" s="90">
        <v>3650</v>
      </c>
    </row>
    <row r="43" spans="1:10" s="19" customFormat="1" ht="15.75" customHeight="1">
      <c r="B43" s="54" t="s">
        <v>11</v>
      </c>
      <c r="C43" s="85">
        <v>4366</v>
      </c>
      <c r="D43" s="86">
        <v>940</v>
      </c>
      <c r="E43" s="87">
        <v>1135</v>
      </c>
      <c r="F43" s="88">
        <f t="shared" si="0"/>
        <v>21.5</v>
      </c>
      <c r="G43" s="89">
        <v>78</v>
      </c>
      <c r="H43" s="86">
        <v>1803</v>
      </c>
      <c r="I43" s="89">
        <v>88</v>
      </c>
      <c r="J43" s="90">
        <v>2192</v>
      </c>
    </row>
    <row r="44" spans="1:10" s="19" customFormat="1" ht="15.75" customHeight="1">
      <c r="B44" s="57" t="s">
        <v>12</v>
      </c>
      <c r="C44" s="96">
        <v>4110</v>
      </c>
      <c r="D44" s="97">
        <v>1128</v>
      </c>
      <c r="E44" s="98">
        <v>1287</v>
      </c>
      <c r="F44" s="91">
        <f t="shared" si="0"/>
        <v>27.4</v>
      </c>
      <c r="G44" s="99">
        <v>91</v>
      </c>
      <c r="H44" s="97">
        <v>1965</v>
      </c>
      <c r="I44" s="99">
        <v>127</v>
      </c>
      <c r="J44" s="100">
        <v>1781</v>
      </c>
    </row>
    <row r="45" spans="1:10" s="22" customFormat="1" ht="15.75" customHeight="1">
      <c r="B45" s="101" t="s">
        <v>83</v>
      </c>
      <c r="C45" s="102">
        <v>17745</v>
      </c>
      <c r="D45" s="103">
        <v>6616</v>
      </c>
      <c r="E45" s="104">
        <v>7644</v>
      </c>
      <c r="F45" s="83">
        <f t="shared" si="0"/>
        <v>37.299999999999997</v>
      </c>
      <c r="G45" s="102">
        <v>234</v>
      </c>
      <c r="H45" s="103">
        <v>2174</v>
      </c>
      <c r="I45" s="102">
        <v>206</v>
      </c>
      <c r="J45" s="105">
        <v>6086</v>
      </c>
    </row>
    <row r="46" spans="1:10" s="22" customFormat="1" ht="15.75" customHeight="1">
      <c r="B46" s="101" t="s">
        <v>84</v>
      </c>
      <c r="C46" s="102">
        <v>17612</v>
      </c>
      <c r="D46" s="103">
        <v>6864</v>
      </c>
      <c r="E46" s="104">
        <v>7952</v>
      </c>
      <c r="F46" s="83">
        <f>ROUND(D46/C46*100,1)</f>
        <v>39</v>
      </c>
      <c r="G46" s="102">
        <v>257</v>
      </c>
      <c r="H46" s="103">
        <v>2276</v>
      </c>
      <c r="I46" s="102">
        <v>297</v>
      </c>
      <c r="J46" s="105">
        <v>5679</v>
      </c>
    </row>
    <row r="47" spans="1:10" s="22" customFormat="1" ht="15.75" customHeight="1">
      <c r="A47" s="106"/>
      <c r="B47" s="107" t="s">
        <v>85</v>
      </c>
      <c r="C47" s="108" t="s">
        <v>86</v>
      </c>
      <c r="D47" s="109">
        <v>685</v>
      </c>
      <c r="E47" s="110">
        <v>685</v>
      </c>
      <c r="F47" s="111" t="s">
        <v>86</v>
      </c>
      <c r="G47" s="112">
        <v>129</v>
      </c>
      <c r="H47" s="113">
        <v>2189</v>
      </c>
      <c r="I47" s="112">
        <v>228</v>
      </c>
      <c r="J47" s="114">
        <v>2470</v>
      </c>
    </row>
    <row r="48" spans="1:10" s="22" customFormat="1" ht="15.75" customHeight="1">
      <c r="A48" s="106"/>
      <c r="B48" s="107" t="s">
        <v>87</v>
      </c>
      <c r="C48" s="108" t="s">
        <v>86</v>
      </c>
      <c r="D48" s="109">
        <v>704</v>
      </c>
      <c r="E48" s="110">
        <v>704</v>
      </c>
      <c r="F48" s="111" t="s">
        <v>86</v>
      </c>
      <c r="G48" s="112">
        <v>128</v>
      </c>
      <c r="H48" s="113">
        <v>1998</v>
      </c>
      <c r="I48" s="112">
        <v>170</v>
      </c>
      <c r="J48" s="114">
        <v>1789</v>
      </c>
    </row>
    <row r="49" spans="1:10" s="22" customFormat="1" ht="15.75" customHeight="1">
      <c r="A49" s="106"/>
      <c r="B49" s="107" t="s">
        <v>88</v>
      </c>
      <c r="C49" s="108" t="s">
        <v>86</v>
      </c>
      <c r="D49" s="109">
        <v>657</v>
      </c>
      <c r="E49" s="110">
        <v>657</v>
      </c>
      <c r="F49" s="111" t="s">
        <v>86</v>
      </c>
      <c r="G49" s="112">
        <v>99</v>
      </c>
      <c r="H49" s="113">
        <v>1424</v>
      </c>
      <c r="I49" s="112">
        <v>218</v>
      </c>
      <c r="J49" s="114">
        <v>2248</v>
      </c>
    </row>
    <row r="50" spans="1:10" s="22" customFormat="1" ht="15.75" customHeight="1">
      <c r="A50" s="106"/>
      <c r="B50" s="107" t="s">
        <v>89</v>
      </c>
      <c r="C50" s="108" t="s">
        <v>86</v>
      </c>
      <c r="D50" s="109">
        <v>666</v>
      </c>
      <c r="E50" s="110">
        <v>666</v>
      </c>
      <c r="F50" s="111" t="s">
        <v>86</v>
      </c>
      <c r="G50" s="112">
        <v>70</v>
      </c>
      <c r="H50" s="113">
        <v>1286</v>
      </c>
      <c r="I50" s="112">
        <v>145</v>
      </c>
      <c r="J50" s="114">
        <v>1117</v>
      </c>
    </row>
    <row r="51" spans="1:10" s="22" customFormat="1" ht="15.75" customHeight="1">
      <c r="A51" s="106"/>
      <c r="B51" s="107" t="s">
        <v>90</v>
      </c>
      <c r="C51" s="108" t="s">
        <v>86</v>
      </c>
      <c r="D51" s="109">
        <v>554</v>
      </c>
      <c r="E51" s="110">
        <v>554</v>
      </c>
      <c r="F51" s="111" t="s">
        <v>86</v>
      </c>
      <c r="G51" s="112">
        <v>61</v>
      </c>
      <c r="H51" s="113">
        <v>1023</v>
      </c>
      <c r="I51" s="112">
        <v>168</v>
      </c>
      <c r="J51" s="114">
        <v>854</v>
      </c>
    </row>
    <row r="52" spans="1:10" s="22" customFormat="1" ht="15.75" customHeight="1">
      <c r="A52" s="106"/>
      <c r="B52" s="107" t="s">
        <v>91</v>
      </c>
      <c r="C52" s="108" t="s">
        <v>86</v>
      </c>
      <c r="D52" s="109">
        <v>526</v>
      </c>
      <c r="E52" s="110">
        <v>526</v>
      </c>
      <c r="F52" s="111" t="s">
        <v>86</v>
      </c>
      <c r="G52" s="112">
        <v>67</v>
      </c>
      <c r="H52" s="113">
        <v>672</v>
      </c>
      <c r="I52" s="112">
        <v>165</v>
      </c>
      <c r="J52" s="114">
        <v>768</v>
      </c>
    </row>
    <row r="53" spans="1:10" s="22" customFormat="1" ht="15.75" customHeight="1">
      <c r="A53" s="106"/>
      <c r="B53" s="107" t="s">
        <v>92</v>
      </c>
      <c r="C53" s="108" t="s">
        <v>86</v>
      </c>
      <c r="D53" s="109">
        <v>492</v>
      </c>
      <c r="E53" s="110">
        <v>492</v>
      </c>
      <c r="F53" s="111" t="s">
        <v>86</v>
      </c>
      <c r="G53" s="112">
        <v>68</v>
      </c>
      <c r="H53" s="113">
        <v>1096</v>
      </c>
      <c r="I53" s="112">
        <v>192</v>
      </c>
      <c r="J53" s="114">
        <v>890</v>
      </c>
    </row>
    <row r="54" spans="1:10" s="22" customFormat="1" ht="15.75" customHeight="1">
      <c r="A54" s="106"/>
      <c r="B54" s="107" t="s">
        <v>93</v>
      </c>
      <c r="C54" s="108" t="s">
        <v>86</v>
      </c>
      <c r="D54" s="109">
        <v>426</v>
      </c>
      <c r="E54" s="110">
        <v>426</v>
      </c>
      <c r="F54" s="111" t="s">
        <v>86</v>
      </c>
      <c r="G54" s="112">
        <v>65</v>
      </c>
      <c r="H54" s="113">
        <v>1037</v>
      </c>
      <c r="I54" s="112">
        <v>110</v>
      </c>
      <c r="J54" s="114">
        <v>549</v>
      </c>
    </row>
    <row r="55" spans="1:10" s="22" customFormat="1" ht="15.75" customHeight="1">
      <c r="A55" s="106"/>
      <c r="B55" s="107" t="s">
        <v>94</v>
      </c>
      <c r="C55" s="108" t="s">
        <v>86</v>
      </c>
      <c r="D55" s="109">
        <v>392</v>
      </c>
      <c r="E55" s="110">
        <v>392</v>
      </c>
      <c r="F55" s="111" t="s">
        <v>86</v>
      </c>
      <c r="G55" s="112">
        <v>24</v>
      </c>
      <c r="H55" s="113">
        <v>136</v>
      </c>
      <c r="I55" s="112">
        <v>34</v>
      </c>
      <c r="J55" s="114">
        <v>171</v>
      </c>
    </row>
    <row r="56" spans="1:10" s="19" customFormat="1" ht="15" customHeight="1">
      <c r="D56" s="115"/>
      <c r="E56" s="115"/>
      <c r="F56" s="116"/>
      <c r="G56" s="45"/>
      <c r="H56" s="45"/>
      <c r="I56" s="45"/>
      <c r="J56" s="116" t="s">
        <v>95</v>
      </c>
    </row>
    <row r="57" spans="1:10">
      <c r="F57" s="116"/>
      <c r="J57" s="116" t="s">
        <v>96</v>
      </c>
    </row>
    <row r="58" spans="1:10">
      <c r="F58" s="116"/>
    </row>
    <row r="59" spans="1:10" ht="15" customHeight="1">
      <c r="C59" s="372" t="s">
        <v>97</v>
      </c>
      <c r="D59" s="373"/>
      <c r="E59" s="373"/>
      <c r="F59" s="373"/>
      <c r="G59" s="373"/>
      <c r="H59" s="374"/>
      <c r="J59" s="116"/>
    </row>
    <row r="60" spans="1:10" ht="15" customHeight="1">
      <c r="B60" s="369" t="s">
        <v>65</v>
      </c>
      <c r="C60" s="371" t="s">
        <v>98</v>
      </c>
      <c r="D60" s="371"/>
      <c r="E60" s="371"/>
      <c r="F60" s="371" t="s">
        <v>99</v>
      </c>
      <c r="G60" s="371"/>
      <c r="H60" s="371"/>
    </row>
    <row r="61" spans="1:10" ht="15" customHeight="1">
      <c r="B61" s="370"/>
      <c r="C61" s="73" t="s">
        <v>69</v>
      </c>
      <c r="D61" s="74" t="s">
        <v>100</v>
      </c>
      <c r="E61" s="75" t="s">
        <v>101</v>
      </c>
      <c r="F61" s="73" t="s">
        <v>69</v>
      </c>
      <c r="G61" s="74" t="s">
        <v>102</v>
      </c>
      <c r="H61" s="75" t="s">
        <v>101</v>
      </c>
    </row>
    <row r="62" spans="1:10" s="22" customFormat="1" ht="15.75" hidden="1" customHeight="1">
      <c r="B62" s="101" t="s">
        <v>103</v>
      </c>
      <c r="C62" s="102">
        <v>13234</v>
      </c>
      <c r="D62" s="103">
        <v>3247</v>
      </c>
      <c r="E62" s="117">
        <f>ROUND(D62/C62*100,1)</f>
        <v>24.5</v>
      </c>
      <c r="F62" s="102">
        <v>472</v>
      </c>
      <c r="G62" s="103">
        <v>91</v>
      </c>
      <c r="H62" s="117">
        <f>ROUND(G62/F62*100,1)</f>
        <v>19.3</v>
      </c>
    </row>
    <row r="63" spans="1:10" s="22" customFormat="1" ht="15.75" customHeight="1">
      <c r="B63" s="101" t="s">
        <v>104</v>
      </c>
      <c r="C63" s="102">
        <v>13462</v>
      </c>
      <c r="D63" s="103">
        <v>3486</v>
      </c>
      <c r="E63" s="117">
        <v>25.9</v>
      </c>
      <c r="F63" s="102">
        <v>467</v>
      </c>
      <c r="G63" s="103">
        <v>180</v>
      </c>
      <c r="H63" s="117">
        <v>38.5</v>
      </c>
    </row>
    <row r="64" spans="1:10" s="22" customFormat="1" ht="15.75" customHeight="1">
      <c r="B64" s="101" t="s">
        <v>105</v>
      </c>
      <c r="C64" s="102">
        <v>13639</v>
      </c>
      <c r="D64" s="103">
        <v>4056</v>
      </c>
      <c r="E64" s="117">
        <v>29.7</v>
      </c>
      <c r="F64" s="102">
        <v>528</v>
      </c>
      <c r="G64" s="103">
        <v>207</v>
      </c>
      <c r="H64" s="117">
        <v>39.200000000000003</v>
      </c>
    </row>
    <row r="65" spans="2:8" s="22" customFormat="1" ht="15.75" customHeight="1">
      <c r="B65" s="101" t="s">
        <v>106</v>
      </c>
      <c r="C65" s="102">
        <v>13805</v>
      </c>
      <c r="D65" s="103">
        <v>4131</v>
      </c>
      <c r="E65" s="117">
        <v>29.9</v>
      </c>
      <c r="F65" s="102">
        <v>497</v>
      </c>
      <c r="G65" s="103">
        <v>250</v>
      </c>
      <c r="H65" s="117">
        <v>50.3</v>
      </c>
    </row>
    <row r="66" spans="2:8" s="22" customFormat="1" ht="15.75" customHeight="1">
      <c r="B66" s="101" t="s">
        <v>107</v>
      </c>
      <c r="C66" s="102">
        <v>13769</v>
      </c>
      <c r="D66" s="103">
        <v>4022</v>
      </c>
      <c r="E66" s="117">
        <v>29.2</v>
      </c>
      <c r="F66" s="102">
        <v>486</v>
      </c>
      <c r="G66" s="103">
        <v>194</v>
      </c>
      <c r="H66" s="117">
        <v>39.9</v>
      </c>
    </row>
    <row r="67" spans="2:8" s="22" customFormat="1" ht="15.75" customHeight="1">
      <c r="B67" s="101" t="s">
        <v>108</v>
      </c>
      <c r="C67" s="102">
        <v>13932</v>
      </c>
      <c r="D67" s="103">
        <v>4172</v>
      </c>
      <c r="E67" s="117">
        <v>30</v>
      </c>
      <c r="F67" s="102">
        <v>508</v>
      </c>
      <c r="G67" s="103">
        <v>222</v>
      </c>
      <c r="H67" s="117">
        <v>43.7</v>
      </c>
    </row>
    <row r="68" spans="2:8" s="22" customFormat="1" ht="15.75" customHeight="1">
      <c r="B68" s="107" t="s">
        <v>109</v>
      </c>
      <c r="C68" s="112">
        <v>13727</v>
      </c>
      <c r="D68" s="113">
        <v>4268</v>
      </c>
      <c r="E68" s="118">
        <v>31.1</v>
      </c>
      <c r="F68" s="112">
        <v>471</v>
      </c>
      <c r="G68" s="113">
        <v>231</v>
      </c>
      <c r="H68" s="118">
        <v>49</v>
      </c>
    </row>
    <row r="69" spans="2:8" s="22" customFormat="1" ht="15.75" customHeight="1">
      <c r="B69" s="107" t="s">
        <v>110</v>
      </c>
      <c r="C69" s="112">
        <v>13460</v>
      </c>
      <c r="D69" s="113">
        <v>4046</v>
      </c>
      <c r="E69" s="118">
        <v>30.1</v>
      </c>
      <c r="F69" s="112">
        <v>438</v>
      </c>
      <c r="G69" s="113">
        <v>190</v>
      </c>
      <c r="H69" s="118">
        <v>43.4</v>
      </c>
    </row>
    <row r="70" spans="2:8" s="22" customFormat="1" ht="15.75" customHeight="1">
      <c r="B70" s="107" t="s">
        <v>111</v>
      </c>
      <c r="C70" s="112">
        <v>13051</v>
      </c>
      <c r="D70" s="113">
        <v>4049</v>
      </c>
      <c r="E70" s="118">
        <v>31</v>
      </c>
      <c r="F70" s="112">
        <v>461</v>
      </c>
      <c r="G70" s="113">
        <v>205</v>
      </c>
      <c r="H70" s="118">
        <v>44.5</v>
      </c>
    </row>
    <row r="71" spans="2:8" s="22" customFormat="1" ht="15.75" customHeight="1">
      <c r="B71" s="119"/>
      <c r="C71" s="120"/>
      <c r="D71" s="120"/>
      <c r="E71" s="121"/>
      <c r="F71" s="120"/>
      <c r="G71" s="120"/>
      <c r="H71" s="122" t="s">
        <v>95</v>
      </c>
    </row>
    <row r="72" spans="2:8">
      <c r="B72" s="123" t="s">
        <v>112</v>
      </c>
      <c r="C72" s="124"/>
      <c r="D72" s="124"/>
      <c r="E72" s="124"/>
      <c r="F72" s="124"/>
      <c r="G72" s="124"/>
      <c r="H72" s="124"/>
    </row>
    <row r="73" spans="2:8">
      <c r="B73" s="123" t="s">
        <v>113</v>
      </c>
      <c r="C73" s="124"/>
      <c r="D73" s="124"/>
      <c r="E73" s="124"/>
      <c r="F73" s="124"/>
      <c r="G73" s="124"/>
      <c r="H73" s="124"/>
    </row>
    <row r="74" spans="2:8">
      <c r="B74" s="125" t="s">
        <v>114</v>
      </c>
      <c r="C74" s="124"/>
      <c r="D74" s="124"/>
      <c r="E74" s="124"/>
      <c r="F74" s="124"/>
      <c r="G74" s="124"/>
      <c r="H74" s="124"/>
    </row>
    <row r="75" spans="2:8">
      <c r="B75" s="125"/>
      <c r="C75" s="124"/>
      <c r="D75" s="124"/>
      <c r="E75" s="124"/>
      <c r="F75" s="124"/>
      <c r="G75" s="124"/>
      <c r="H75" s="124"/>
    </row>
    <row r="76" spans="2:8">
      <c r="B76" s="364" t="s">
        <v>65</v>
      </c>
      <c r="C76" s="366" t="s">
        <v>115</v>
      </c>
      <c r="D76" s="366"/>
      <c r="E76" s="366"/>
      <c r="F76" s="367"/>
      <c r="G76" s="368"/>
      <c r="H76" s="368"/>
    </row>
    <row r="77" spans="2:8">
      <c r="B77" s="365"/>
      <c r="C77" s="126" t="s">
        <v>116</v>
      </c>
      <c r="D77" s="127" t="s">
        <v>100</v>
      </c>
      <c r="E77" s="128" t="s">
        <v>72</v>
      </c>
      <c r="F77" s="129"/>
      <c r="G77" s="130"/>
      <c r="H77" s="130"/>
    </row>
    <row r="78" spans="2:8" hidden="1">
      <c r="B78" s="107" t="s">
        <v>85</v>
      </c>
      <c r="C78" s="112">
        <v>10715</v>
      </c>
      <c r="D78" s="113">
        <v>1304</v>
      </c>
      <c r="E78" s="118">
        <f>ROUND(D78/C78*100,1)</f>
        <v>12.2</v>
      </c>
      <c r="F78" s="131"/>
      <c r="G78" s="132"/>
      <c r="H78" s="133"/>
    </row>
    <row r="79" spans="2:8">
      <c r="B79" s="107" t="s">
        <v>87</v>
      </c>
      <c r="C79" s="112">
        <v>10999</v>
      </c>
      <c r="D79" s="113">
        <v>1456</v>
      </c>
      <c r="E79" s="118">
        <f>ROUND(D79/C79*100,1)</f>
        <v>13.2</v>
      </c>
      <c r="F79" s="131"/>
      <c r="G79" s="132"/>
      <c r="H79" s="133"/>
    </row>
    <row r="80" spans="2:8">
      <c r="B80" s="107" t="s">
        <v>88</v>
      </c>
      <c r="C80" s="112">
        <v>11182</v>
      </c>
      <c r="D80" s="113">
        <v>1472</v>
      </c>
      <c r="E80" s="118">
        <v>13.16</v>
      </c>
      <c r="F80" s="131"/>
      <c r="G80" s="132"/>
      <c r="H80" s="133"/>
    </row>
    <row r="81" spans="2:8">
      <c r="B81" s="107" t="s">
        <v>89</v>
      </c>
      <c r="C81" s="112">
        <v>11450</v>
      </c>
      <c r="D81" s="113">
        <v>1479</v>
      </c>
      <c r="E81" s="118">
        <v>12.92</v>
      </c>
      <c r="F81" s="131"/>
      <c r="G81" s="132"/>
      <c r="H81" s="133"/>
    </row>
    <row r="82" spans="2:8">
      <c r="B82" s="107" t="s">
        <v>90</v>
      </c>
      <c r="C82" s="112">
        <v>11595</v>
      </c>
      <c r="D82" s="113">
        <v>1782</v>
      </c>
      <c r="E82" s="118">
        <v>15.4</v>
      </c>
      <c r="F82" s="131"/>
      <c r="G82" s="132"/>
      <c r="H82" s="133"/>
    </row>
    <row r="83" spans="2:8">
      <c r="B83" s="107" t="s">
        <v>91</v>
      </c>
      <c r="C83" s="112">
        <v>11339</v>
      </c>
      <c r="D83" s="113">
        <v>1770</v>
      </c>
      <c r="E83" s="118">
        <v>15.6</v>
      </c>
      <c r="F83" s="131"/>
      <c r="G83" s="132"/>
      <c r="H83" s="133"/>
    </row>
    <row r="84" spans="2:8">
      <c r="B84" s="107" t="s">
        <v>92</v>
      </c>
      <c r="C84" s="112">
        <v>11236</v>
      </c>
      <c r="D84" s="113">
        <v>1666</v>
      </c>
      <c r="E84" s="118">
        <v>14.8</v>
      </c>
      <c r="F84" s="132"/>
      <c r="G84" s="132"/>
      <c r="H84" s="133"/>
    </row>
    <row r="85" spans="2:8">
      <c r="B85" s="107" t="s">
        <v>93</v>
      </c>
      <c r="C85" s="112">
        <v>10915</v>
      </c>
      <c r="D85" s="113">
        <v>1795</v>
      </c>
      <c r="E85" s="118">
        <v>16.45</v>
      </c>
      <c r="F85" s="132"/>
      <c r="G85" s="132"/>
      <c r="H85" s="133"/>
    </row>
    <row r="86" spans="2:8">
      <c r="B86" s="107" t="s">
        <v>94</v>
      </c>
      <c r="C86" s="112">
        <v>11066</v>
      </c>
      <c r="D86" s="113">
        <v>1799</v>
      </c>
      <c r="E86" s="118">
        <v>16.2</v>
      </c>
      <c r="F86" s="132"/>
      <c r="G86" s="132"/>
      <c r="H86" s="133"/>
    </row>
    <row r="87" spans="2:8">
      <c r="B87" s="119"/>
      <c r="C87" s="120"/>
      <c r="D87" s="120"/>
      <c r="E87" s="122" t="s">
        <v>95</v>
      </c>
      <c r="F87" s="132"/>
      <c r="G87" s="132"/>
      <c r="H87" s="124"/>
    </row>
    <row r="88" spans="2:8">
      <c r="B88" s="134"/>
      <c r="C88" s="124"/>
      <c r="D88" s="124"/>
      <c r="E88" s="124"/>
      <c r="F88" s="124"/>
      <c r="G88" s="124"/>
      <c r="H88" s="124"/>
    </row>
    <row r="89" spans="2:8">
      <c r="B89" s="135"/>
    </row>
    <row r="90" spans="2:8">
      <c r="B90" s="136"/>
    </row>
    <row r="91" spans="2:8">
      <c r="B91" s="136"/>
    </row>
    <row r="92" spans="2:8">
      <c r="B92" s="136"/>
    </row>
    <row r="93" spans="2:8">
      <c r="B93" s="136"/>
    </row>
    <row r="94" spans="2:8">
      <c r="B94" s="135"/>
    </row>
    <row r="95" spans="2:8">
      <c r="B95" s="136"/>
    </row>
    <row r="96" spans="2:8">
      <c r="B96" s="136"/>
    </row>
    <row r="97" spans="2:2">
      <c r="B97" s="136"/>
    </row>
    <row r="98" spans="2:2">
      <c r="B98" s="136"/>
    </row>
    <row r="99" spans="2:2">
      <c r="B99" s="135"/>
    </row>
    <row r="100" spans="2:2">
      <c r="B100" s="136"/>
    </row>
    <row r="101" spans="2:2">
      <c r="B101" s="136"/>
    </row>
    <row r="102" spans="2:2">
      <c r="B102" s="136"/>
    </row>
    <row r="103" spans="2:2">
      <c r="B103" s="136"/>
    </row>
    <row r="104" spans="2:2">
      <c r="B104" s="135"/>
    </row>
    <row r="105" spans="2:2">
      <c r="B105" s="136"/>
    </row>
    <row r="106" spans="2:2">
      <c r="B106" s="136"/>
    </row>
    <row r="107" spans="2:2">
      <c r="B107" s="136"/>
    </row>
    <row r="108" spans="2:2">
      <c r="B108" s="136"/>
    </row>
    <row r="109" spans="2:2">
      <c r="B109" s="135"/>
    </row>
    <row r="110" spans="2:2">
      <c r="B110" s="136"/>
    </row>
    <row r="111" spans="2:2">
      <c r="B111" s="136"/>
    </row>
    <row r="112" spans="2:2">
      <c r="B112" s="136"/>
    </row>
    <row r="113" spans="2:2">
      <c r="B113" s="136"/>
    </row>
    <row r="114" spans="2:2">
      <c r="B114" s="135"/>
    </row>
    <row r="115" spans="2:2">
      <c r="B115" s="136"/>
    </row>
    <row r="116" spans="2:2">
      <c r="B116" s="136"/>
    </row>
    <row r="117" spans="2:2">
      <c r="B117" s="136"/>
    </row>
    <row r="118" spans="2:2">
      <c r="B118" s="136"/>
    </row>
    <row r="119" spans="2:2">
      <c r="B119" s="135"/>
    </row>
    <row r="120" spans="2:2">
      <c r="B120" s="136"/>
    </row>
    <row r="121" spans="2:2">
      <c r="B121" s="136"/>
    </row>
    <row r="122" spans="2:2">
      <c r="B122" s="136"/>
    </row>
    <row r="123" spans="2:2">
      <c r="B123" s="136"/>
    </row>
    <row r="124" spans="2:2">
      <c r="B124" s="135"/>
    </row>
    <row r="125" spans="2:2">
      <c r="B125" s="136"/>
    </row>
    <row r="126" spans="2:2">
      <c r="B126" s="136"/>
    </row>
    <row r="127" spans="2:2">
      <c r="B127" s="136"/>
    </row>
    <row r="128" spans="2:2">
      <c r="B128" s="136"/>
    </row>
    <row r="129" spans="2:2">
      <c r="B129" s="135"/>
    </row>
    <row r="130" spans="2:2">
      <c r="B130" s="135"/>
    </row>
    <row r="131" spans="2:2">
      <c r="B131" s="135"/>
    </row>
    <row r="132" spans="2:2">
      <c r="B132" s="135"/>
    </row>
    <row r="133" spans="2:2">
      <c r="B133" s="135"/>
    </row>
    <row r="134" spans="2:2">
      <c r="B134" s="135"/>
    </row>
    <row r="135" spans="2:2">
      <c r="B135" s="135"/>
    </row>
    <row r="136" spans="2:2">
      <c r="B136" s="135"/>
    </row>
    <row r="137" spans="2:2">
      <c r="B137" s="119"/>
    </row>
  </sheetData>
  <mergeCells count="11">
    <mergeCell ref="I3:J3"/>
    <mergeCell ref="C59:H59"/>
    <mergeCell ref="B60:B61"/>
    <mergeCell ref="C60:E60"/>
    <mergeCell ref="F60:H60"/>
    <mergeCell ref="B76:B77"/>
    <mergeCell ref="C76:E76"/>
    <mergeCell ref="F76:H76"/>
    <mergeCell ref="B3:B4"/>
    <mergeCell ref="C3:F3"/>
    <mergeCell ref="G3:H3"/>
  </mergeCells>
  <phoneticPr fontId="3"/>
  <pageMargins left="0.59055118110236227" right="0.59055118110236227" top="0.78740157480314965" bottom="0.39370078740157483" header="0.39370078740157483" footer="0.39370078740157483"/>
  <pageSetup paperSize="9" scale="92" orientation="portrait" r:id="rId1"/>
  <headerFooter alignWithMargins="0">
    <oddHeader>&amp;R13.保健・衛生・環境</oddHeader>
    <oddFooter>&amp;C-78-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showGridLines="0" zoomScaleNormal="100" workbookViewId="0"/>
  </sheetViews>
  <sheetFormatPr defaultRowHeight="13.5"/>
  <cols>
    <col min="1" max="1" width="3.625" style="138" customWidth="1"/>
    <col min="2" max="2" width="9.625" style="138" customWidth="1"/>
    <col min="3" max="6" width="5.625" style="138" customWidth="1"/>
    <col min="7" max="8" width="5.125" style="138" customWidth="1"/>
    <col min="9" max="9" width="5.625" style="138" customWidth="1"/>
    <col min="10" max="11" width="4.875" style="138" customWidth="1"/>
    <col min="12" max="12" width="5.625" style="138" customWidth="1"/>
    <col min="13" max="14" width="4.875" style="138" customWidth="1"/>
    <col min="15" max="15" width="5.625" style="138" customWidth="1"/>
    <col min="16" max="17" width="4.875" style="138" customWidth="1"/>
    <col min="18" max="16384" width="9" style="138"/>
  </cols>
  <sheetData>
    <row r="1" spans="1:17" ht="30" customHeight="1">
      <c r="A1" s="137" t="s">
        <v>117</v>
      </c>
    </row>
    <row r="2" spans="1:17" ht="18" customHeight="1">
      <c r="Q2" s="139" t="s">
        <v>36</v>
      </c>
    </row>
    <row r="3" spans="1:17" s="140" customFormat="1" ht="20.25" customHeight="1">
      <c r="B3" s="375" t="s">
        <v>65</v>
      </c>
      <c r="C3" s="377" t="s">
        <v>118</v>
      </c>
      <c r="D3" s="378"/>
      <c r="E3" s="379"/>
      <c r="F3" s="377" t="s">
        <v>119</v>
      </c>
      <c r="G3" s="378"/>
      <c r="H3" s="379"/>
      <c r="I3" s="377" t="s">
        <v>120</v>
      </c>
      <c r="J3" s="378"/>
      <c r="K3" s="379"/>
      <c r="L3" s="377" t="s">
        <v>121</v>
      </c>
      <c r="M3" s="378"/>
      <c r="N3" s="379"/>
      <c r="O3" s="377" t="s">
        <v>122</v>
      </c>
      <c r="P3" s="378"/>
      <c r="Q3" s="379"/>
    </row>
    <row r="4" spans="1:17" s="141" customFormat="1" ht="24" customHeight="1">
      <c r="B4" s="376"/>
      <c r="C4" s="142" t="s">
        <v>123</v>
      </c>
      <c r="D4" s="143" t="s">
        <v>124</v>
      </c>
      <c r="E4" s="144" t="s">
        <v>125</v>
      </c>
      <c r="F4" s="142" t="s">
        <v>123</v>
      </c>
      <c r="G4" s="143" t="s">
        <v>124</v>
      </c>
      <c r="H4" s="144" t="s">
        <v>125</v>
      </c>
      <c r="I4" s="142" t="s">
        <v>123</v>
      </c>
      <c r="J4" s="143" t="s">
        <v>124</v>
      </c>
      <c r="K4" s="145" t="s">
        <v>125</v>
      </c>
      <c r="L4" s="142" t="s">
        <v>123</v>
      </c>
      <c r="M4" s="143" t="s">
        <v>124</v>
      </c>
      <c r="N4" s="144" t="s">
        <v>125</v>
      </c>
      <c r="O4" s="142" t="s">
        <v>123</v>
      </c>
      <c r="P4" s="143" t="s">
        <v>124</v>
      </c>
      <c r="Q4" s="144" t="s">
        <v>125</v>
      </c>
    </row>
    <row r="5" spans="1:17" s="146" customFormat="1" ht="15" hidden="1" customHeight="1">
      <c r="B5" s="147" t="s">
        <v>126</v>
      </c>
      <c r="C5" s="148">
        <f t="shared" ref="C5:Q5" si="0">SUM(C6:C9)</f>
        <v>1549</v>
      </c>
      <c r="D5" s="149">
        <f t="shared" si="0"/>
        <v>322</v>
      </c>
      <c r="E5" s="150">
        <f t="shared" si="0"/>
        <v>313</v>
      </c>
      <c r="F5" s="148">
        <f t="shared" si="0"/>
        <v>2904</v>
      </c>
      <c r="G5" s="149">
        <f t="shared" si="0"/>
        <v>140</v>
      </c>
      <c r="H5" s="150">
        <f t="shared" si="0"/>
        <v>109</v>
      </c>
      <c r="I5" s="148">
        <f t="shared" si="0"/>
        <v>6020</v>
      </c>
      <c r="J5" s="149">
        <f t="shared" si="0"/>
        <v>344</v>
      </c>
      <c r="K5" s="150">
        <f t="shared" si="0"/>
        <v>339</v>
      </c>
      <c r="L5" s="148">
        <f t="shared" si="0"/>
        <v>1543</v>
      </c>
      <c r="M5" s="149">
        <f t="shared" si="0"/>
        <v>29</v>
      </c>
      <c r="N5" s="150">
        <f t="shared" si="0"/>
        <v>29</v>
      </c>
      <c r="O5" s="148">
        <f t="shared" si="0"/>
        <v>1597</v>
      </c>
      <c r="P5" s="149">
        <f t="shared" si="0"/>
        <v>63</v>
      </c>
      <c r="Q5" s="150">
        <f t="shared" si="0"/>
        <v>62</v>
      </c>
    </row>
    <row r="6" spans="1:17" s="140" customFormat="1" ht="16.5" hidden="1" customHeight="1">
      <c r="B6" s="151" t="s">
        <v>9</v>
      </c>
      <c r="C6" s="152">
        <v>361</v>
      </c>
      <c r="D6" s="153">
        <v>85</v>
      </c>
      <c r="E6" s="154">
        <v>85</v>
      </c>
      <c r="F6" s="155">
        <v>926</v>
      </c>
      <c r="G6" s="153">
        <v>35</v>
      </c>
      <c r="H6" s="154">
        <v>35</v>
      </c>
      <c r="I6" s="155">
        <v>3122</v>
      </c>
      <c r="J6" s="153">
        <v>179</v>
      </c>
      <c r="K6" s="156">
        <v>179</v>
      </c>
      <c r="L6" s="155">
        <v>439</v>
      </c>
      <c r="M6" s="153">
        <v>14</v>
      </c>
      <c r="N6" s="154">
        <v>14</v>
      </c>
      <c r="O6" s="155">
        <v>398</v>
      </c>
      <c r="P6" s="153">
        <v>17</v>
      </c>
      <c r="Q6" s="154">
        <v>17</v>
      </c>
    </row>
    <row r="7" spans="1:17" s="140" customFormat="1" ht="16.5" hidden="1" customHeight="1">
      <c r="B7" s="151" t="s">
        <v>10</v>
      </c>
      <c r="C7" s="152">
        <v>303</v>
      </c>
      <c r="D7" s="153">
        <v>56</v>
      </c>
      <c r="E7" s="154">
        <v>56</v>
      </c>
      <c r="F7" s="155">
        <v>489</v>
      </c>
      <c r="G7" s="153">
        <v>22</v>
      </c>
      <c r="H7" s="154">
        <v>22</v>
      </c>
      <c r="I7" s="155">
        <v>930</v>
      </c>
      <c r="J7" s="153">
        <v>50</v>
      </c>
      <c r="K7" s="156">
        <v>50</v>
      </c>
      <c r="L7" s="155">
        <v>439</v>
      </c>
      <c r="M7" s="153">
        <v>8</v>
      </c>
      <c r="N7" s="154">
        <v>8</v>
      </c>
      <c r="O7" s="155">
        <v>495</v>
      </c>
      <c r="P7" s="153">
        <v>22</v>
      </c>
      <c r="Q7" s="154">
        <v>22</v>
      </c>
    </row>
    <row r="8" spans="1:17" s="140" customFormat="1" ht="16.5" hidden="1" customHeight="1">
      <c r="B8" s="151" t="s">
        <v>11</v>
      </c>
      <c r="C8" s="152">
        <v>368</v>
      </c>
      <c r="D8" s="153">
        <v>76</v>
      </c>
      <c r="E8" s="154">
        <v>67</v>
      </c>
      <c r="F8" s="155">
        <v>508</v>
      </c>
      <c r="G8" s="153">
        <v>42</v>
      </c>
      <c r="H8" s="154">
        <v>33</v>
      </c>
      <c r="I8" s="155">
        <v>715</v>
      </c>
      <c r="J8" s="153">
        <v>35</v>
      </c>
      <c r="K8" s="156">
        <v>30</v>
      </c>
      <c r="L8" s="155">
        <v>375</v>
      </c>
      <c r="M8" s="153">
        <v>6</v>
      </c>
      <c r="N8" s="154">
        <v>6</v>
      </c>
      <c r="O8" s="155">
        <v>390</v>
      </c>
      <c r="P8" s="153">
        <v>20</v>
      </c>
      <c r="Q8" s="154">
        <v>19</v>
      </c>
    </row>
    <row r="9" spans="1:17" s="140" customFormat="1" ht="16.5" hidden="1" customHeight="1">
      <c r="B9" s="151" t="s">
        <v>12</v>
      </c>
      <c r="C9" s="152">
        <v>517</v>
      </c>
      <c r="D9" s="153">
        <v>105</v>
      </c>
      <c r="E9" s="154">
        <v>105</v>
      </c>
      <c r="F9" s="155">
        <v>981</v>
      </c>
      <c r="G9" s="153">
        <v>41</v>
      </c>
      <c r="H9" s="154">
        <v>19</v>
      </c>
      <c r="I9" s="155">
        <v>1253</v>
      </c>
      <c r="J9" s="153">
        <v>80</v>
      </c>
      <c r="K9" s="156">
        <v>80</v>
      </c>
      <c r="L9" s="155">
        <v>290</v>
      </c>
      <c r="M9" s="153">
        <v>1</v>
      </c>
      <c r="N9" s="154">
        <v>1</v>
      </c>
      <c r="O9" s="155">
        <v>314</v>
      </c>
      <c r="P9" s="153">
        <v>4</v>
      </c>
      <c r="Q9" s="154">
        <v>4</v>
      </c>
    </row>
    <row r="10" spans="1:17" s="146" customFormat="1" ht="15" hidden="1" customHeight="1">
      <c r="B10" s="157" t="s">
        <v>127</v>
      </c>
      <c r="C10" s="158">
        <f t="shared" ref="C10:Q10" si="1">SUM(C11:C14)</f>
        <v>1595</v>
      </c>
      <c r="D10" s="159">
        <f t="shared" si="1"/>
        <v>325</v>
      </c>
      <c r="E10" s="160">
        <f t="shared" si="1"/>
        <v>293</v>
      </c>
      <c r="F10" s="158">
        <f t="shared" si="1"/>
        <v>2962</v>
      </c>
      <c r="G10" s="159">
        <f t="shared" si="1"/>
        <v>124</v>
      </c>
      <c r="H10" s="160">
        <f t="shared" si="1"/>
        <v>100</v>
      </c>
      <c r="I10" s="161">
        <f t="shared" si="1"/>
        <v>6210</v>
      </c>
      <c r="J10" s="159">
        <f t="shared" si="1"/>
        <v>406</v>
      </c>
      <c r="K10" s="160">
        <f t="shared" si="1"/>
        <v>366</v>
      </c>
      <c r="L10" s="158">
        <f t="shared" si="1"/>
        <v>1680</v>
      </c>
      <c r="M10" s="159">
        <f t="shared" si="1"/>
        <v>26</v>
      </c>
      <c r="N10" s="160">
        <f t="shared" si="1"/>
        <v>25</v>
      </c>
      <c r="O10" s="158">
        <f t="shared" si="1"/>
        <v>1704</v>
      </c>
      <c r="P10" s="159">
        <f t="shared" si="1"/>
        <v>51</v>
      </c>
      <c r="Q10" s="160">
        <f t="shared" si="1"/>
        <v>41</v>
      </c>
    </row>
    <row r="11" spans="1:17" s="140" customFormat="1" ht="15" hidden="1" customHeight="1">
      <c r="B11" s="37" t="s">
        <v>9</v>
      </c>
      <c r="C11" s="162">
        <v>401</v>
      </c>
      <c r="D11" s="163">
        <v>102</v>
      </c>
      <c r="E11" s="154">
        <v>96</v>
      </c>
      <c r="F11" s="155">
        <v>969</v>
      </c>
      <c r="G11" s="153">
        <v>31</v>
      </c>
      <c r="H11" s="154">
        <v>30</v>
      </c>
      <c r="I11" s="155">
        <v>3257</v>
      </c>
      <c r="J11" s="153">
        <v>222</v>
      </c>
      <c r="K11" s="154">
        <v>196</v>
      </c>
      <c r="L11" s="155">
        <v>449</v>
      </c>
      <c r="M11" s="153">
        <v>8</v>
      </c>
      <c r="N11" s="154">
        <v>8</v>
      </c>
      <c r="O11" s="155">
        <v>372</v>
      </c>
      <c r="P11" s="153">
        <v>7</v>
      </c>
      <c r="Q11" s="164">
        <v>6</v>
      </c>
    </row>
    <row r="12" spans="1:17" s="140" customFormat="1" ht="14.25" hidden="1" customHeight="1">
      <c r="B12" s="165" t="s">
        <v>10</v>
      </c>
      <c r="C12" s="162">
        <v>296</v>
      </c>
      <c r="D12" s="152">
        <v>61</v>
      </c>
      <c r="E12" s="154">
        <v>53</v>
      </c>
      <c r="F12" s="155">
        <v>564</v>
      </c>
      <c r="G12" s="153">
        <v>34</v>
      </c>
      <c r="H12" s="154">
        <v>23</v>
      </c>
      <c r="I12" s="155">
        <v>1014</v>
      </c>
      <c r="J12" s="153">
        <v>64</v>
      </c>
      <c r="K12" s="156">
        <v>62</v>
      </c>
      <c r="L12" s="155">
        <v>465</v>
      </c>
      <c r="M12" s="153">
        <v>3</v>
      </c>
      <c r="N12" s="154">
        <v>3</v>
      </c>
      <c r="O12" s="155">
        <v>529</v>
      </c>
      <c r="P12" s="153">
        <v>19</v>
      </c>
      <c r="Q12" s="164">
        <v>11</v>
      </c>
    </row>
    <row r="13" spans="1:17" s="140" customFormat="1" ht="15" hidden="1" customHeight="1">
      <c r="B13" s="165" t="s">
        <v>11</v>
      </c>
      <c r="C13" s="162">
        <v>424</v>
      </c>
      <c r="D13" s="152">
        <v>81</v>
      </c>
      <c r="E13" s="154">
        <v>63</v>
      </c>
      <c r="F13" s="155">
        <v>523</v>
      </c>
      <c r="G13" s="153">
        <v>26</v>
      </c>
      <c r="H13" s="154">
        <v>14</v>
      </c>
      <c r="I13" s="155">
        <v>716</v>
      </c>
      <c r="J13" s="153">
        <v>37</v>
      </c>
      <c r="K13" s="156">
        <v>25</v>
      </c>
      <c r="L13" s="155">
        <v>445</v>
      </c>
      <c r="M13" s="153">
        <v>6</v>
      </c>
      <c r="N13" s="154">
        <v>5</v>
      </c>
      <c r="O13" s="155">
        <v>452</v>
      </c>
      <c r="P13" s="153">
        <v>15</v>
      </c>
      <c r="Q13" s="164">
        <v>14</v>
      </c>
    </row>
    <row r="14" spans="1:17" s="140" customFormat="1" ht="15" hidden="1" customHeight="1">
      <c r="B14" s="166" t="s">
        <v>12</v>
      </c>
      <c r="C14" s="167">
        <v>474</v>
      </c>
      <c r="D14" s="168">
        <v>81</v>
      </c>
      <c r="E14" s="169">
        <v>81</v>
      </c>
      <c r="F14" s="170">
        <v>906</v>
      </c>
      <c r="G14" s="171">
        <v>33</v>
      </c>
      <c r="H14" s="169">
        <v>33</v>
      </c>
      <c r="I14" s="170">
        <v>1223</v>
      </c>
      <c r="J14" s="171">
        <v>83</v>
      </c>
      <c r="K14" s="172">
        <v>83</v>
      </c>
      <c r="L14" s="170">
        <v>321</v>
      </c>
      <c r="M14" s="171">
        <v>9</v>
      </c>
      <c r="N14" s="169">
        <v>9</v>
      </c>
      <c r="O14" s="170">
        <v>351</v>
      </c>
      <c r="P14" s="171">
        <v>10</v>
      </c>
      <c r="Q14" s="173">
        <v>10</v>
      </c>
    </row>
    <row r="15" spans="1:17" s="146" customFormat="1" ht="15" hidden="1" customHeight="1">
      <c r="B15" s="174" t="s">
        <v>128</v>
      </c>
      <c r="C15" s="175">
        <f t="shared" ref="C15:Q15" si="2">SUM(C16:C19)</f>
        <v>1653</v>
      </c>
      <c r="D15" s="176">
        <f t="shared" si="2"/>
        <v>332</v>
      </c>
      <c r="E15" s="177">
        <f t="shared" si="2"/>
        <v>312</v>
      </c>
      <c r="F15" s="175">
        <f t="shared" si="2"/>
        <v>3091</v>
      </c>
      <c r="G15" s="176">
        <f t="shared" si="2"/>
        <v>134</v>
      </c>
      <c r="H15" s="177">
        <f t="shared" si="2"/>
        <v>123</v>
      </c>
      <c r="I15" s="175">
        <f t="shared" si="2"/>
        <v>6171</v>
      </c>
      <c r="J15" s="176">
        <f t="shared" si="2"/>
        <v>441</v>
      </c>
      <c r="K15" s="177">
        <f t="shared" si="2"/>
        <v>409</v>
      </c>
      <c r="L15" s="175">
        <f t="shared" si="2"/>
        <v>1810</v>
      </c>
      <c r="M15" s="176">
        <f t="shared" si="2"/>
        <v>35</v>
      </c>
      <c r="N15" s="177">
        <f t="shared" si="2"/>
        <v>32</v>
      </c>
      <c r="O15" s="175">
        <f t="shared" si="2"/>
        <v>1910</v>
      </c>
      <c r="P15" s="176">
        <f t="shared" si="2"/>
        <v>62</v>
      </c>
      <c r="Q15" s="177">
        <f t="shared" si="2"/>
        <v>58</v>
      </c>
    </row>
    <row r="16" spans="1:17" s="140" customFormat="1" ht="16.5" hidden="1" customHeight="1">
      <c r="B16" s="151" t="s">
        <v>9</v>
      </c>
      <c r="C16" s="152">
        <v>423</v>
      </c>
      <c r="D16" s="153">
        <v>98</v>
      </c>
      <c r="E16" s="154">
        <v>96</v>
      </c>
      <c r="F16" s="155">
        <v>1005</v>
      </c>
      <c r="G16" s="153">
        <v>44</v>
      </c>
      <c r="H16" s="154">
        <v>43</v>
      </c>
      <c r="I16" s="155">
        <v>3212</v>
      </c>
      <c r="J16" s="153">
        <v>249</v>
      </c>
      <c r="K16" s="156">
        <v>236</v>
      </c>
      <c r="L16" s="155">
        <v>500</v>
      </c>
      <c r="M16" s="153">
        <v>9</v>
      </c>
      <c r="N16" s="154">
        <v>8</v>
      </c>
      <c r="O16" s="155">
        <v>466</v>
      </c>
      <c r="P16" s="153">
        <v>18</v>
      </c>
      <c r="Q16" s="154">
        <v>16</v>
      </c>
    </row>
    <row r="17" spans="2:17" s="140" customFormat="1" ht="16.5" hidden="1" customHeight="1">
      <c r="B17" s="151" t="s">
        <v>10</v>
      </c>
      <c r="C17" s="152">
        <v>331</v>
      </c>
      <c r="D17" s="153">
        <v>66</v>
      </c>
      <c r="E17" s="154">
        <v>58</v>
      </c>
      <c r="F17" s="155">
        <v>649</v>
      </c>
      <c r="G17" s="153">
        <v>13</v>
      </c>
      <c r="H17" s="154">
        <v>12</v>
      </c>
      <c r="I17" s="155">
        <v>1045</v>
      </c>
      <c r="J17" s="153">
        <v>76</v>
      </c>
      <c r="K17" s="156">
        <v>66</v>
      </c>
      <c r="L17" s="155">
        <v>526</v>
      </c>
      <c r="M17" s="153">
        <v>8</v>
      </c>
      <c r="N17" s="154">
        <v>7</v>
      </c>
      <c r="O17" s="155">
        <v>623</v>
      </c>
      <c r="P17" s="153">
        <v>27</v>
      </c>
      <c r="Q17" s="154">
        <v>25</v>
      </c>
    </row>
    <row r="18" spans="2:17" s="140" customFormat="1" ht="16.5" hidden="1" customHeight="1">
      <c r="B18" s="151" t="s">
        <v>11</v>
      </c>
      <c r="C18" s="152">
        <v>400</v>
      </c>
      <c r="D18" s="153">
        <v>72</v>
      </c>
      <c r="E18" s="154">
        <v>62</v>
      </c>
      <c r="F18" s="155">
        <v>525</v>
      </c>
      <c r="G18" s="153">
        <v>34</v>
      </c>
      <c r="H18" s="154">
        <v>25</v>
      </c>
      <c r="I18" s="155">
        <v>719</v>
      </c>
      <c r="J18" s="153">
        <v>47</v>
      </c>
      <c r="K18" s="156">
        <v>38</v>
      </c>
      <c r="L18" s="155">
        <v>481</v>
      </c>
      <c r="M18" s="153">
        <v>10</v>
      </c>
      <c r="N18" s="154">
        <v>9</v>
      </c>
      <c r="O18" s="155">
        <v>478</v>
      </c>
      <c r="P18" s="153">
        <v>10</v>
      </c>
      <c r="Q18" s="154">
        <v>10</v>
      </c>
    </row>
    <row r="19" spans="2:17" s="140" customFormat="1" ht="16.5" hidden="1" customHeight="1">
      <c r="B19" s="178" t="s">
        <v>12</v>
      </c>
      <c r="C19" s="168">
        <v>499</v>
      </c>
      <c r="D19" s="171">
        <v>96</v>
      </c>
      <c r="E19" s="179">
        <v>96</v>
      </c>
      <c r="F19" s="170">
        <v>912</v>
      </c>
      <c r="G19" s="171">
        <v>43</v>
      </c>
      <c r="H19" s="179">
        <v>43</v>
      </c>
      <c r="I19" s="170">
        <v>1195</v>
      </c>
      <c r="J19" s="171">
        <v>69</v>
      </c>
      <c r="K19" s="180">
        <v>69</v>
      </c>
      <c r="L19" s="170">
        <v>303</v>
      </c>
      <c r="M19" s="171">
        <v>8</v>
      </c>
      <c r="N19" s="169">
        <v>8</v>
      </c>
      <c r="O19" s="170">
        <v>343</v>
      </c>
      <c r="P19" s="171">
        <v>7</v>
      </c>
      <c r="Q19" s="179">
        <v>7</v>
      </c>
    </row>
    <row r="20" spans="2:17" s="146" customFormat="1" ht="15" hidden="1" customHeight="1">
      <c r="B20" s="174" t="s">
        <v>129</v>
      </c>
      <c r="C20" s="175">
        <f t="shared" ref="C20:Q20" si="3">SUM(C21:C24)</f>
        <v>1594</v>
      </c>
      <c r="D20" s="176">
        <f t="shared" si="3"/>
        <v>324</v>
      </c>
      <c r="E20" s="177">
        <f t="shared" si="3"/>
        <v>287</v>
      </c>
      <c r="F20" s="175">
        <f t="shared" si="3"/>
        <v>2886</v>
      </c>
      <c r="G20" s="176">
        <f t="shared" si="3"/>
        <v>157</v>
      </c>
      <c r="H20" s="177">
        <f t="shared" si="3"/>
        <v>121</v>
      </c>
      <c r="I20" s="175">
        <f t="shared" si="3"/>
        <v>6214</v>
      </c>
      <c r="J20" s="176">
        <f t="shared" si="3"/>
        <v>420</v>
      </c>
      <c r="K20" s="177">
        <f t="shared" si="3"/>
        <v>384</v>
      </c>
      <c r="L20" s="175">
        <f t="shared" si="3"/>
        <v>1704</v>
      </c>
      <c r="M20" s="176">
        <f t="shared" si="3"/>
        <v>45</v>
      </c>
      <c r="N20" s="177">
        <f t="shared" si="3"/>
        <v>43</v>
      </c>
      <c r="O20" s="175">
        <f t="shared" si="3"/>
        <v>1824</v>
      </c>
      <c r="P20" s="176">
        <f t="shared" si="3"/>
        <v>81</v>
      </c>
      <c r="Q20" s="177">
        <f t="shared" si="3"/>
        <v>78</v>
      </c>
    </row>
    <row r="21" spans="2:17" s="140" customFormat="1" ht="16.5" hidden="1" customHeight="1">
      <c r="B21" s="151" t="s">
        <v>9</v>
      </c>
      <c r="C21" s="152">
        <v>455</v>
      </c>
      <c r="D21" s="153">
        <v>91</v>
      </c>
      <c r="E21" s="154">
        <v>88</v>
      </c>
      <c r="F21" s="155">
        <v>942</v>
      </c>
      <c r="G21" s="153">
        <v>56</v>
      </c>
      <c r="H21" s="154">
        <v>51</v>
      </c>
      <c r="I21" s="155">
        <v>3268</v>
      </c>
      <c r="J21" s="153">
        <v>216</v>
      </c>
      <c r="K21" s="156">
        <v>211</v>
      </c>
      <c r="L21" s="155">
        <v>454</v>
      </c>
      <c r="M21" s="153">
        <v>13</v>
      </c>
      <c r="N21" s="154">
        <v>13</v>
      </c>
      <c r="O21" s="155">
        <v>417</v>
      </c>
      <c r="P21" s="153">
        <v>14</v>
      </c>
      <c r="Q21" s="154">
        <v>14</v>
      </c>
    </row>
    <row r="22" spans="2:17" s="140" customFormat="1" ht="16.5" hidden="1" customHeight="1">
      <c r="B22" s="151" t="s">
        <v>10</v>
      </c>
      <c r="C22" s="152">
        <v>324</v>
      </c>
      <c r="D22" s="181">
        <v>70</v>
      </c>
      <c r="E22" s="154">
        <v>67</v>
      </c>
      <c r="F22" s="155">
        <v>604</v>
      </c>
      <c r="G22" s="153">
        <v>26</v>
      </c>
      <c r="H22" s="154">
        <v>20</v>
      </c>
      <c r="I22" s="155">
        <v>1041</v>
      </c>
      <c r="J22" s="153">
        <v>60</v>
      </c>
      <c r="K22" s="156">
        <v>56</v>
      </c>
      <c r="L22" s="155">
        <v>479</v>
      </c>
      <c r="M22" s="153">
        <v>11</v>
      </c>
      <c r="N22" s="154">
        <v>11</v>
      </c>
      <c r="O22" s="155">
        <v>581</v>
      </c>
      <c r="P22" s="153">
        <v>37</v>
      </c>
      <c r="Q22" s="154">
        <v>36</v>
      </c>
    </row>
    <row r="23" spans="2:17" s="140" customFormat="1" ht="16.5" hidden="1" customHeight="1">
      <c r="B23" s="151" t="s">
        <v>11</v>
      </c>
      <c r="C23" s="152">
        <v>382</v>
      </c>
      <c r="D23" s="153">
        <v>68</v>
      </c>
      <c r="E23" s="154">
        <v>55</v>
      </c>
      <c r="F23" s="155">
        <v>491</v>
      </c>
      <c r="G23" s="153">
        <v>28</v>
      </c>
      <c r="H23" s="154">
        <v>15</v>
      </c>
      <c r="I23" s="155">
        <v>773</v>
      </c>
      <c r="J23" s="153">
        <v>57</v>
      </c>
      <c r="K23" s="156">
        <v>49</v>
      </c>
      <c r="L23" s="155">
        <v>457</v>
      </c>
      <c r="M23" s="153">
        <v>17</v>
      </c>
      <c r="N23" s="154">
        <v>15</v>
      </c>
      <c r="O23" s="155">
        <v>455</v>
      </c>
      <c r="P23" s="153">
        <v>10</v>
      </c>
      <c r="Q23" s="154">
        <v>10</v>
      </c>
    </row>
    <row r="24" spans="2:17" s="140" customFormat="1" ht="16.5" hidden="1" customHeight="1">
      <c r="B24" s="178" t="s">
        <v>12</v>
      </c>
      <c r="C24" s="168">
        <v>433</v>
      </c>
      <c r="D24" s="171">
        <v>95</v>
      </c>
      <c r="E24" s="169">
        <v>77</v>
      </c>
      <c r="F24" s="170">
        <v>849</v>
      </c>
      <c r="G24" s="171">
        <v>47</v>
      </c>
      <c r="H24" s="169">
        <v>35</v>
      </c>
      <c r="I24" s="170">
        <v>1132</v>
      </c>
      <c r="J24" s="171">
        <v>87</v>
      </c>
      <c r="K24" s="172">
        <v>68</v>
      </c>
      <c r="L24" s="170">
        <v>314</v>
      </c>
      <c r="M24" s="171">
        <v>4</v>
      </c>
      <c r="N24" s="169">
        <v>4</v>
      </c>
      <c r="O24" s="170">
        <v>371</v>
      </c>
      <c r="P24" s="171">
        <v>20</v>
      </c>
      <c r="Q24" s="169">
        <v>18</v>
      </c>
    </row>
    <row r="25" spans="2:17" s="146" customFormat="1" ht="15" hidden="1" customHeight="1">
      <c r="B25" s="174" t="s">
        <v>130</v>
      </c>
      <c r="C25" s="175">
        <f t="shared" ref="C25:Q25" si="4">SUM(C26:C29)</f>
        <v>1592</v>
      </c>
      <c r="D25" s="176">
        <f t="shared" si="4"/>
        <v>315</v>
      </c>
      <c r="E25" s="177">
        <f t="shared" si="4"/>
        <v>270</v>
      </c>
      <c r="F25" s="175">
        <f t="shared" si="4"/>
        <v>3204</v>
      </c>
      <c r="G25" s="176">
        <f t="shared" si="4"/>
        <v>202</v>
      </c>
      <c r="H25" s="177">
        <f t="shared" si="4"/>
        <v>154</v>
      </c>
      <c r="I25" s="175">
        <f t="shared" si="4"/>
        <v>6513</v>
      </c>
      <c r="J25" s="176">
        <f t="shared" si="4"/>
        <v>580</v>
      </c>
      <c r="K25" s="177">
        <f t="shared" si="4"/>
        <v>517</v>
      </c>
      <c r="L25" s="175">
        <f t="shared" si="4"/>
        <v>1653</v>
      </c>
      <c r="M25" s="176">
        <f t="shared" si="4"/>
        <v>48</v>
      </c>
      <c r="N25" s="177">
        <f t="shared" si="4"/>
        <v>23</v>
      </c>
      <c r="O25" s="175">
        <f t="shared" si="4"/>
        <v>1748</v>
      </c>
      <c r="P25" s="176">
        <f t="shared" si="4"/>
        <v>90</v>
      </c>
      <c r="Q25" s="177">
        <f t="shared" si="4"/>
        <v>71</v>
      </c>
    </row>
    <row r="26" spans="2:17" s="140" customFormat="1" ht="16.5" hidden="1" customHeight="1">
      <c r="B26" s="151" t="s">
        <v>9</v>
      </c>
      <c r="C26" s="152">
        <v>393</v>
      </c>
      <c r="D26" s="153">
        <v>71</v>
      </c>
      <c r="E26" s="154">
        <v>71</v>
      </c>
      <c r="F26" s="155">
        <v>954</v>
      </c>
      <c r="G26" s="153">
        <v>60</v>
      </c>
      <c r="H26" s="154">
        <v>60</v>
      </c>
      <c r="I26" s="155">
        <v>3374</v>
      </c>
      <c r="J26" s="153">
        <v>248</v>
      </c>
      <c r="K26" s="156">
        <v>238</v>
      </c>
      <c r="L26" s="155">
        <v>424</v>
      </c>
      <c r="M26" s="153">
        <v>13</v>
      </c>
      <c r="N26" s="154">
        <v>13</v>
      </c>
      <c r="O26" s="155">
        <v>397</v>
      </c>
      <c r="P26" s="153">
        <v>21</v>
      </c>
      <c r="Q26" s="154">
        <v>21</v>
      </c>
    </row>
    <row r="27" spans="2:17" s="140" customFormat="1" ht="16.5" hidden="1" customHeight="1">
      <c r="B27" s="151" t="s">
        <v>10</v>
      </c>
      <c r="C27" s="152">
        <v>357</v>
      </c>
      <c r="D27" s="153">
        <v>75</v>
      </c>
      <c r="E27" s="154">
        <v>63</v>
      </c>
      <c r="F27" s="155">
        <v>775</v>
      </c>
      <c r="G27" s="153">
        <v>51</v>
      </c>
      <c r="H27" s="154">
        <v>33</v>
      </c>
      <c r="I27" s="155">
        <v>1101</v>
      </c>
      <c r="J27" s="153">
        <v>120</v>
      </c>
      <c r="K27" s="156">
        <v>109</v>
      </c>
      <c r="L27" s="155">
        <v>480</v>
      </c>
      <c r="M27" s="153">
        <v>19</v>
      </c>
      <c r="N27" s="154">
        <v>5</v>
      </c>
      <c r="O27" s="155">
        <v>544</v>
      </c>
      <c r="P27" s="153">
        <v>39</v>
      </c>
      <c r="Q27" s="154">
        <v>32</v>
      </c>
    </row>
    <row r="28" spans="2:17" s="140" customFormat="1" ht="16.5" hidden="1" customHeight="1">
      <c r="B28" s="151" t="s">
        <v>11</v>
      </c>
      <c r="C28" s="152">
        <v>419</v>
      </c>
      <c r="D28" s="153">
        <v>79</v>
      </c>
      <c r="E28" s="154">
        <v>64</v>
      </c>
      <c r="F28" s="155">
        <v>530</v>
      </c>
      <c r="G28" s="153">
        <v>38</v>
      </c>
      <c r="H28" s="154">
        <v>23</v>
      </c>
      <c r="I28" s="155">
        <v>846</v>
      </c>
      <c r="J28" s="153">
        <v>113</v>
      </c>
      <c r="K28" s="156">
        <v>98</v>
      </c>
      <c r="L28" s="155">
        <v>456</v>
      </c>
      <c r="M28" s="153">
        <v>12</v>
      </c>
      <c r="N28" s="154">
        <v>3</v>
      </c>
      <c r="O28" s="155">
        <v>488</v>
      </c>
      <c r="P28" s="153">
        <v>18</v>
      </c>
      <c r="Q28" s="154">
        <v>8</v>
      </c>
    </row>
    <row r="29" spans="2:17" s="140" customFormat="1" ht="16.5" hidden="1" customHeight="1">
      <c r="B29" s="178" t="s">
        <v>12</v>
      </c>
      <c r="C29" s="168">
        <v>423</v>
      </c>
      <c r="D29" s="171">
        <v>90</v>
      </c>
      <c r="E29" s="169">
        <v>72</v>
      </c>
      <c r="F29" s="170">
        <v>945</v>
      </c>
      <c r="G29" s="171">
        <v>53</v>
      </c>
      <c r="H29" s="169">
        <v>38</v>
      </c>
      <c r="I29" s="170">
        <v>1192</v>
      </c>
      <c r="J29" s="171">
        <v>99</v>
      </c>
      <c r="K29" s="172">
        <v>72</v>
      </c>
      <c r="L29" s="170">
        <v>293</v>
      </c>
      <c r="M29" s="171">
        <v>4</v>
      </c>
      <c r="N29" s="169">
        <v>2</v>
      </c>
      <c r="O29" s="170">
        <v>319</v>
      </c>
      <c r="P29" s="171">
        <v>12</v>
      </c>
      <c r="Q29" s="169">
        <v>10</v>
      </c>
    </row>
    <row r="30" spans="2:17" s="146" customFormat="1" ht="15" hidden="1" customHeight="1">
      <c r="B30" s="174" t="s">
        <v>131</v>
      </c>
      <c r="C30" s="175">
        <f t="shared" ref="C30:Q30" si="5">SUM(C31:C34)</f>
        <v>1571</v>
      </c>
      <c r="D30" s="176">
        <f t="shared" si="5"/>
        <v>294</v>
      </c>
      <c r="E30" s="177">
        <f t="shared" si="5"/>
        <v>250</v>
      </c>
      <c r="F30" s="175">
        <f t="shared" si="5"/>
        <v>3000</v>
      </c>
      <c r="G30" s="176">
        <f t="shared" si="5"/>
        <v>155</v>
      </c>
      <c r="H30" s="177">
        <f t="shared" si="5"/>
        <v>104</v>
      </c>
      <c r="I30" s="175">
        <f t="shared" si="5"/>
        <v>6384</v>
      </c>
      <c r="J30" s="176">
        <f t="shared" si="5"/>
        <v>419</v>
      </c>
      <c r="K30" s="177">
        <f t="shared" si="5"/>
        <v>346</v>
      </c>
      <c r="L30" s="175">
        <f t="shared" si="5"/>
        <v>1624</v>
      </c>
      <c r="M30" s="176">
        <f t="shared" si="5"/>
        <v>47</v>
      </c>
      <c r="N30" s="177">
        <f t="shared" si="5"/>
        <v>31</v>
      </c>
      <c r="O30" s="175">
        <f t="shared" si="5"/>
        <v>1509</v>
      </c>
      <c r="P30" s="176">
        <f t="shared" si="5"/>
        <v>107</v>
      </c>
      <c r="Q30" s="177">
        <f t="shared" si="5"/>
        <v>87</v>
      </c>
    </row>
    <row r="31" spans="2:17" s="140" customFormat="1" ht="15" hidden="1" customHeight="1">
      <c r="B31" s="151" t="s">
        <v>9</v>
      </c>
      <c r="C31" s="152">
        <v>387</v>
      </c>
      <c r="D31" s="153">
        <v>84</v>
      </c>
      <c r="E31" s="154">
        <v>81</v>
      </c>
      <c r="F31" s="155">
        <v>983</v>
      </c>
      <c r="G31" s="153">
        <v>54</v>
      </c>
      <c r="H31" s="154">
        <v>48</v>
      </c>
      <c r="I31" s="155">
        <v>3283</v>
      </c>
      <c r="J31" s="153">
        <v>181</v>
      </c>
      <c r="K31" s="156">
        <v>176</v>
      </c>
      <c r="L31" s="155">
        <v>430</v>
      </c>
      <c r="M31" s="153">
        <v>17</v>
      </c>
      <c r="N31" s="154">
        <v>17</v>
      </c>
      <c r="O31" s="155">
        <v>389</v>
      </c>
      <c r="P31" s="153">
        <v>34</v>
      </c>
      <c r="Q31" s="154">
        <v>20</v>
      </c>
    </row>
    <row r="32" spans="2:17" s="140" customFormat="1" ht="15" hidden="1" customHeight="1">
      <c r="B32" s="151" t="s">
        <v>10</v>
      </c>
      <c r="C32" s="152">
        <v>438</v>
      </c>
      <c r="D32" s="153">
        <v>70</v>
      </c>
      <c r="E32" s="154">
        <v>54</v>
      </c>
      <c r="F32" s="155">
        <v>874</v>
      </c>
      <c r="G32" s="153">
        <v>42</v>
      </c>
      <c r="H32" s="154">
        <v>23</v>
      </c>
      <c r="I32" s="155">
        <v>1171</v>
      </c>
      <c r="J32" s="153">
        <v>89</v>
      </c>
      <c r="K32" s="156">
        <v>71</v>
      </c>
      <c r="L32" s="155">
        <v>473</v>
      </c>
      <c r="M32" s="153">
        <v>22</v>
      </c>
      <c r="N32" s="154">
        <v>8</v>
      </c>
      <c r="O32" s="155">
        <v>473</v>
      </c>
      <c r="P32" s="153">
        <v>30</v>
      </c>
      <c r="Q32" s="154">
        <v>29</v>
      </c>
    </row>
    <row r="33" spans="2:17" s="140" customFormat="1" ht="15" hidden="1" customHeight="1">
      <c r="B33" s="151" t="s">
        <v>11</v>
      </c>
      <c r="C33" s="152">
        <v>367</v>
      </c>
      <c r="D33" s="153">
        <v>66</v>
      </c>
      <c r="E33" s="154">
        <v>50</v>
      </c>
      <c r="F33" s="155">
        <v>492</v>
      </c>
      <c r="G33" s="153">
        <v>25</v>
      </c>
      <c r="H33" s="154">
        <v>14</v>
      </c>
      <c r="I33" s="155">
        <v>823</v>
      </c>
      <c r="J33" s="153">
        <v>65</v>
      </c>
      <c r="K33" s="156">
        <v>35</v>
      </c>
      <c r="L33" s="155">
        <v>423</v>
      </c>
      <c r="M33" s="153">
        <v>5</v>
      </c>
      <c r="N33" s="154">
        <v>3</v>
      </c>
      <c r="O33" s="155">
        <v>347</v>
      </c>
      <c r="P33" s="153">
        <v>16</v>
      </c>
      <c r="Q33" s="154">
        <v>13</v>
      </c>
    </row>
    <row r="34" spans="2:17" s="140" customFormat="1" ht="15" hidden="1" customHeight="1">
      <c r="B34" s="182" t="s">
        <v>12</v>
      </c>
      <c r="C34" s="168">
        <v>379</v>
      </c>
      <c r="D34" s="171">
        <v>74</v>
      </c>
      <c r="E34" s="169">
        <v>65</v>
      </c>
      <c r="F34" s="170">
        <v>651</v>
      </c>
      <c r="G34" s="171">
        <v>34</v>
      </c>
      <c r="H34" s="169">
        <v>19</v>
      </c>
      <c r="I34" s="170">
        <v>1107</v>
      </c>
      <c r="J34" s="171">
        <v>84</v>
      </c>
      <c r="K34" s="172">
        <v>64</v>
      </c>
      <c r="L34" s="170">
        <v>298</v>
      </c>
      <c r="M34" s="171">
        <v>3</v>
      </c>
      <c r="N34" s="169">
        <v>3</v>
      </c>
      <c r="O34" s="183">
        <v>300</v>
      </c>
      <c r="P34" s="184">
        <v>27</v>
      </c>
      <c r="Q34" s="185">
        <v>25</v>
      </c>
    </row>
    <row r="35" spans="2:17" s="146" customFormat="1" ht="15" hidden="1" customHeight="1">
      <c r="B35" s="186" t="s">
        <v>132</v>
      </c>
      <c r="C35" s="187">
        <f t="shared" ref="C35:Q35" si="6">SUM(C36:C39)</f>
        <v>1575</v>
      </c>
      <c r="D35" s="188">
        <f t="shared" si="6"/>
        <v>242</v>
      </c>
      <c r="E35" s="189">
        <f t="shared" si="6"/>
        <v>185</v>
      </c>
      <c r="F35" s="187">
        <f t="shared" si="6"/>
        <v>3176</v>
      </c>
      <c r="G35" s="188">
        <f t="shared" si="6"/>
        <v>165</v>
      </c>
      <c r="H35" s="189">
        <f t="shared" si="6"/>
        <v>112</v>
      </c>
      <c r="I35" s="187">
        <f t="shared" si="6"/>
        <v>6265</v>
      </c>
      <c r="J35" s="188">
        <f t="shared" si="6"/>
        <v>419</v>
      </c>
      <c r="K35" s="189">
        <f t="shared" si="6"/>
        <v>303</v>
      </c>
      <c r="L35" s="187">
        <f t="shared" si="6"/>
        <v>1362</v>
      </c>
      <c r="M35" s="188">
        <f t="shared" si="6"/>
        <v>27</v>
      </c>
      <c r="N35" s="189">
        <f t="shared" si="6"/>
        <v>21</v>
      </c>
      <c r="O35" s="187">
        <f t="shared" si="6"/>
        <v>1061</v>
      </c>
      <c r="P35" s="188">
        <f t="shared" si="6"/>
        <v>157</v>
      </c>
      <c r="Q35" s="189">
        <f t="shared" si="6"/>
        <v>148</v>
      </c>
    </row>
    <row r="36" spans="2:17" s="140" customFormat="1" ht="15" hidden="1" customHeight="1">
      <c r="B36" s="151" t="s">
        <v>9</v>
      </c>
      <c r="C36" s="152">
        <v>386</v>
      </c>
      <c r="D36" s="153">
        <v>53</v>
      </c>
      <c r="E36" s="154">
        <v>41</v>
      </c>
      <c r="F36" s="155">
        <v>972</v>
      </c>
      <c r="G36" s="153">
        <v>41</v>
      </c>
      <c r="H36" s="154">
        <v>33</v>
      </c>
      <c r="I36" s="155">
        <v>3336</v>
      </c>
      <c r="J36" s="153">
        <v>197</v>
      </c>
      <c r="K36" s="156">
        <v>161</v>
      </c>
      <c r="L36" s="155">
        <v>275</v>
      </c>
      <c r="M36" s="153">
        <v>2</v>
      </c>
      <c r="N36" s="154">
        <v>2</v>
      </c>
      <c r="O36" s="155">
        <v>238</v>
      </c>
      <c r="P36" s="153">
        <v>31</v>
      </c>
      <c r="Q36" s="154">
        <v>29</v>
      </c>
    </row>
    <row r="37" spans="2:17" s="140" customFormat="1" ht="15" hidden="1" customHeight="1">
      <c r="B37" s="151" t="s">
        <v>10</v>
      </c>
      <c r="C37" s="152">
        <v>403</v>
      </c>
      <c r="D37" s="153">
        <v>64</v>
      </c>
      <c r="E37" s="154">
        <v>43</v>
      </c>
      <c r="F37" s="155">
        <v>975</v>
      </c>
      <c r="G37" s="153">
        <v>54</v>
      </c>
      <c r="H37" s="154">
        <v>32</v>
      </c>
      <c r="I37" s="155">
        <v>1091</v>
      </c>
      <c r="J37" s="153">
        <v>89</v>
      </c>
      <c r="K37" s="156">
        <v>47</v>
      </c>
      <c r="L37" s="155">
        <v>464</v>
      </c>
      <c r="M37" s="153">
        <v>20</v>
      </c>
      <c r="N37" s="154">
        <v>15</v>
      </c>
      <c r="O37" s="155">
        <v>367</v>
      </c>
      <c r="P37" s="153">
        <v>70</v>
      </c>
      <c r="Q37" s="154">
        <v>65</v>
      </c>
    </row>
    <row r="38" spans="2:17" s="140" customFormat="1" ht="15" hidden="1" customHeight="1">
      <c r="B38" s="151" t="s">
        <v>11</v>
      </c>
      <c r="C38" s="152">
        <v>337</v>
      </c>
      <c r="D38" s="153">
        <v>49</v>
      </c>
      <c r="E38" s="154">
        <v>39</v>
      </c>
      <c r="F38" s="155">
        <v>638</v>
      </c>
      <c r="G38" s="153">
        <v>33</v>
      </c>
      <c r="H38" s="154">
        <v>17</v>
      </c>
      <c r="I38" s="155">
        <v>777</v>
      </c>
      <c r="J38" s="153">
        <v>44</v>
      </c>
      <c r="K38" s="156">
        <v>20</v>
      </c>
      <c r="L38" s="155">
        <v>310</v>
      </c>
      <c r="M38" s="153">
        <v>2</v>
      </c>
      <c r="N38" s="154">
        <v>2</v>
      </c>
      <c r="O38" s="155">
        <v>181</v>
      </c>
      <c r="P38" s="153">
        <v>22</v>
      </c>
      <c r="Q38" s="154">
        <v>21</v>
      </c>
    </row>
    <row r="39" spans="2:17" s="140" customFormat="1" ht="15" hidden="1" customHeight="1">
      <c r="B39" s="182" t="s">
        <v>12</v>
      </c>
      <c r="C39" s="168">
        <v>449</v>
      </c>
      <c r="D39" s="171">
        <v>76</v>
      </c>
      <c r="E39" s="169">
        <v>62</v>
      </c>
      <c r="F39" s="170">
        <v>591</v>
      </c>
      <c r="G39" s="171">
        <v>37</v>
      </c>
      <c r="H39" s="169">
        <v>30</v>
      </c>
      <c r="I39" s="170">
        <v>1061</v>
      </c>
      <c r="J39" s="171">
        <v>89</v>
      </c>
      <c r="K39" s="172">
        <v>75</v>
      </c>
      <c r="L39" s="170">
        <v>313</v>
      </c>
      <c r="M39" s="171">
        <v>3</v>
      </c>
      <c r="N39" s="169">
        <v>2</v>
      </c>
      <c r="O39" s="183">
        <v>275</v>
      </c>
      <c r="P39" s="184">
        <v>34</v>
      </c>
      <c r="Q39" s="185">
        <v>33</v>
      </c>
    </row>
    <row r="40" spans="2:17" s="146" customFormat="1" ht="15" customHeight="1">
      <c r="B40" s="186" t="s">
        <v>133</v>
      </c>
      <c r="C40" s="187">
        <v>1251</v>
      </c>
      <c r="D40" s="188">
        <v>184</v>
      </c>
      <c r="E40" s="189">
        <v>142</v>
      </c>
      <c r="F40" s="187">
        <v>2629</v>
      </c>
      <c r="G40" s="188">
        <v>147</v>
      </c>
      <c r="H40" s="189">
        <v>113</v>
      </c>
      <c r="I40" s="187">
        <v>5724</v>
      </c>
      <c r="J40" s="188">
        <v>245</v>
      </c>
      <c r="K40" s="189">
        <v>193</v>
      </c>
      <c r="L40" s="187">
        <v>1279</v>
      </c>
      <c r="M40" s="188">
        <v>18</v>
      </c>
      <c r="N40" s="189">
        <v>13</v>
      </c>
      <c r="O40" s="187">
        <v>1003</v>
      </c>
      <c r="P40" s="188">
        <v>96</v>
      </c>
      <c r="Q40" s="189">
        <v>91</v>
      </c>
    </row>
    <row r="41" spans="2:17" s="146" customFormat="1" ht="15" customHeight="1">
      <c r="B41" s="186" t="s">
        <v>134</v>
      </c>
      <c r="C41" s="187">
        <v>1445</v>
      </c>
      <c r="D41" s="188">
        <v>203</v>
      </c>
      <c r="E41" s="189">
        <v>191</v>
      </c>
      <c r="F41" s="187">
        <v>2954</v>
      </c>
      <c r="G41" s="188">
        <v>150</v>
      </c>
      <c r="H41" s="189">
        <v>132</v>
      </c>
      <c r="I41" s="187">
        <v>6157</v>
      </c>
      <c r="J41" s="188">
        <v>228</v>
      </c>
      <c r="K41" s="189">
        <v>202</v>
      </c>
      <c r="L41" s="187">
        <v>1780</v>
      </c>
      <c r="M41" s="188">
        <v>11</v>
      </c>
      <c r="N41" s="189">
        <v>11</v>
      </c>
      <c r="O41" s="187">
        <v>1663</v>
      </c>
      <c r="P41" s="188">
        <v>186</v>
      </c>
      <c r="Q41" s="189">
        <v>182</v>
      </c>
    </row>
    <row r="42" spans="2:17" s="146" customFormat="1" ht="15" customHeight="1">
      <c r="B42" s="190" t="s">
        <v>135</v>
      </c>
      <c r="C42" s="191">
        <v>1269</v>
      </c>
      <c r="D42" s="192">
        <v>164</v>
      </c>
      <c r="E42" s="193">
        <v>143</v>
      </c>
      <c r="F42" s="191">
        <v>2526</v>
      </c>
      <c r="G42" s="192">
        <v>148</v>
      </c>
      <c r="H42" s="193">
        <v>121</v>
      </c>
      <c r="I42" s="191">
        <v>3959</v>
      </c>
      <c r="J42" s="192">
        <v>257</v>
      </c>
      <c r="K42" s="193">
        <v>218</v>
      </c>
      <c r="L42" s="191">
        <v>1754</v>
      </c>
      <c r="M42" s="192">
        <v>16</v>
      </c>
      <c r="N42" s="193">
        <v>16</v>
      </c>
      <c r="O42" s="191">
        <v>1658</v>
      </c>
      <c r="P42" s="192">
        <v>172</v>
      </c>
      <c r="Q42" s="194">
        <v>163</v>
      </c>
    </row>
    <row r="43" spans="2:17" s="140" customFormat="1" ht="15" customHeight="1">
      <c r="B43" s="151" t="s">
        <v>9</v>
      </c>
      <c r="C43" s="152">
        <v>258</v>
      </c>
      <c r="D43" s="153">
        <v>32</v>
      </c>
      <c r="E43" s="154">
        <v>31</v>
      </c>
      <c r="F43" s="155">
        <v>850</v>
      </c>
      <c r="G43" s="153">
        <v>44</v>
      </c>
      <c r="H43" s="154">
        <v>32</v>
      </c>
      <c r="I43" s="155">
        <v>1732</v>
      </c>
      <c r="J43" s="153">
        <v>109</v>
      </c>
      <c r="K43" s="156">
        <v>98</v>
      </c>
      <c r="L43" s="155">
        <v>434</v>
      </c>
      <c r="M43" s="153">
        <v>3</v>
      </c>
      <c r="N43" s="156">
        <v>3</v>
      </c>
      <c r="O43" s="163">
        <v>425</v>
      </c>
      <c r="P43" s="153">
        <v>44</v>
      </c>
      <c r="Q43" s="164">
        <v>42</v>
      </c>
    </row>
    <row r="44" spans="2:17" s="140" customFormat="1" ht="15" customHeight="1">
      <c r="B44" s="151" t="s">
        <v>10</v>
      </c>
      <c r="C44" s="152">
        <v>379</v>
      </c>
      <c r="D44" s="153">
        <v>46</v>
      </c>
      <c r="E44" s="154">
        <v>35</v>
      </c>
      <c r="F44" s="155">
        <v>692</v>
      </c>
      <c r="G44" s="153">
        <v>40</v>
      </c>
      <c r="H44" s="154">
        <v>33</v>
      </c>
      <c r="I44" s="155">
        <v>919</v>
      </c>
      <c r="J44" s="153">
        <v>65</v>
      </c>
      <c r="K44" s="156">
        <v>52</v>
      </c>
      <c r="L44" s="155">
        <v>580</v>
      </c>
      <c r="M44" s="153">
        <v>3</v>
      </c>
      <c r="N44" s="156">
        <v>3</v>
      </c>
      <c r="O44" s="163">
        <v>558</v>
      </c>
      <c r="P44" s="153">
        <v>58</v>
      </c>
      <c r="Q44" s="164">
        <v>55</v>
      </c>
    </row>
    <row r="45" spans="2:17" s="140" customFormat="1" ht="15" customHeight="1">
      <c r="B45" s="151" t="s">
        <v>11</v>
      </c>
      <c r="C45" s="152">
        <v>363</v>
      </c>
      <c r="D45" s="153">
        <v>42</v>
      </c>
      <c r="E45" s="154">
        <v>37</v>
      </c>
      <c r="F45" s="155">
        <v>545</v>
      </c>
      <c r="G45" s="153">
        <v>27</v>
      </c>
      <c r="H45" s="154">
        <v>24</v>
      </c>
      <c r="I45" s="155">
        <v>728</v>
      </c>
      <c r="J45" s="153">
        <v>44</v>
      </c>
      <c r="K45" s="156">
        <v>36</v>
      </c>
      <c r="L45" s="155">
        <v>486</v>
      </c>
      <c r="M45" s="153">
        <v>7</v>
      </c>
      <c r="N45" s="156">
        <v>7</v>
      </c>
      <c r="O45" s="163">
        <v>442</v>
      </c>
      <c r="P45" s="153">
        <v>49</v>
      </c>
      <c r="Q45" s="164">
        <v>47</v>
      </c>
    </row>
    <row r="46" spans="2:17" s="140" customFormat="1" ht="15" customHeight="1">
      <c r="B46" s="182" t="s">
        <v>12</v>
      </c>
      <c r="C46" s="168">
        <v>269</v>
      </c>
      <c r="D46" s="171">
        <v>44</v>
      </c>
      <c r="E46" s="169">
        <v>38</v>
      </c>
      <c r="F46" s="170">
        <v>439</v>
      </c>
      <c r="G46" s="171">
        <v>37</v>
      </c>
      <c r="H46" s="169">
        <v>32</v>
      </c>
      <c r="I46" s="170">
        <v>580</v>
      </c>
      <c r="J46" s="171">
        <v>39</v>
      </c>
      <c r="K46" s="172">
        <v>32</v>
      </c>
      <c r="L46" s="170">
        <v>254</v>
      </c>
      <c r="M46" s="171">
        <v>3</v>
      </c>
      <c r="N46" s="172">
        <v>3</v>
      </c>
      <c r="O46" s="195">
        <v>233</v>
      </c>
      <c r="P46" s="171">
        <v>21</v>
      </c>
      <c r="Q46" s="173">
        <v>19</v>
      </c>
    </row>
    <row r="47" spans="2:17" s="146" customFormat="1" ht="15" customHeight="1">
      <c r="B47" s="190" t="s">
        <v>104</v>
      </c>
      <c r="C47" s="191">
        <v>1426</v>
      </c>
      <c r="D47" s="192">
        <v>189</v>
      </c>
      <c r="E47" s="193">
        <v>140</v>
      </c>
      <c r="F47" s="191">
        <v>2892</v>
      </c>
      <c r="G47" s="192">
        <v>167</v>
      </c>
      <c r="H47" s="193">
        <v>107</v>
      </c>
      <c r="I47" s="191">
        <v>4535</v>
      </c>
      <c r="J47" s="192">
        <v>223</v>
      </c>
      <c r="K47" s="193">
        <v>141</v>
      </c>
      <c r="L47" s="191">
        <v>1723</v>
      </c>
      <c r="M47" s="192">
        <v>25</v>
      </c>
      <c r="N47" s="193">
        <v>3</v>
      </c>
      <c r="O47" s="191">
        <v>1595</v>
      </c>
      <c r="P47" s="192">
        <v>152</v>
      </c>
      <c r="Q47" s="194">
        <v>97</v>
      </c>
    </row>
    <row r="48" spans="2:17" s="140" customFormat="1" ht="15" customHeight="1">
      <c r="B48" s="151" t="s">
        <v>136</v>
      </c>
      <c r="C48" s="152">
        <v>312</v>
      </c>
      <c r="D48" s="153">
        <v>40</v>
      </c>
      <c r="E48" s="154">
        <v>33</v>
      </c>
      <c r="F48" s="155">
        <v>945</v>
      </c>
      <c r="G48" s="153">
        <v>56</v>
      </c>
      <c r="H48" s="154">
        <v>39</v>
      </c>
      <c r="I48" s="155">
        <v>1892</v>
      </c>
      <c r="J48" s="153">
        <v>113</v>
      </c>
      <c r="K48" s="156">
        <v>81</v>
      </c>
      <c r="L48" s="155">
        <v>450</v>
      </c>
      <c r="M48" s="153">
        <v>7</v>
      </c>
      <c r="N48" s="156">
        <v>1</v>
      </c>
      <c r="O48" s="163">
        <v>466</v>
      </c>
      <c r="P48" s="153">
        <v>39</v>
      </c>
      <c r="Q48" s="164">
        <v>25</v>
      </c>
    </row>
    <row r="49" spans="2:17" s="140" customFormat="1" ht="15" customHeight="1">
      <c r="B49" s="151" t="s">
        <v>137</v>
      </c>
      <c r="C49" s="152">
        <v>404</v>
      </c>
      <c r="D49" s="153">
        <v>56</v>
      </c>
      <c r="E49" s="154">
        <v>39</v>
      </c>
      <c r="F49" s="155">
        <v>772</v>
      </c>
      <c r="G49" s="153">
        <v>36</v>
      </c>
      <c r="H49" s="154">
        <v>18</v>
      </c>
      <c r="I49" s="155">
        <v>1059</v>
      </c>
      <c r="J49" s="153">
        <v>46</v>
      </c>
      <c r="K49" s="156">
        <v>24</v>
      </c>
      <c r="L49" s="155">
        <v>540</v>
      </c>
      <c r="M49" s="153">
        <v>13</v>
      </c>
      <c r="N49" s="156">
        <v>2</v>
      </c>
      <c r="O49" s="163">
        <v>489</v>
      </c>
      <c r="P49" s="153">
        <v>56</v>
      </c>
      <c r="Q49" s="164">
        <v>35</v>
      </c>
    </row>
    <row r="50" spans="2:17" s="140" customFormat="1" ht="15" customHeight="1">
      <c r="B50" s="151" t="s">
        <v>138</v>
      </c>
      <c r="C50" s="152">
        <v>401</v>
      </c>
      <c r="D50" s="153">
        <v>46</v>
      </c>
      <c r="E50" s="154">
        <v>34</v>
      </c>
      <c r="F50" s="155">
        <v>691</v>
      </c>
      <c r="G50" s="153">
        <v>43</v>
      </c>
      <c r="H50" s="154">
        <v>24</v>
      </c>
      <c r="I50" s="155">
        <v>924</v>
      </c>
      <c r="J50" s="153">
        <v>36</v>
      </c>
      <c r="K50" s="156">
        <v>25</v>
      </c>
      <c r="L50" s="155">
        <v>466</v>
      </c>
      <c r="M50" s="153">
        <v>4</v>
      </c>
      <c r="N50" s="156">
        <v>0</v>
      </c>
      <c r="O50" s="163">
        <v>387</v>
      </c>
      <c r="P50" s="153">
        <v>31</v>
      </c>
      <c r="Q50" s="164">
        <v>23</v>
      </c>
    </row>
    <row r="51" spans="2:17" s="140" customFormat="1" ht="15" customHeight="1">
      <c r="B51" s="182" t="s">
        <v>139</v>
      </c>
      <c r="C51" s="168">
        <v>309</v>
      </c>
      <c r="D51" s="171">
        <v>47</v>
      </c>
      <c r="E51" s="169">
        <v>34</v>
      </c>
      <c r="F51" s="170">
        <v>484</v>
      </c>
      <c r="G51" s="171">
        <v>32</v>
      </c>
      <c r="H51" s="169">
        <v>26</v>
      </c>
      <c r="I51" s="170">
        <v>660</v>
      </c>
      <c r="J51" s="171">
        <v>28</v>
      </c>
      <c r="K51" s="172">
        <v>11</v>
      </c>
      <c r="L51" s="170">
        <v>267</v>
      </c>
      <c r="M51" s="171">
        <v>1</v>
      </c>
      <c r="N51" s="172">
        <v>0</v>
      </c>
      <c r="O51" s="195">
        <v>253</v>
      </c>
      <c r="P51" s="171">
        <v>26</v>
      </c>
      <c r="Q51" s="173">
        <v>14</v>
      </c>
    </row>
    <row r="52" spans="2:17" s="146" customFormat="1" ht="15" customHeight="1">
      <c r="B52" s="190" t="s">
        <v>140</v>
      </c>
      <c r="C52" s="191">
        <f t="shared" ref="C52:Q52" si="7">SUM(C53:C56)</f>
        <v>1397</v>
      </c>
      <c r="D52" s="192">
        <f t="shared" si="7"/>
        <v>172</v>
      </c>
      <c r="E52" s="193">
        <f t="shared" si="7"/>
        <v>124</v>
      </c>
      <c r="F52" s="191">
        <f t="shared" si="7"/>
        <v>3129</v>
      </c>
      <c r="G52" s="192">
        <f t="shared" si="7"/>
        <v>154</v>
      </c>
      <c r="H52" s="193">
        <f t="shared" si="7"/>
        <v>118</v>
      </c>
      <c r="I52" s="191">
        <f t="shared" si="7"/>
        <v>4755</v>
      </c>
      <c r="J52" s="192">
        <f t="shared" si="7"/>
        <v>242</v>
      </c>
      <c r="K52" s="193">
        <f t="shared" si="7"/>
        <v>208</v>
      </c>
      <c r="L52" s="191">
        <f t="shared" si="7"/>
        <v>1802</v>
      </c>
      <c r="M52" s="192">
        <f t="shared" si="7"/>
        <v>25</v>
      </c>
      <c r="N52" s="193">
        <f t="shared" si="7"/>
        <v>9</v>
      </c>
      <c r="O52" s="191">
        <f t="shared" si="7"/>
        <v>1605</v>
      </c>
      <c r="P52" s="192">
        <f t="shared" si="7"/>
        <v>170</v>
      </c>
      <c r="Q52" s="194">
        <f t="shared" si="7"/>
        <v>89</v>
      </c>
    </row>
    <row r="53" spans="2:17" s="140" customFormat="1" ht="15" customHeight="1">
      <c r="B53" s="151" t="s">
        <v>136</v>
      </c>
      <c r="C53" s="152">
        <v>299</v>
      </c>
      <c r="D53" s="153">
        <v>42</v>
      </c>
      <c r="E53" s="154">
        <v>32</v>
      </c>
      <c r="F53" s="155">
        <v>1002</v>
      </c>
      <c r="G53" s="153">
        <v>55</v>
      </c>
      <c r="H53" s="154">
        <v>41</v>
      </c>
      <c r="I53" s="155">
        <v>1868</v>
      </c>
      <c r="J53" s="153">
        <v>94</v>
      </c>
      <c r="K53" s="156">
        <v>80</v>
      </c>
      <c r="L53" s="155">
        <v>446</v>
      </c>
      <c r="M53" s="153">
        <v>5</v>
      </c>
      <c r="N53" s="156">
        <v>1</v>
      </c>
      <c r="O53" s="163">
        <v>380</v>
      </c>
      <c r="P53" s="153">
        <v>37</v>
      </c>
      <c r="Q53" s="164">
        <v>19</v>
      </c>
    </row>
    <row r="54" spans="2:17" s="140" customFormat="1" ht="15" customHeight="1">
      <c r="B54" s="151" t="s">
        <v>137</v>
      </c>
      <c r="C54" s="152">
        <v>449</v>
      </c>
      <c r="D54" s="153">
        <v>52</v>
      </c>
      <c r="E54" s="154">
        <v>36</v>
      </c>
      <c r="F54" s="155">
        <v>882</v>
      </c>
      <c r="G54" s="153">
        <v>48</v>
      </c>
      <c r="H54" s="154">
        <v>36</v>
      </c>
      <c r="I54" s="155">
        <v>1231</v>
      </c>
      <c r="J54" s="153">
        <v>66</v>
      </c>
      <c r="K54" s="156">
        <v>52</v>
      </c>
      <c r="L54" s="155">
        <v>610</v>
      </c>
      <c r="M54" s="153">
        <v>10</v>
      </c>
      <c r="N54" s="156">
        <v>3</v>
      </c>
      <c r="O54" s="163">
        <v>558</v>
      </c>
      <c r="P54" s="153">
        <v>65</v>
      </c>
      <c r="Q54" s="164">
        <v>33</v>
      </c>
    </row>
    <row r="55" spans="2:17" s="140" customFormat="1" ht="15" customHeight="1">
      <c r="B55" s="151" t="s">
        <v>138</v>
      </c>
      <c r="C55" s="152">
        <v>386</v>
      </c>
      <c r="D55" s="153">
        <v>49</v>
      </c>
      <c r="E55" s="154">
        <v>32</v>
      </c>
      <c r="F55" s="155">
        <v>735</v>
      </c>
      <c r="G55" s="153">
        <v>31</v>
      </c>
      <c r="H55" s="154">
        <v>23</v>
      </c>
      <c r="I55" s="155">
        <v>993</v>
      </c>
      <c r="J55" s="153">
        <v>46</v>
      </c>
      <c r="K55" s="156">
        <v>43</v>
      </c>
      <c r="L55" s="155">
        <v>480</v>
      </c>
      <c r="M55" s="153">
        <v>6</v>
      </c>
      <c r="N55" s="156">
        <v>4</v>
      </c>
      <c r="O55" s="163">
        <v>409</v>
      </c>
      <c r="P55" s="153">
        <v>47</v>
      </c>
      <c r="Q55" s="164">
        <v>25</v>
      </c>
    </row>
    <row r="56" spans="2:17" s="140" customFormat="1" ht="15" customHeight="1">
      <c r="B56" s="182" t="s">
        <v>139</v>
      </c>
      <c r="C56" s="168">
        <v>263</v>
      </c>
      <c r="D56" s="171">
        <v>29</v>
      </c>
      <c r="E56" s="169">
        <v>24</v>
      </c>
      <c r="F56" s="170">
        <v>510</v>
      </c>
      <c r="G56" s="171">
        <v>20</v>
      </c>
      <c r="H56" s="169">
        <v>18</v>
      </c>
      <c r="I56" s="170">
        <v>663</v>
      </c>
      <c r="J56" s="171">
        <v>36</v>
      </c>
      <c r="K56" s="172">
        <v>33</v>
      </c>
      <c r="L56" s="170">
        <v>266</v>
      </c>
      <c r="M56" s="171">
        <v>4</v>
      </c>
      <c r="N56" s="172">
        <v>1</v>
      </c>
      <c r="O56" s="195">
        <v>258</v>
      </c>
      <c r="P56" s="171">
        <v>21</v>
      </c>
      <c r="Q56" s="173">
        <v>12</v>
      </c>
    </row>
    <row r="57" spans="2:17" s="146" customFormat="1" ht="15" customHeight="1">
      <c r="B57" s="190" t="s">
        <v>141</v>
      </c>
      <c r="C57" s="191">
        <f t="shared" ref="C57:Q57" si="8">SUM(C58:C61)</f>
        <v>1572</v>
      </c>
      <c r="D57" s="192">
        <f t="shared" si="8"/>
        <v>140</v>
      </c>
      <c r="E57" s="193">
        <f t="shared" si="8"/>
        <v>89</v>
      </c>
      <c r="F57" s="191">
        <f t="shared" si="8"/>
        <v>3542</v>
      </c>
      <c r="G57" s="192">
        <f t="shared" si="8"/>
        <v>174</v>
      </c>
      <c r="H57" s="193">
        <f t="shared" si="8"/>
        <v>92</v>
      </c>
      <c r="I57" s="191">
        <f t="shared" si="8"/>
        <v>4903</v>
      </c>
      <c r="J57" s="192">
        <f t="shared" si="8"/>
        <v>305</v>
      </c>
      <c r="K57" s="193">
        <f t="shared" si="8"/>
        <v>178</v>
      </c>
      <c r="L57" s="191">
        <f t="shared" si="8"/>
        <v>1832</v>
      </c>
      <c r="M57" s="192">
        <f t="shared" si="8"/>
        <v>15</v>
      </c>
      <c r="N57" s="193">
        <f t="shared" si="8"/>
        <v>6</v>
      </c>
      <c r="O57" s="191">
        <f t="shared" si="8"/>
        <v>2064</v>
      </c>
      <c r="P57" s="192">
        <f t="shared" si="8"/>
        <v>176</v>
      </c>
      <c r="Q57" s="194">
        <f t="shared" si="8"/>
        <v>124</v>
      </c>
    </row>
    <row r="58" spans="2:17" s="140" customFormat="1" ht="15" customHeight="1">
      <c r="B58" s="151" t="s">
        <v>136</v>
      </c>
      <c r="C58" s="152">
        <v>337</v>
      </c>
      <c r="D58" s="153">
        <v>26</v>
      </c>
      <c r="E58" s="154">
        <v>16</v>
      </c>
      <c r="F58" s="155">
        <v>1168</v>
      </c>
      <c r="G58" s="153">
        <v>61</v>
      </c>
      <c r="H58" s="154">
        <v>30</v>
      </c>
      <c r="I58" s="155">
        <v>1875</v>
      </c>
      <c r="J58" s="153">
        <v>101</v>
      </c>
      <c r="K58" s="156">
        <v>76</v>
      </c>
      <c r="L58" s="155">
        <v>487</v>
      </c>
      <c r="M58" s="153">
        <v>5</v>
      </c>
      <c r="N58" s="156">
        <v>2</v>
      </c>
      <c r="O58" s="163">
        <v>550</v>
      </c>
      <c r="P58" s="153">
        <v>54</v>
      </c>
      <c r="Q58" s="164">
        <v>40</v>
      </c>
    </row>
    <row r="59" spans="2:17" s="140" customFormat="1" ht="15" customHeight="1">
      <c r="B59" s="151" t="s">
        <v>137</v>
      </c>
      <c r="C59" s="152">
        <v>522</v>
      </c>
      <c r="D59" s="153">
        <v>43</v>
      </c>
      <c r="E59" s="154">
        <v>30</v>
      </c>
      <c r="F59" s="155">
        <v>1027</v>
      </c>
      <c r="G59" s="153">
        <v>49</v>
      </c>
      <c r="H59" s="154">
        <v>23</v>
      </c>
      <c r="I59" s="155">
        <v>1336</v>
      </c>
      <c r="J59" s="153">
        <v>88</v>
      </c>
      <c r="K59" s="156">
        <v>41</v>
      </c>
      <c r="L59" s="155">
        <v>570</v>
      </c>
      <c r="M59" s="153">
        <v>6</v>
      </c>
      <c r="N59" s="156">
        <v>2</v>
      </c>
      <c r="O59" s="163">
        <v>649</v>
      </c>
      <c r="P59" s="153">
        <v>58</v>
      </c>
      <c r="Q59" s="164">
        <v>40</v>
      </c>
    </row>
    <row r="60" spans="2:17" s="140" customFormat="1" ht="15" customHeight="1">
      <c r="B60" s="151" t="s">
        <v>138</v>
      </c>
      <c r="C60" s="152">
        <v>438</v>
      </c>
      <c r="D60" s="153">
        <v>42</v>
      </c>
      <c r="E60" s="154">
        <v>27</v>
      </c>
      <c r="F60" s="155">
        <v>826</v>
      </c>
      <c r="G60" s="153">
        <v>39</v>
      </c>
      <c r="H60" s="154">
        <v>21</v>
      </c>
      <c r="I60" s="155">
        <v>1014</v>
      </c>
      <c r="J60" s="153">
        <v>70</v>
      </c>
      <c r="K60" s="156">
        <v>32</v>
      </c>
      <c r="L60" s="155">
        <v>518</v>
      </c>
      <c r="M60" s="153">
        <v>4</v>
      </c>
      <c r="N60" s="156">
        <v>2</v>
      </c>
      <c r="O60" s="163">
        <v>582</v>
      </c>
      <c r="P60" s="153">
        <v>49</v>
      </c>
      <c r="Q60" s="164">
        <v>35</v>
      </c>
    </row>
    <row r="61" spans="2:17" s="140" customFormat="1" ht="15" customHeight="1">
      <c r="B61" s="182" t="s">
        <v>139</v>
      </c>
      <c r="C61" s="168">
        <v>275</v>
      </c>
      <c r="D61" s="171">
        <v>29</v>
      </c>
      <c r="E61" s="169">
        <v>16</v>
      </c>
      <c r="F61" s="170">
        <v>521</v>
      </c>
      <c r="G61" s="171">
        <v>25</v>
      </c>
      <c r="H61" s="169">
        <v>18</v>
      </c>
      <c r="I61" s="170">
        <v>678</v>
      </c>
      <c r="J61" s="171">
        <v>46</v>
      </c>
      <c r="K61" s="172">
        <v>29</v>
      </c>
      <c r="L61" s="170">
        <v>257</v>
      </c>
      <c r="M61" s="171">
        <v>0</v>
      </c>
      <c r="N61" s="172">
        <v>0</v>
      </c>
      <c r="O61" s="195">
        <v>283</v>
      </c>
      <c r="P61" s="171">
        <v>15</v>
      </c>
      <c r="Q61" s="173">
        <v>9</v>
      </c>
    </row>
    <row r="62" spans="2:17" s="146" customFormat="1" ht="15" customHeight="1">
      <c r="B62" s="190" t="s">
        <v>142</v>
      </c>
      <c r="C62" s="191">
        <f t="shared" ref="C62:Q62" si="9">SUM(C63:C66)</f>
        <v>1522</v>
      </c>
      <c r="D62" s="192">
        <f t="shared" si="9"/>
        <v>169</v>
      </c>
      <c r="E62" s="193">
        <f t="shared" si="9"/>
        <v>142</v>
      </c>
      <c r="F62" s="191">
        <f t="shared" si="9"/>
        <v>3681</v>
      </c>
      <c r="G62" s="192">
        <f t="shared" si="9"/>
        <v>191</v>
      </c>
      <c r="H62" s="193">
        <f t="shared" si="9"/>
        <v>140</v>
      </c>
      <c r="I62" s="191">
        <f t="shared" si="9"/>
        <v>4785</v>
      </c>
      <c r="J62" s="192">
        <f t="shared" si="9"/>
        <v>248</v>
      </c>
      <c r="K62" s="193">
        <f t="shared" si="9"/>
        <v>185</v>
      </c>
      <c r="L62" s="191">
        <f t="shared" si="9"/>
        <v>1842</v>
      </c>
      <c r="M62" s="192">
        <f t="shared" si="9"/>
        <v>34</v>
      </c>
      <c r="N62" s="193">
        <f t="shared" si="9"/>
        <v>16</v>
      </c>
      <c r="O62" s="191">
        <f t="shared" si="9"/>
        <v>1778</v>
      </c>
      <c r="P62" s="191">
        <f t="shared" si="9"/>
        <v>188</v>
      </c>
      <c r="Q62" s="193">
        <f t="shared" si="9"/>
        <v>165</v>
      </c>
    </row>
    <row r="63" spans="2:17" s="140" customFormat="1" ht="15" customHeight="1">
      <c r="B63" s="151" t="s">
        <v>136</v>
      </c>
      <c r="C63" s="152">
        <v>332</v>
      </c>
      <c r="D63" s="153">
        <v>38</v>
      </c>
      <c r="E63" s="154">
        <v>32</v>
      </c>
      <c r="F63" s="155">
        <v>1173</v>
      </c>
      <c r="G63" s="153">
        <v>56</v>
      </c>
      <c r="H63" s="154">
        <v>44</v>
      </c>
      <c r="I63" s="155">
        <v>1846</v>
      </c>
      <c r="J63" s="153">
        <v>85</v>
      </c>
      <c r="K63" s="156">
        <v>63</v>
      </c>
      <c r="L63" s="155">
        <v>455</v>
      </c>
      <c r="M63" s="153">
        <v>7</v>
      </c>
      <c r="N63" s="156">
        <v>4</v>
      </c>
      <c r="O63" s="163">
        <v>464</v>
      </c>
      <c r="P63" s="153">
        <v>40</v>
      </c>
      <c r="Q63" s="164">
        <v>36</v>
      </c>
    </row>
    <row r="64" spans="2:17" s="140" customFormat="1" ht="15" customHeight="1">
      <c r="B64" s="151" t="s">
        <v>137</v>
      </c>
      <c r="C64" s="152">
        <v>454</v>
      </c>
      <c r="D64" s="153">
        <v>52</v>
      </c>
      <c r="E64" s="154">
        <v>43</v>
      </c>
      <c r="F64" s="155">
        <v>1108</v>
      </c>
      <c r="G64" s="153">
        <v>57</v>
      </c>
      <c r="H64" s="154">
        <v>39</v>
      </c>
      <c r="I64" s="155">
        <v>1217</v>
      </c>
      <c r="J64" s="153">
        <v>53</v>
      </c>
      <c r="K64" s="156">
        <v>38</v>
      </c>
      <c r="L64" s="155">
        <v>593</v>
      </c>
      <c r="M64" s="153">
        <v>11</v>
      </c>
      <c r="N64" s="156">
        <v>4</v>
      </c>
      <c r="O64" s="163">
        <v>595</v>
      </c>
      <c r="P64" s="153">
        <v>59</v>
      </c>
      <c r="Q64" s="164">
        <v>52</v>
      </c>
    </row>
    <row r="65" spans="2:17" s="140" customFormat="1" ht="15" customHeight="1">
      <c r="B65" s="151" t="s">
        <v>138</v>
      </c>
      <c r="C65" s="152">
        <v>449</v>
      </c>
      <c r="D65" s="153">
        <v>47</v>
      </c>
      <c r="E65" s="154">
        <v>37</v>
      </c>
      <c r="F65" s="155">
        <v>808</v>
      </c>
      <c r="G65" s="153">
        <v>43</v>
      </c>
      <c r="H65" s="154">
        <v>29</v>
      </c>
      <c r="I65" s="155">
        <v>1010</v>
      </c>
      <c r="J65" s="153">
        <v>63</v>
      </c>
      <c r="K65" s="156">
        <v>46</v>
      </c>
      <c r="L65" s="155">
        <v>523</v>
      </c>
      <c r="M65" s="153">
        <v>12</v>
      </c>
      <c r="N65" s="156">
        <v>7</v>
      </c>
      <c r="O65" s="163">
        <v>433</v>
      </c>
      <c r="P65" s="153">
        <v>59</v>
      </c>
      <c r="Q65" s="164">
        <v>52</v>
      </c>
    </row>
    <row r="66" spans="2:17" s="140" customFormat="1" ht="15" customHeight="1">
      <c r="B66" s="182" t="s">
        <v>139</v>
      </c>
      <c r="C66" s="168">
        <v>287</v>
      </c>
      <c r="D66" s="171">
        <v>32</v>
      </c>
      <c r="E66" s="169">
        <v>30</v>
      </c>
      <c r="F66" s="170">
        <v>592</v>
      </c>
      <c r="G66" s="171">
        <v>35</v>
      </c>
      <c r="H66" s="169">
        <v>28</v>
      </c>
      <c r="I66" s="170">
        <v>712</v>
      </c>
      <c r="J66" s="171">
        <v>47</v>
      </c>
      <c r="K66" s="172">
        <v>38</v>
      </c>
      <c r="L66" s="170">
        <v>271</v>
      </c>
      <c r="M66" s="171">
        <v>4</v>
      </c>
      <c r="N66" s="172">
        <v>1</v>
      </c>
      <c r="O66" s="195">
        <v>286</v>
      </c>
      <c r="P66" s="171">
        <v>30</v>
      </c>
      <c r="Q66" s="173">
        <v>25</v>
      </c>
    </row>
    <row r="67" spans="2:17" s="146" customFormat="1" ht="15" customHeight="1">
      <c r="B67" s="190" t="s">
        <v>143</v>
      </c>
      <c r="C67" s="191">
        <f t="shared" ref="C67:Q67" si="10">SUM(C68:C71)</f>
        <v>1788</v>
      </c>
      <c r="D67" s="192">
        <f t="shared" si="10"/>
        <v>203</v>
      </c>
      <c r="E67" s="193">
        <f t="shared" si="10"/>
        <v>173</v>
      </c>
      <c r="F67" s="191">
        <f t="shared" si="10"/>
        <v>3867</v>
      </c>
      <c r="G67" s="192">
        <f t="shared" si="10"/>
        <v>179</v>
      </c>
      <c r="H67" s="193">
        <f t="shared" si="10"/>
        <v>138</v>
      </c>
      <c r="I67" s="191">
        <f t="shared" si="10"/>
        <v>5121</v>
      </c>
      <c r="J67" s="192">
        <f t="shared" si="10"/>
        <v>275</v>
      </c>
      <c r="K67" s="193">
        <f t="shared" si="10"/>
        <v>227</v>
      </c>
      <c r="L67" s="191">
        <f t="shared" si="10"/>
        <v>2574</v>
      </c>
      <c r="M67" s="192">
        <f t="shared" si="10"/>
        <v>29</v>
      </c>
      <c r="N67" s="193">
        <f t="shared" si="10"/>
        <v>23</v>
      </c>
      <c r="O67" s="191">
        <f t="shared" si="10"/>
        <v>2367</v>
      </c>
      <c r="P67" s="191">
        <f t="shared" si="10"/>
        <v>197</v>
      </c>
      <c r="Q67" s="193">
        <f t="shared" si="10"/>
        <v>184</v>
      </c>
    </row>
    <row r="68" spans="2:17" s="140" customFormat="1" ht="15" customHeight="1">
      <c r="B68" s="151" t="s">
        <v>136</v>
      </c>
      <c r="C68" s="152">
        <v>366</v>
      </c>
      <c r="D68" s="153">
        <v>42</v>
      </c>
      <c r="E68" s="154">
        <v>35</v>
      </c>
      <c r="F68" s="155">
        <v>1192</v>
      </c>
      <c r="G68" s="153">
        <v>56</v>
      </c>
      <c r="H68" s="154">
        <v>44</v>
      </c>
      <c r="I68" s="155">
        <v>1815</v>
      </c>
      <c r="J68" s="153">
        <v>56</v>
      </c>
      <c r="K68" s="156">
        <v>50</v>
      </c>
      <c r="L68" s="155">
        <v>648</v>
      </c>
      <c r="M68" s="153">
        <v>8</v>
      </c>
      <c r="N68" s="156">
        <v>9</v>
      </c>
      <c r="O68" s="163">
        <v>586</v>
      </c>
      <c r="P68" s="153">
        <v>45</v>
      </c>
      <c r="Q68" s="164">
        <v>44</v>
      </c>
    </row>
    <row r="69" spans="2:17" s="140" customFormat="1" ht="15" customHeight="1">
      <c r="B69" s="151" t="s">
        <v>137</v>
      </c>
      <c r="C69" s="152">
        <v>576</v>
      </c>
      <c r="D69" s="153">
        <v>65</v>
      </c>
      <c r="E69" s="154">
        <v>52</v>
      </c>
      <c r="F69" s="155">
        <v>1168</v>
      </c>
      <c r="G69" s="153">
        <v>58</v>
      </c>
      <c r="H69" s="154">
        <v>43</v>
      </c>
      <c r="I69" s="155">
        <v>1433</v>
      </c>
      <c r="J69" s="153">
        <v>87</v>
      </c>
      <c r="K69" s="156">
        <v>67</v>
      </c>
      <c r="L69" s="155">
        <v>839</v>
      </c>
      <c r="M69" s="153">
        <v>8</v>
      </c>
      <c r="N69" s="156">
        <v>5</v>
      </c>
      <c r="O69" s="163">
        <v>775</v>
      </c>
      <c r="P69" s="153">
        <v>72</v>
      </c>
      <c r="Q69" s="164">
        <v>65</v>
      </c>
    </row>
    <row r="70" spans="2:17" s="140" customFormat="1" ht="15" customHeight="1">
      <c r="B70" s="151" t="s">
        <v>138</v>
      </c>
      <c r="C70" s="152">
        <v>515</v>
      </c>
      <c r="D70" s="153">
        <v>62</v>
      </c>
      <c r="E70" s="154">
        <v>55</v>
      </c>
      <c r="F70" s="155">
        <v>909</v>
      </c>
      <c r="G70" s="153">
        <v>42</v>
      </c>
      <c r="H70" s="154">
        <v>31</v>
      </c>
      <c r="I70" s="155">
        <v>1160</v>
      </c>
      <c r="J70" s="153">
        <v>74</v>
      </c>
      <c r="K70" s="156">
        <v>64</v>
      </c>
      <c r="L70" s="155">
        <v>738</v>
      </c>
      <c r="M70" s="153">
        <v>9</v>
      </c>
      <c r="N70" s="156">
        <v>6</v>
      </c>
      <c r="O70" s="163">
        <v>672</v>
      </c>
      <c r="P70" s="153">
        <v>52</v>
      </c>
      <c r="Q70" s="164">
        <v>47</v>
      </c>
    </row>
    <row r="71" spans="2:17" s="140" customFormat="1" ht="15" customHeight="1">
      <c r="B71" s="182" t="s">
        <v>139</v>
      </c>
      <c r="C71" s="168">
        <v>331</v>
      </c>
      <c r="D71" s="171">
        <v>34</v>
      </c>
      <c r="E71" s="169">
        <v>31</v>
      </c>
      <c r="F71" s="170">
        <v>598</v>
      </c>
      <c r="G71" s="171">
        <v>23</v>
      </c>
      <c r="H71" s="169">
        <v>20</v>
      </c>
      <c r="I71" s="170">
        <v>713</v>
      </c>
      <c r="J71" s="171">
        <v>58</v>
      </c>
      <c r="K71" s="172">
        <v>46</v>
      </c>
      <c r="L71" s="170">
        <v>349</v>
      </c>
      <c r="M71" s="171">
        <v>4</v>
      </c>
      <c r="N71" s="172">
        <v>3</v>
      </c>
      <c r="O71" s="195">
        <v>334</v>
      </c>
      <c r="P71" s="171">
        <v>28</v>
      </c>
      <c r="Q71" s="173">
        <v>28</v>
      </c>
    </row>
    <row r="72" spans="2:17" s="140" customFormat="1" ht="15" customHeight="1">
      <c r="B72" s="190" t="s">
        <v>144</v>
      </c>
      <c r="C72" s="191">
        <f t="shared" ref="C72:Q72" si="11">SUM(C73:C76)</f>
        <v>1822</v>
      </c>
      <c r="D72" s="192">
        <f t="shared" si="11"/>
        <v>176</v>
      </c>
      <c r="E72" s="193">
        <f t="shared" si="11"/>
        <v>154</v>
      </c>
      <c r="F72" s="191">
        <f t="shared" si="11"/>
        <v>3939</v>
      </c>
      <c r="G72" s="192">
        <f t="shared" si="11"/>
        <v>227</v>
      </c>
      <c r="H72" s="193">
        <f t="shared" si="11"/>
        <v>179</v>
      </c>
      <c r="I72" s="191">
        <f t="shared" si="11"/>
        <v>5272</v>
      </c>
      <c r="J72" s="192">
        <f t="shared" si="11"/>
        <v>311</v>
      </c>
      <c r="K72" s="193">
        <f t="shared" si="11"/>
        <v>243</v>
      </c>
      <c r="L72" s="191">
        <f t="shared" si="11"/>
        <v>3045</v>
      </c>
      <c r="M72" s="192">
        <f t="shared" si="11"/>
        <v>36</v>
      </c>
      <c r="N72" s="193">
        <f t="shared" si="11"/>
        <v>29</v>
      </c>
      <c r="O72" s="191">
        <f t="shared" si="11"/>
        <v>2270</v>
      </c>
      <c r="P72" s="191">
        <f t="shared" si="11"/>
        <v>191</v>
      </c>
      <c r="Q72" s="193">
        <f t="shared" si="11"/>
        <v>170</v>
      </c>
    </row>
    <row r="73" spans="2:17" s="140" customFormat="1" ht="15" customHeight="1">
      <c r="B73" s="151" t="s">
        <v>136</v>
      </c>
      <c r="C73" s="196">
        <v>378</v>
      </c>
      <c r="D73" s="181">
        <v>26</v>
      </c>
      <c r="E73" s="197">
        <v>22</v>
      </c>
      <c r="F73" s="198">
        <v>1197</v>
      </c>
      <c r="G73" s="181">
        <v>81</v>
      </c>
      <c r="H73" s="197">
        <v>64</v>
      </c>
      <c r="I73" s="198">
        <v>1833</v>
      </c>
      <c r="J73" s="181">
        <v>131</v>
      </c>
      <c r="K73" s="199">
        <v>111</v>
      </c>
      <c r="L73" s="198">
        <v>727</v>
      </c>
      <c r="M73" s="181">
        <v>7</v>
      </c>
      <c r="N73" s="199">
        <v>5</v>
      </c>
      <c r="O73" s="200">
        <v>549</v>
      </c>
      <c r="P73" s="181">
        <v>44</v>
      </c>
      <c r="Q73" s="201">
        <v>42</v>
      </c>
    </row>
    <row r="74" spans="2:17" s="140" customFormat="1" ht="15" customHeight="1">
      <c r="B74" s="151" t="s">
        <v>137</v>
      </c>
      <c r="C74" s="196">
        <v>626</v>
      </c>
      <c r="D74" s="181">
        <v>66</v>
      </c>
      <c r="E74" s="197">
        <v>59</v>
      </c>
      <c r="F74" s="198">
        <v>1240</v>
      </c>
      <c r="G74" s="181">
        <v>65</v>
      </c>
      <c r="H74" s="197">
        <v>47</v>
      </c>
      <c r="I74" s="198">
        <v>1506</v>
      </c>
      <c r="J74" s="181">
        <v>82</v>
      </c>
      <c r="K74" s="199">
        <v>64</v>
      </c>
      <c r="L74" s="198">
        <v>999</v>
      </c>
      <c r="M74" s="181">
        <v>13</v>
      </c>
      <c r="N74" s="199">
        <v>10</v>
      </c>
      <c r="O74" s="200">
        <v>790</v>
      </c>
      <c r="P74" s="181">
        <v>65</v>
      </c>
      <c r="Q74" s="201">
        <v>57</v>
      </c>
    </row>
    <row r="75" spans="2:17" s="140" customFormat="1" ht="15" customHeight="1">
      <c r="B75" s="151" t="s">
        <v>138</v>
      </c>
      <c r="C75" s="196">
        <v>497</v>
      </c>
      <c r="D75" s="181">
        <v>41</v>
      </c>
      <c r="E75" s="197">
        <v>34</v>
      </c>
      <c r="F75" s="198">
        <v>891</v>
      </c>
      <c r="G75" s="181">
        <v>37</v>
      </c>
      <c r="H75" s="197">
        <v>33</v>
      </c>
      <c r="I75" s="198">
        <v>1181</v>
      </c>
      <c r="J75" s="181">
        <v>62</v>
      </c>
      <c r="K75" s="199">
        <v>44</v>
      </c>
      <c r="L75" s="198">
        <v>839</v>
      </c>
      <c r="M75" s="181">
        <v>13</v>
      </c>
      <c r="N75" s="199">
        <v>12</v>
      </c>
      <c r="O75" s="200">
        <v>576</v>
      </c>
      <c r="P75" s="181">
        <v>55</v>
      </c>
      <c r="Q75" s="201">
        <v>47</v>
      </c>
    </row>
    <row r="76" spans="2:17" s="140" customFormat="1" ht="15" customHeight="1">
      <c r="B76" s="182" t="s">
        <v>139</v>
      </c>
      <c r="C76" s="202">
        <v>321</v>
      </c>
      <c r="D76" s="203">
        <v>43</v>
      </c>
      <c r="E76" s="179">
        <v>39</v>
      </c>
      <c r="F76" s="204">
        <v>611</v>
      </c>
      <c r="G76" s="203">
        <v>44</v>
      </c>
      <c r="H76" s="179">
        <v>35</v>
      </c>
      <c r="I76" s="204">
        <v>752</v>
      </c>
      <c r="J76" s="203">
        <v>36</v>
      </c>
      <c r="K76" s="180">
        <v>24</v>
      </c>
      <c r="L76" s="204">
        <v>480</v>
      </c>
      <c r="M76" s="203">
        <v>3</v>
      </c>
      <c r="N76" s="180">
        <v>2</v>
      </c>
      <c r="O76" s="205">
        <v>355</v>
      </c>
      <c r="P76" s="203">
        <v>27</v>
      </c>
      <c r="Q76" s="206">
        <v>24</v>
      </c>
    </row>
    <row r="77" spans="2:17" s="140" customFormat="1" ht="15" customHeight="1">
      <c r="B77" s="190" t="s">
        <v>145</v>
      </c>
      <c r="C77" s="191">
        <f t="shared" ref="C77:Q77" si="12">SUM(C78:C81)</f>
        <v>1766</v>
      </c>
      <c r="D77" s="192">
        <f t="shared" si="12"/>
        <v>170</v>
      </c>
      <c r="E77" s="193">
        <f t="shared" si="12"/>
        <v>144</v>
      </c>
      <c r="F77" s="191">
        <f t="shared" si="12"/>
        <v>4424</v>
      </c>
      <c r="G77" s="192">
        <f t="shared" si="12"/>
        <v>239</v>
      </c>
      <c r="H77" s="193">
        <f t="shared" si="12"/>
        <v>191</v>
      </c>
      <c r="I77" s="191">
        <f t="shared" si="12"/>
        <v>5293</v>
      </c>
      <c r="J77" s="192">
        <f t="shared" si="12"/>
        <v>402</v>
      </c>
      <c r="K77" s="193">
        <f t="shared" si="12"/>
        <v>316</v>
      </c>
      <c r="L77" s="191">
        <f t="shared" si="12"/>
        <v>2859</v>
      </c>
      <c r="M77" s="192">
        <f t="shared" si="12"/>
        <v>64</v>
      </c>
      <c r="N77" s="193">
        <f t="shared" si="12"/>
        <v>57</v>
      </c>
      <c r="O77" s="191">
        <f t="shared" si="12"/>
        <v>2353</v>
      </c>
      <c r="P77" s="191">
        <f t="shared" si="12"/>
        <v>137</v>
      </c>
      <c r="Q77" s="193">
        <f t="shared" si="12"/>
        <v>118</v>
      </c>
    </row>
    <row r="78" spans="2:17" s="140" customFormat="1" ht="15" customHeight="1">
      <c r="B78" s="151" t="s">
        <v>136</v>
      </c>
      <c r="C78" s="196">
        <v>354</v>
      </c>
      <c r="D78" s="181">
        <v>33</v>
      </c>
      <c r="E78" s="197">
        <v>27</v>
      </c>
      <c r="F78" s="198">
        <v>1324</v>
      </c>
      <c r="G78" s="181">
        <v>83</v>
      </c>
      <c r="H78" s="197">
        <v>71</v>
      </c>
      <c r="I78" s="198">
        <v>1827</v>
      </c>
      <c r="J78" s="181">
        <v>145</v>
      </c>
      <c r="K78" s="199">
        <v>114</v>
      </c>
      <c r="L78" s="198">
        <v>744</v>
      </c>
      <c r="M78" s="181">
        <v>13</v>
      </c>
      <c r="N78" s="199">
        <v>13</v>
      </c>
      <c r="O78" s="200">
        <v>630</v>
      </c>
      <c r="P78" s="181">
        <v>36</v>
      </c>
      <c r="Q78" s="201">
        <v>32</v>
      </c>
    </row>
    <row r="79" spans="2:17" s="140" customFormat="1" ht="15" customHeight="1">
      <c r="B79" s="151" t="s">
        <v>137</v>
      </c>
      <c r="C79" s="196">
        <v>594</v>
      </c>
      <c r="D79" s="181">
        <v>62</v>
      </c>
      <c r="E79" s="197">
        <v>53</v>
      </c>
      <c r="F79" s="198">
        <v>1394</v>
      </c>
      <c r="G79" s="181">
        <v>69</v>
      </c>
      <c r="H79" s="197">
        <v>50</v>
      </c>
      <c r="I79" s="198">
        <v>1535</v>
      </c>
      <c r="J79" s="181">
        <v>101</v>
      </c>
      <c r="K79" s="199">
        <v>82</v>
      </c>
      <c r="L79" s="198">
        <v>928</v>
      </c>
      <c r="M79" s="181">
        <v>26</v>
      </c>
      <c r="N79" s="199">
        <v>22</v>
      </c>
      <c r="O79" s="200">
        <v>736</v>
      </c>
      <c r="P79" s="181">
        <v>44</v>
      </c>
      <c r="Q79" s="201">
        <v>38</v>
      </c>
    </row>
    <row r="80" spans="2:17" s="140" customFormat="1" ht="15" customHeight="1">
      <c r="B80" s="151" t="s">
        <v>138</v>
      </c>
      <c r="C80" s="196">
        <v>502</v>
      </c>
      <c r="D80" s="181">
        <v>43</v>
      </c>
      <c r="E80" s="197">
        <v>35</v>
      </c>
      <c r="F80" s="198">
        <v>1068</v>
      </c>
      <c r="G80" s="181">
        <v>48</v>
      </c>
      <c r="H80" s="197">
        <v>38</v>
      </c>
      <c r="I80" s="198">
        <v>1208</v>
      </c>
      <c r="J80" s="181">
        <v>90</v>
      </c>
      <c r="K80" s="199">
        <v>66</v>
      </c>
      <c r="L80" s="198">
        <v>806</v>
      </c>
      <c r="M80" s="181">
        <v>18</v>
      </c>
      <c r="N80" s="199">
        <v>15</v>
      </c>
      <c r="O80" s="200">
        <v>659</v>
      </c>
      <c r="P80" s="181">
        <v>39</v>
      </c>
      <c r="Q80" s="201">
        <v>32</v>
      </c>
    </row>
    <row r="81" spans="2:17" s="140" customFormat="1" ht="15" customHeight="1">
      <c r="B81" s="182" t="s">
        <v>139</v>
      </c>
      <c r="C81" s="202">
        <v>316</v>
      </c>
      <c r="D81" s="203">
        <v>32</v>
      </c>
      <c r="E81" s="179">
        <v>29</v>
      </c>
      <c r="F81" s="204">
        <v>638</v>
      </c>
      <c r="G81" s="203">
        <v>39</v>
      </c>
      <c r="H81" s="179">
        <v>32</v>
      </c>
      <c r="I81" s="204">
        <v>723</v>
      </c>
      <c r="J81" s="203">
        <v>66</v>
      </c>
      <c r="K81" s="180">
        <v>54</v>
      </c>
      <c r="L81" s="204">
        <v>381</v>
      </c>
      <c r="M81" s="203">
        <v>7</v>
      </c>
      <c r="N81" s="180">
        <v>7</v>
      </c>
      <c r="O81" s="205">
        <v>328</v>
      </c>
      <c r="P81" s="203">
        <v>18</v>
      </c>
      <c r="Q81" s="206">
        <v>16</v>
      </c>
    </row>
    <row r="82" spans="2:17" s="140" customFormat="1" ht="15" customHeight="1">
      <c r="B82" s="190" t="s">
        <v>146</v>
      </c>
      <c r="C82" s="191">
        <f t="shared" ref="C82:Q82" si="13">SUM(C83:C86)</f>
        <v>1823</v>
      </c>
      <c r="D82" s="192">
        <f t="shared" si="13"/>
        <v>159</v>
      </c>
      <c r="E82" s="193">
        <f t="shared" si="13"/>
        <v>122</v>
      </c>
      <c r="F82" s="191">
        <f t="shared" si="13"/>
        <v>3844</v>
      </c>
      <c r="G82" s="192">
        <f t="shared" si="13"/>
        <v>207</v>
      </c>
      <c r="H82" s="193">
        <f t="shared" si="13"/>
        <v>110</v>
      </c>
      <c r="I82" s="191">
        <f t="shared" si="13"/>
        <v>4810</v>
      </c>
      <c r="J82" s="192">
        <f t="shared" si="13"/>
        <v>347</v>
      </c>
      <c r="K82" s="193">
        <f t="shared" si="13"/>
        <v>194</v>
      </c>
      <c r="L82" s="191">
        <f t="shared" si="13"/>
        <v>2528</v>
      </c>
      <c r="M82" s="192">
        <f t="shared" si="13"/>
        <v>40</v>
      </c>
      <c r="N82" s="193">
        <f t="shared" si="13"/>
        <v>28</v>
      </c>
      <c r="O82" s="191">
        <f t="shared" si="13"/>
        <v>2188</v>
      </c>
      <c r="P82" s="191">
        <f t="shared" si="13"/>
        <v>125</v>
      </c>
      <c r="Q82" s="193">
        <f t="shared" si="13"/>
        <v>74</v>
      </c>
    </row>
    <row r="83" spans="2:17" s="140" customFormat="1" ht="15" customHeight="1">
      <c r="B83" s="151" t="s">
        <v>136</v>
      </c>
      <c r="C83" s="196">
        <v>341</v>
      </c>
      <c r="D83" s="181">
        <v>28</v>
      </c>
      <c r="E83" s="197">
        <v>22</v>
      </c>
      <c r="F83" s="198">
        <v>1155</v>
      </c>
      <c r="G83" s="181">
        <v>60</v>
      </c>
      <c r="H83" s="197">
        <v>35</v>
      </c>
      <c r="I83" s="198">
        <v>1487</v>
      </c>
      <c r="J83" s="181">
        <v>136</v>
      </c>
      <c r="K83" s="199">
        <v>76</v>
      </c>
      <c r="L83" s="198">
        <v>592</v>
      </c>
      <c r="M83" s="181">
        <v>10</v>
      </c>
      <c r="N83" s="199">
        <v>9</v>
      </c>
      <c r="O83" s="200">
        <v>512</v>
      </c>
      <c r="P83" s="181">
        <v>25</v>
      </c>
      <c r="Q83" s="201">
        <v>16</v>
      </c>
    </row>
    <row r="84" spans="2:17" s="140" customFormat="1" ht="15" customHeight="1">
      <c r="B84" s="151" t="s">
        <v>137</v>
      </c>
      <c r="C84" s="196">
        <v>629</v>
      </c>
      <c r="D84" s="181">
        <v>52</v>
      </c>
      <c r="E84" s="197">
        <v>40</v>
      </c>
      <c r="F84" s="198">
        <v>1258</v>
      </c>
      <c r="G84" s="181">
        <v>69</v>
      </c>
      <c r="H84" s="197">
        <v>37</v>
      </c>
      <c r="I84" s="198">
        <v>1507</v>
      </c>
      <c r="J84" s="181">
        <v>88</v>
      </c>
      <c r="K84" s="199">
        <v>52</v>
      </c>
      <c r="L84" s="198">
        <v>899</v>
      </c>
      <c r="M84" s="181">
        <v>14</v>
      </c>
      <c r="N84" s="199">
        <v>9</v>
      </c>
      <c r="O84" s="200">
        <v>793</v>
      </c>
      <c r="P84" s="181">
        <v>41</v>
      </c>
      <c r="Q84" s="201">
        <v>21</v>
      </c>
    </row>
    <row r="85" spans="2:17" s="140" customFormat="1" ht="15" customHeight="1">
      <c r="B85" s="151" t="s">
        <v>138</v>
      </c>
      <c r="C85" s="196">
        <v>549</v>
      </c>
      <c r="D85" s="181">
        <v>54</v>
      </c>
      <c r="E85" s="197">
        <v>38</v>
      </c>
      <c r="F85" s="198">
        <v>865</v>
      </c>
      <c r="G85" s="181">
        <v>46</v>
      </c>
      <c r="H85" s="197">
        <v>21</v>
      </c>
      <c r="I85" s="198">
        <v>1116</v>
      </c>
      <c r="J85" s="181">
        <v>82</v>
      </c>
      <c r="K85" s="199">
        <v>45</v>
      </c>
      <c r="L85" s="198">
        <v>681</v>
      </c>
      <c r="M85" s="181">
        <v>11</v>
      </c>
      <c r="N85" s="199">
        <v>8</v>
      </c>
      <c r="O85" s="200">
        <v>577</v>
      </c>
      <c r="P85" s="181">
        <v>42</v>
      </c>
      <c r="Q85" s="201">
        <v>24</v>
      </c>
    </row>
    <row r="86" spans="2:17" s="140" customFormat="1" ht="15" customHeight="1">
      <c r="B86" s="182" t="s">
        <v>139</v>
      </c>
      <c r="C86" s="202">
        <v>304</v>
      </c>
      <c r="D86" s="203">
        <v>25</v>
      </c>
      <c r="E86" s="179">
        <v>22</v>
      </c>
      <c r="F86" s="204">
        <v>566</v>
      </c>
      <c r="G86" s="203">
        <v>32</v>
      </c>
      <c r="H86" s="179">
        <v>17</v>
      </c>
      <c r="I86" s="204">
        <v>700</v>
      </c>
      <c r="J86" s="203">
        <v>41</v>
      </c>
      <c r="K86" s="180">
        <v>21</v>
      </c>
      <c r="L86" s="204">
        <v>356</v>
      </c>
      <c r="M86" s="203">
        <v>5</v>
      </c>
      <c r="N86" s="180">
        <v>2</v>
      </c>
      <c r="O86" s="205">
        <v>306</v>
      </c>
      <c r="P86" s="203">
        <v>17</v>
      </c>
      <c r="Q86" s="206">
        <v>13</v>
      </c>
    </row>
    <row r="87" spans="2:17" ht="15" customHeight="1">
      <c r="B87" s="115" t="s">
        <v>147</v>
      </c>
      <c r="Q87" s="116" t="s">
        <v>148</v>
      </c>
    </row>
    <row r="88" spans="2:17">
      <c r="B88" s="140" t="s">
        <v>149</v>
      </c>
      <c r="Q88" s="116" t="s">
        <v>150</v>
      </c>
    </row>
    <row r="89" spans="2:17">
      <c r="B89" s="140" t="s">
        <v>151</v>
      </c>
      <c r="C89" s="140"/>
    </row>
    <row r="90" spans="2:17">
      <c r="B90" s="140" t="s">
        <v>152</v>
      </c>
    </row>
    <row r="91" spans="2:17">
      <c r="B91" s="140" t="s">
        <v>153</v>
      </c>
    </row>
  </sheetData>
  <mergeCells count="6">
    <mergeCell ref="O3:Q3"/>
    <mergeCell ref="B3:B4"/>
    <mergeCell ref="C3:E3"/>
    <mergeCell ref="F3:H3"/>
    <mergeCell ref="I3:K3"/>
    <mergeCell ref="L3:N3"/>
  </mergeCells>
  <phoneticPr fontId="3"/>
  <pageMargins left="0.59055118110236227" right="0.59055118110236227" top="0.78740157480314965" bottom="0.69" header="0.39370078740157483" footer="0.39370078740157483"/>
  <pageSetup paperSize="9" scale="93" orientation="portrait" r:id="rId1"/>
  <headerFooter alignWithMargins="0">
    <oddHeader>&amp;R13.保健・衛生・環境</oddHeader>
    <oddFooter>&amp;C-79-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zoomScaleNormal="100" workbookViewId="0"/>
  </sheetViews>
  <sheetFormatPr defaultRowHeight="13.5"/>
  <cols>
    <col min="1" max="1" width="3.625" style="45" customWidth="1"/>
    <col min="2" max="2" width="11.625" style="45" customWidth="1"/>
    <col min="3" max="3" width="12.625" style="45" customWidth="1"/>
    <col min="4" max="4" width="14.625" style="138" customWidth="1"/>
    <col min="5" max="7" width="13.625" style="138" customWidth="1"/>
    <col min="9" max="16384" width="9" style="45"/>
  </cols>
  <sheetData>
    <row r="1" spans="1:7" ht="30" customHeight="1">
      <c r="A1" s="207" t="s">
        <v>154</v>
      </c>
      <c r="B1" s="43"/>
      <c r="C1" s="47"/>
      <c r="D1" s="208"/>
      <c r="E1" s="208"/>
      <c r="F1" s="208"/>
      <c r="G1" s="208"/>
    </row>
    <row r="2" spans="1:7" ht="18" customHeight="1">
      <c r="B2" s="209"/>
      <c r="C2" s="47"/>
      <c r="D2" s="208"/>
      <c r="E2" s="208"/>
      <c r="F2" s="208"/>
      <c r="G2" s="208"/>
    </row>
    <row r="3" spans="1:7" s="19" customFormat="1" ht="18" customHeight="1">
      <c r="B3" s="362" t="s">
        <v>65</v>
      </c>
      <c r="C3" s="210" t="s">
        <v>155</v>
      </c>
      <c r="D3" s="380" t="s">
        <v>156</v>
      </c>
      <c r="E3" s="381"/>
      <c r="F3" s="381"/>
      <c r="G3" s="382"/>
    </row>
    <row r="4" spans="1:7" s="19" customFormat="1" ht="18" customHeight="1">
      <c r="B4" s="363"/>
      <c r="C4" s="211" t="s">
        <v>157</v>
      </c>
      <c r="D4" s="212" t="s">
        <v>158</v>
      </c>
      <c r="E4" s="213" t="s">
        <v>159</v>
      </c>
      <c r="F4" s="213" t="s">
        <v>160</v>
      </c>
      <c r="G4" s="213" t="s">
        <v>161</v>
      </c>
    </row>
    <row r="5" spans="1:7" s="22" customFormat="1" ht="15" customHeight="1">
      <c r="B5" s="79" t="s">
        <v>162</v>
      </c>
      <c r="C5" s="214">
        <f>SUM(C6:C9)</f>
        <v>37.5</v>
      </c>
      <c r="D5" s="34">
        <f>SUM(D6:D9)</f>
        <v>1677</v>
      </c>
      <c r="E5" s="34">
        <f>SUM(E6:E9)</f>
        <v>454</v>
      </c>
      <c r="F5" s="34">
        <f>SUM(F6:F9)</f>
        <v>784</v>
      </c>
      <c r="G5" s="34">
        <f>SUM(G6:G9)</f>
        <v>439</v>
      </c>
    </row>
    <row r="6" spans="1:7" s="19" customFormat="1" ht="15" hidden="1" customHeight="1">
      <c r="B6" s="215" t="s">
        <v>9</v>
      </c>
      <c r="C6" s="216">
        <v>11.5</v>
      </c>
      <c r="D6" s="217">
        <f>SUM(E6:G6)</f>
        <v>577</v>
      </c>
      <c r="E6" s="217">
        <v>141</v>
      </c>
      <c r="F6" s="217">
        <v>299</v>
      </c>
      <c r="G6" s="217">
        <v>137</v>
      </c>
    </row>
    <row r="7" spans="1:7" s="19" customFormat="1" ht="15" hidden="1" customHeight="1">
      <c r="B7" s="215" t="s">
        <v>10</v>
      </c>
      <c r="C7" s="216">
        <v>11.5</v>
      </c>
      <c r="D7" s="217">
        <f>SUM(E7:G7)</f>
        <v>528</v>
      </c>
      <c r="E7" s="217">
        <v>125</v>
      </c>
      <c r="F7" s="217">
        <v>234</v>
      </c>
      <c r="G7" s="217">
        <v>169</v>
      </c>
    </row>
    <row r="8" spans="1:7" s="19" customFormat="1" ht="15" hidden="1" customHeight="1">
      <c r="B8" s="215" t="s">
        <v>11</v>
      </c>
      <c r="C8" s="216">
        <v>9.5</v>
      </c>
      <c r="D8" s="217">
        <f>SUM(E8:G8)</f>
        <v>384</v>
      </c>
      <c r="E8" s="217">
        <v>107</v>
      </c>
      <c r="F8" s="217">
        <v>168</v>
      </c>
      <c r="G8" s="217">
        <v>109</v>
      </c>
    </row>
    <row r="9" spans="1:7" s="19" customFormat="1" ht="15" hidden="1" customHeight="1">
      <c r="B9" s="218" t="s">
        <v>12</v>
      </c>
      <c r="C9" s="219">
        <v>5</v>
      </c>
      <c r="D9" s="220">
        <f>SUM(E9:G9)</f>
        <v>188</v>
      </c>
      <c r="E9" s="220">
        <v>81</v>
      </c>
      <c r="F9" s="220">
        <v>83</v>
      </c>
      <c r="G9" s="220">
        <v>24</v>
      </c>
    </row>
    <row r="10" spans="1:7" s="22" customFormat="1" ht="15" customHeight="1">
      <c r="B10" s="79" t="s">
        <v>163</v>
      </c>
      <c r="C10" s="214">
        <f>SUM(C11:C14)</f>
        <v>40.5</v>
      </c>
      <c r="D10" s="34">
        <f>SUM(D11:D14)</f>
        <v>1678</v>
      </c>
      <c r="E10" s="34">
        <f>SUM(E11:E14)</f>
        <v>527</v>
      </c>
      <c r="F10" s="34">
        <f>SUM(F11:F14)</f>
        <v>660</v>
      </c>
      <c r="G10" s="34">
        <f>SUM(G11:G14)</f>
        <v>491</v>
      </c>
    </row>
    <row r="11" spans="1:7" s="19" customFormat="1" ht="15" customHeight="1">
      <c r="B11" s="215" t="s">
        <v>9</v>
      </c>
      <c r="C11" s="216">
        <v>14</v>
      </c>
      <c r="D11" s="217">
        <f>SUM(E11:G11)</f>
        <v>617</v>
      </c>
      <c r="E11" s="217">
        <v>184</v>
      </c>
      <c r="F11" s="217">
        <v>240</v>
      </c>
      <c r="G11" s="217">
        <v>193</v>
      </c>
    </row>
    <row r="12" spans="1:7" s="19" customFormat="1" ht="15" customHeight="1">
      <c r="B12" s="215" t="s">
        <v>10</v>
      </c>
      <c r="C12" s="216">
        <v>12.5</v>
      </c>
      <c r="D12" s="217">
        <f>SUM(E12:G12)</f>
        <v>506</v>
      </c>
      <c r="E12" s="217">
        <v>143</v>
      </c>
      <c r="F12" s="217">
        <v>208</v>
      </c>
      <c r="G12" s="217">
        <v>155</v>
      </c>
    </row>
    <row r="13" spans="1:7" s="19" customFormat="1" ht="15" customHeight="1">
      <c r="B13" s="215" t="s">
        <v>11</v>
      </c>
      <c r="C13" s="216">
        <v>9</v>
      </c>
      <c r="D13" s="217">
        <f>SUM(E13:G13)</f>
        <v>385</v>
      </c>
      <c r="E13" s="217">
        <v>110</v>
      </c>
      <c r="F13" s="217">
        <v>158</v>
      </c>
      <c r="G13" s="217">
        <v>117</v>
      </c>
    </row>
    <row r="14" spans="1:7" s="19" customFormat="1" ht="15" customHeight="1">
      <c r="B14" s="218" t="s">
        <v>12</v>
      </c>
      <c r="C14" s="219">
        <v>5</v>
      </c>
      <c r="D14" s="220">
        <f>SUM(E14:G14)</f>
        <v>170</v>
      </c>
      <c r="E14" s="220">
        <v>90</v>
      </c>
      <c r="F14" s="220">
        <v>54</v>
      </c>
      <c r="G14" s="220">
        <v>26</v>
      </c>
    </row>
    <row r="15" spans="1:7" s="22" customFormat="1" ht="15" customHeight="1">
      <c r="B15" s="79" t="s">
        <v>164</v>
      </c>
      <c r="C15" s="214">
        <f>SUM(C16:C19)</f>
        <v>43.3</v>
      </c>
      <c r="D15" s="34">
        <f>SUM(D16:D19)</f>
        <v>1864</v>
      </c>
      <c r="E15" s="34">
        <f>SUM(E16:E19)</f>
        <v>505</v>
      </c>
      <c r="F15" s="34">
        <f>SUM(F16:F19)</f>
        <v>851</v>
      </c>
      <c r="G15" s="34">
        <f>SUM(G16:G19)</f>
        <v>508</v>
      </c>
    </row>
    <row r="16" spans="1:7" s="19" customFormat="1" ht="15" customHeight="1">
      <c r="B16" s="215" t="s">
        <v>9</v>
      </c>
      <c r="C16" s="216">
        <v>15.5</v>
      </c>
      <c r="D16" s="217">
        <f>SUM(E16:G16)</f>
        <v>658</v>
      </c>
      <c r="E16" s="217">
        <v>182</v>
      </c>
      <c r="F16" s="217">
        <v>290</v>
      </c>
      <c r="G16" s="217">
        <v>186</v>
      </c>
    </row>
    <row r="17" spans="2:7" s="19" customFormat="1" ht="15" customHeight="1">
      <c r="B17" s="215" t="s">
        <v>10</v>
      </c>
      <c r="C17" s="216">
        <v>13</v>
      </c>
      <c r="D17" s="217">
        <f>SUM(E17:G17)</f>
        <v>622</v>
      </c>
      <c r="E17" s="217">
        <v>147</v>
      </c>
      <c r="F17" s="217">
        <v>295</v>
      </c>
      <c r="G17" s="217">
        <v>180</v>
      </c>
    </row>
    <row r="18" spans="2:7" s="19" customFormat="1" ht="15" customHeight="1">
      <c r="B18" s="215" t="s">
        <v>11</v>
      </c>
      <c r="C18" s="216">
        <v>9.9</v>
      </c>
      <c r="D18" s="217">
        <f>SUM(E18:G18)</f>
        <v>428</v>
      </c>
      <c r="E18" s="217">
        <v>108</v>
      </c>
      <c r="F18" s="217">
        <v>207</v>
      </c>
      <c r="G18" s="217">
        <v>113</v>
      </c>
    </row>
    <row r="19" spans="2:7" s="19" customFormat="1" ht="15" customHeight="1">
      <c r="B19" s="218" t="s">
        <v>12</v>
      </c>
      <c r="C19" s="219">
        <v>4.9000000000000004</v>
      </c>
      <c r="D19" s="220">
        <f>SUM(E19:G19)</f>
        <v>156</v>
      </c>
      <c r="E19" s="220">
        <v>68</v>
      </c>
      <c r="F19" s="220">
        <v>59</v>
      </c>
      <c r="G19" s="220">
        <v>29</v>
      </c>
    </row>
    <row r="20" spans="2:7" s="22" customFormat="1" ht="15" customHeight="1">
      <c r="B20" s="79" t="s">
        <v>165</v>
      </c>
      <c r="C20" s="214">
        <f>SUM(C21:C24)</f>
        <v>40.800000000000004</v>
      </c>
      <c r="D20" s="34">
        <f>SUM(D21:D24)</f>
        <v>1759</v>
      </c>
      <c r="E20" s="34">
        <f>SUM(E21:E24)</f>
        <v>500</v>
      </c>
      <c r="F20" s="34">
        <f>SUM(F21:F24)</f>
        <v>855</v>
      </c>
      <c r="G20" s="34">
        <f>SUM(G21:G24)</f>
        <v>404</v>
      </c>
    </row>
    <row r="21" spans="2:7" s="19" customFormat="1" ht="15" customHeight="1">
      <c r="B21" s="215" t="s">
        <v>9</v>
      </c>
      <c r="C21" s="216">
        <v>12.5</v>
      </c>
      <c r="D21" s="217">
        <f>SUM(E21:G21)</f>
        <v>560</v>
      </c>
      <c r="E21" s="217">
        <v>162</v>
      </c>
      <c r="F21" s="217">
        <v>287</v>
      </c>
      <c r="G21" s="217">
        <v>111</v>
      </c>
    </row>
    <row r="22" spans="2:7" s="19" customFormat="1" ht="15" customHeight="1">
      <c r="B22" s="215" t="s">
        <v>10</v>
      </c>
      <c r="C22" s="216">
        <v>12</v>
      </c>
      <c r="D22" s="217">
        <f>SUM(E22:G22)</f>
        <v>566</v>
      </c>
      <c r="E22" s="217">
        <v>134</v>
      </c>
      <c r="F22" s="217">
        <v>295</v>
      </c>
      <c r="G22" s="217">
        <v>137</v>
      </c>
    </row>
    <row r="23" spans="2:7" s="19" customFormat="1" ht="15" customHeight="1">
      <c r="B23" s="215" t="s">
        <v>11</v>
      </c>
      <c r="C23" s="216">
        <v>10.7</v>
      </c>
      <c r="D23" s="217">
        <f>SUM(E23:G23)</f>
        <v>467</v>
      </c>
      <c r="E23" s="217">
        <v>115</v>
      </c>
      <c r="F23" s="217">
        <v>226</v>
      </c>
      <c r="G23" s="217">
        <v>126</v>
      </c>
    </row>
    <row r="24" spans="2:7" s="19" customFormat="1" ht="15" customHeight="1">
      <c r="B24" s="218" t="s">
        <v>12</v>
      </c>
      <c r="C24" s="219">
        <v>5.6</v>
      </c>
      <c r="D24" s="220">
        <f>SUM(E24:G24)</f>
        <v>166</v>
      </c>
      <c r="E24" s="220">
        <v>89</v>
      </c>
      <c r="F24" s="220">
        <v>47</v>
      </c>
      <c r="G24" s="220">
        <v>30</v>
      </c>
    </row>
    <row r="25" spans="2:7" s="22" customFormat="1" ht="15" customHeight="1">
      <c r="B25" s="79" t="s">
        <v>166</v>
      </c>
      <c r="C25" s="214">
        <f>SUM(C26:C29)</f>
        <v>38.5</v>
      </c>
      <c r="D25" s="34">
        <f>SUM(D26:D29)</f>
        <v>1666</v>
      </c>
      <c r="E25" s="34">
        <f>SUM(E26:E29)</f>
        <v>399</v>
      </c>
      <c r="F25" s="34">
        <f>SUM(F26:F29)</f>
        <v>811</v>
      </c>
      <c r="G25" s="34">
        <f>SUM(G26:G29)</f>
        <v>456</v>
      </c>
    </row>
    <row r="26" spans="2:7" s="19" customFormat="1" ht="15" customHeight="1">
      <c r="B26" s="215" t="s">
        <v>9</v>
      </c>
      <c r="C26" s="216">
        <v>12.9</v>
      </c>
      <c r="D26" s="217">
        <f>SUM(E26:G26)</f>
        <v>537</v>
      </c>
      <c r="E26" s="217">
        <v>124</v>
      </c>
      <c r="F26" s="217">
        <v>282</v>
      </c>
      <c r="G26" s="217">
        <v>131</v>
      </c>
    </row>
    <row r="27" spans="2:7" s="19" customFormat="1" ht="15" customHeight="1">
      <c r="B27" s="215" t="s">
        <v>10</v>
      </c>
      <c r="C27" s="216">
        <v>10.8</v>
      </c>
      <c r="D27" s="217">
        <f>SUM(E27:G27)</f>
        <v>509</v>
      </c>
      <c r="E27" s="217">
        <v>121</v>
      </c>
      <c r="F27" s="217">
        <v>273</v>
      </c>
      <c r="G27" s="217">
        <v>115</v>
      </c>
    </row>
    <row r="28" spans="2:7" s="19" customFormat="1" ht="15" customHeight="1">
      <c r="B28" s="215" t="s">
        <v>11</v>
      </c>
      <c r="C28" s="216">
        <v>9.8000000000000007</v>
      </c>
      <c r="D28" s="217">
        <f>SUM(E28:G28)</f>
        <v>453</v>
      </c>
      <c r="E28" s="217">
        <v>80</v>
      </c>
      <c r="F28" s="217">
        <v>208</v>
      </c>
      <c r="G28" s="217">
        <v>165</v>
      </c>
    </row>
    <row r="29" spans="2:7" s="19" customFormat="1" ht="15" customHeight="1">
      <c r="B29" s="218" t="s">
        <v>12</v>
      </c>
      <c r="C29" s="219">
        <v>5</v>
      </c>
      <c r="D29" s="220">
        <f>SUM(E29:G29)</f>
        <v>167</v>
      </c>
      <c r="E29" s="220">
        <v>74</v>
      </c>
      <c r="F29" s="220">
        <v>48</v>
      </c>
      <c r="G29" s="220">
        <v>45</v>
      </c>
    </row>
    <row r="30" spans="2:7" s="22" customFormat="1" ht="15" customHeight="1">
      <c r="B30" s="79" t="s">
        <v>130</v>
      </c>
      <c r="C30" s="214">
        <f>SUM(C31:C34)</f>
        <v>38.599999999999994</v>
      </c>
      <c r="D30" s="34">
        <f>SUM(D31:D34)</f>
        <v>1892</v>
      </c>
      <c r="E30" s="34">
        <f>SUM(E31:E34)</f>
        <v>388</v>
      </c>
      <c r="F30" s="34">
        <f>SUM(F31:F34)</f>
        <v>1023</v>
      </c>
      <c r="G30" s="34">
        <f>SUM(G31:G34)</f>
        <v>481</v>
      </c>
    </row>
    <row r="31" spans="2:7" s="19" customFormat="1" ht="15" customHeight="1">
      <c r="B31" s="215" t="s">
        <v>9</v>
      </c>
      <c r="C31" s="216">
        <v>11.3</v>
      </c>
      <c r="D31" s="217">
        <f>SUM(E31:G31)</f>
        <v>587</v>
      </c>
      <c r="E31" s="217">
        <v>106</v>
      </c>
      <c r="F31" s="217">
        <v>370</v>
      </c>
      <c r="G31" s="217">
        <v>111</v>
      </c>
    </row>
    <row r="32" spans="2:7" s="19" customFormat="1" ht="15" customHeight="1">
      <c r="B32" s="215" t="s">
        <v>10</v>
      </c>
      <c r="C32" s="216">
        <v>11.6</v>
      </c>
      <c r="D32" s="217">
        <f>SUM(E32:G32)</f>
        <v>568</v>
      </c>
      <c r="E32" s="217">
        <v>130</v>
      </c>
      <c r="F32" s="217">
        <v>288</v>
      </c>
      <c r="G32" s="217">
        <v>150</v>
      </c>
    </row>
    <row r="33" spans="2:7" s="19" customFormat="1" ht="15" customHeight="1">
      <c r="B33" s="215" t="s">
        <v>11</v>
      </c>
      <c r="C33" s="216">
        <v>10.7</v>
      </c>
      <c r="D33" s="217">
        <f>SUM(E33:G33)</f>
        <v>533</v>
      </c>
      <c r="E33" s="217">
        <v>97</v>
      </c>
      <c r="F33" s="217">
        <v>276</v>
      </c>
      <c r="G33" s="217">
        <v>160</v>
      </c>
    </row>
    <row r="34" spans="2:7" s="19" customFormat="1" ht="15" customHeight="1">
      <c r="B34" s="218" t="s">
        <v>12</v>
      </c>
      <c r="C34" s="219">
        <v>5</v>
      </c>
      <c r="D34" s="220">
        <f>SUM(E34:G34)</f>
        <v>204</v>
      </c>
      <c r="E34" s="220">
        <v>55</v>
      </c>
      <c r="F34" s="220">
        <v>89</v>
      </c>
      <c r="G34" s="220">
        <v>60</v>
      </c>
    </row>
    <row r="35" spans="2:7" s="22" customFormat="1" ht="15" customHeight="1">
      <c r="B35" s="79" t="s">
        <v>131</v>
      </c>
      <c r="C35" s="214">
        <f>SUM(C36:C39)</f>
        <v>37.5</v>
      </c>
      <c r="D35" s="34">
        <f>SUM(D36:D39)</f>
        <v>1774</v>
      </c>
      <c r="E35" s="34">
        <f>SUM(E36:E39)</f>
        <v>339</v>
      </c>
      <c r="F35" s="34">
        <f>SUM(F36:F39)</f>
        <v>947</v>
      </c>
      <c r="G35" s="34">
        <f>SUM(G36:G39)</f>
        <v>488</v>
      </c>
    </row>
    <row r="36" spans="2:7" s="19" customFormat="1" ht="15" customHeight="1">
      <c r="B36" s="215" t="s">
        <v>9</v>
      </c>
      <c r="C36" s="216">
        <v>10.5</v>
      </c>
      <c r="D36" s="217">
        <f>SUM(E36:G36)</f>
        <v>474</v>
      </c>
      <c r="E36" s="217">
        <v>96</v>
      </c>
      <c r="F36" s="217">
        <v>271</v>
      </c>
      <c r="G36" s="217">
        <v>107</v>
      </c>
    </row>
    <row r="37" spans="2:7" s="19" customFormat="1" ht="15" customHeight="1">
      <c r="B37" s="215" t="s">
        <v>10</v>
      </c>
      <c r="C37" s="216">
        <v>12</v>
      </c>
      <c r="D37" s="217">
        <f>SUM(E37:G37)</f>
        <v>566</v>
      </c>
      <c r="E37" s="217">
        <v>113</v>
      </c>
      <c r="F37" s="217">
        <v>292</v>
      </c>
      <c r="G37" s="217">
        <v>161</v>
      </c>
    </row>
    <row r="38" spans="2:7" s="19" customFormat="1" ht="15" customHeight="1">
      <c r="B38" s="215" t="s">
        <v>11</v>
      </c>
      <c r="C38" s="216">
        <v>9.5</v>
      </c>
      <c r="D38" s="217">
        <f>SUM(E38:G38)</f>
        <v>492</v>
      </c>
      <c r="E38" s="217">
        <v>88</v>
      </c>
      <c r="F38" s="217">
        <v>258</v>
      </c>
      <c r="G38" s="217">
        <v>146</v>
      </c>
    </row>
    <row r="39" spans="2:7" s="19" customFormat="1" ht="15" customHeight="1">
      <c r="B39" s="218" t="s">
        <v>12</v>
      </c>
      <c r="C39" s="219">
        <v>5.5</v>
      </c>
      <c r="D39" s="220">
        <f>SUM(E39:G39)</f>
        <v>242</v>
      </c>
      <c r="E39" s="220">
        <v>42</v>
      </c>
      <c r="F39" s="220">
        <v>126</v>
      </c>
      <c r="G39" s="220">
        <v>74</v>
      </c>
    </row>
    <row r="40" spans="2:7" s="22" customFormat="1" ht="15" customHeight="1">
      <c r="B40" s="79" t="s">
        <v>132</v>
      </c>
      <c r="C40" s="214">
        <f>SUM(C41:C44)</f>
        <v>31</v>
      </c>
      <c r="D40" s="34">
        <f>SUM(D41:D44)</f>
        <v>1603</v>
      </c>
      <c r="E40" s="34">
        <f>SUM(E41:E44)</f>
        <v>208</v>
      </c>
      <c r="F40" s="34">
        <f>SUM(F41:F44)</f>
        <v>991</v>
      </c>
      <c r="G40" s="34">
        <f>SUM(G41:G44)</f>
        <v>404</v>
      </c>
    </row>
    <row r="41" spans="2:7" s="19" customFormat="1" ht="15" customHeight="1">
      <c r="B41" s="215" t="s">
        <v>9</v>
      </c>
      <c r="C41" s="216">
        <v>4</v>
      </c>
      <c r="D41" s="217">
        <f t="shared" ref="D41:D47" si="0">SUM(E41:G41)</f>
        <v>466</v>
      </c>
      <c r="E41" s="217">
        <v>44</v>
      </c>
      <c r="F41" s="217">
        <v>308</v>
      </c>
      <c r="G41" s="217">
        <v>114</v>
      </c>
    </row>
    <row r="42" spans="2:7" s="19" customFormat="1" ht="15" customHeight="1">
      <c r="B42" s="215" t="s">
        <v>10</v>
      </c>
      <c r="C42" s="216">
        <v>8.5</v>
      </c>
      <c r="D42" s="217">
        <f t="shared" si="0"/>
        <v>582</v>
      </c>
      <c r="E42" s="217">
        <v>81</v>
      </c>
      <c r="F42" s="217">
        <v>343</v>
      </c>
      <c r="G42" s="217">
        <v>158</v>
      </c>
    </row>
    <row r="43" spans="2:7" s="19" customFormat="1" ht="15" customHeight="1">
      <c r="B43" s="215" t="s">
        <v>11</v>
      </c>
      <c r="C43" s="216">
        <v>11.5</v>
      </c>
      <c r="D43" s="217">
        <f t="shared" si="0"/>
        <v>369</v>
      </c>
      <c r="E43" s="217">
        <v>61</v>
      </c>
      <c r="F43" s="217">
        <v>226</v>
      </c>
      <c r="G43" s="217">
        <v>82</v>
      </c>
    </row>
    <row r="44" spans="2:7" s="19" customFormat="1" ht="15" customHeight="1">
      <c r="B44" s="218" t="s">
        <v>12</v>
      </c>
      <c r="C44" s="219">
        <v>7</v>
      </c>
      <c r="D44" s="220">
        <f t="shared" si="0"/>
        <v>186</v>
      </c>
      <c r="E44" s="220">
        <v>22</v>
      </c>
      <c r="F44" s="220">
        <v>114</v>
      </c>
      <c r="G44" s="220">
        <v>50</v>
      </c>
    </row>
    <row r="45" spans="2:7" s="22" customFormat="1" ht="15" customHeight="1">
      <c r="B45" s="101" t="s">
        <v>133</v>
      </c>
      <c r="C45" s="221">
        <v>33</v>
      </c>
      <c r="D45" s="39">
        <f t="shared" si="0"/>
        <v>1394</v>
      </c>
      <c r="E45" s="39">
        <v>28</v>
      </c>
      <c r="F45" s="39">
        <v>1032</v>
      </c>
      <c r="G45" s="39">
        <v>334</v>
      </c>
    </row>
    <row r="46" spans="2:7" s="22" customFormat="1" ht="15" customHeight="1">
      <c r="B46" s="101" t="s">
        <v>134</v>
      </c>
      <c r="C46" s="221">
        <v>20.5</v>
      </c>
      <c r="D46" s="39">
        <f t="shared" si="0"/>
        <v>1335</v>
      </c>
      <c r="E46" s="222" t="s">
        <v>18</v>
      </c>
      <c r="F46" s="39">
        <v>1019</v>
      </c>
      <c r="G46" s="39">
        <v>316</v>
      </c>
    </row>
    <row r="47" spans="2:7" s="22" customFormat="1" ht="15" customHeight="1">
      <c r="B47" s="101" t="s">
        <v>135</v>
      </c>
      <c r="C47" s="221">
        <v>21</v>
      </c>
      <c r="D47" s="39">
        <f t="shared" si="0"/>
        <v>1363</v>
      </c>
      <c r="E47" s="222" t="s">
        <v>18</v>
      </c>
      <c r="F47" s="39">
        <v>1139</v>
      </c>
      <c r="G47" s="39">
        <v>224</v>
      </c>
    </row>
    <row r="48" spans="2:7" s="22" customFormat="1" ht="15" customHeight="1">
      <c r="B48" s="101" t="s">
        <v>167</v>
      </c>
      <c r="C48" s="221">
        <v>20.5</v>
      </c>
      <c r="D48" s="39">
        <f>SUM(E48:G48)</f>
        <v>1209</v>
      </c>
      <c r="E48" s="222" t="s">
        <v>18</v>
      </c>
      <c r="F48" s="39">
        <v>1096</v>
      </c>
      <c r="G48" s="39">
        <v>113</v>
      </c>
    </row>
    <row r="49" spans="2:8" s="22" customFormat="1" ht="15" customHeight="1">
      <c r="B49" s="101" t="s">
        <v>140</v>
      </c>
      <c r="C49" s="221">
        <v>24.5</v>
      </c>
      <c r="D49" s="39">
        <f>SUM(E49:G49)</f>
        <v>1374</v>
      </c>
      <c r="E49" s="222" t="s">
        <v>18</v>
      </c>
      <c r="F49" s="39">
        <v>1231</v>
      </c>
      <c r="G49" s="39">
        <v>143</v>
      </c>
    </row>
    <row r="50" spans="2:8" s="22" customFormat="1" ht="15" customHeight="1">
      <c r="B50" s="101" t="s">
        <v>141</v>
      </c>
      <c r="C50" s="221">
        <v>30</v>
      </c>
      <c r="D50" s="39">
        <f>SUM(E50:G50)</f>
        <v>1756</v>
      </c>
      <c r="E50" s="222" t="s">
        <v>18</v>
      </c>
      <c r="F50" s="39">
        <v>1578</v>
      </c>
      <c r="G50" s="39">
        <v>178</v>
      </c>
    </row>
    <row r="51" spans="2:8" s="22" customFormat="1" ht="15" customHeight="1">
      <c r="B51" s="101" t="s">
        <v>142</v>
      </c>
      <c r="C51" s="221">
        <v>48</v>
      </c>
      <c r="D51" s="39">
        <v>1704</v>
      </c>
      <c r="E51" s="222" t="s">
        <v>18</v>
      </c>
      <c r="F51" s="39">
        <v>1567</v>
      </c>
      <c r="G51" s="39">
        <v>137</v>
      </c>
    </row>
    <row r="52" spans="2:8" s="22" customFormat="1" ht="15" customHeight="1">
      <c r="B52" s="101" t="s">
        <v>143</v>
      </c>
      <c r="C52" s="221">
        <v>32.5</v>
      </c>
      <c r="D52" s="39">
        <v>1668</v>
      </c>
      <c r="E52" s="222" t="s">
        <v>18</v>
      </c>
      <c r="F52" s="39">
        <v>1524</v>
      </c>
      <c r="G52" s="39">
        <v>144</v>
      </c>
    </row>
    <row r="53" spans="2:8" s="22" customFormat="1" ht="15" customHeight="1">
      <c r="B53" s="101" t="s">
        <v>144</v>
      </c>
      <c r="C53" s="221">
        <v>37</v>
      </c>
      <c r="D53" s="39">
        <v>1168</v>
      </c>
      <c r="E53" s="222" t="s">
        <v>168</v>
      </c>
      <c r="F53" s="39">
        <v>1107</v>
      </c>
      <c r="G53" s="39">
        <v>61</v>
      </c>
    </row>
    <row r="54" spans="2:8" s="22" customFormat="1" ht="15" customHeight="1">
      <c r="B54" s="101" t="s">
        <v>145</v>
      </c>
      <c r="C54" s="221">
        <v>29</v>
      </c>
      <c r="D54" s="39">
        <f>SUM(E54:G54)</f>
        <v>1454</v>
      </c>
      <c r="E54" s="222" t="s">
        <v>18</v>
      </c>
      <c r="F54" s="39">
        <v>1384</v>
      </c>
      <c r="G54" s="39">
        <v>70</v>
      </c>
    </row>
    <row r="55" spans="2:8" s="22" customFormat="1" ht="15" customHeight="1">
      <c r="B55" s="101" t="s">
        <v>146</v>
      </c>
      <c r="C55" s="221">
        <v>28</v>
      </c>
      <c r="D55" s="39">
        <f>SUM(E55:G55)</f>
        <v>1451</v>
      </c>
      <c r="E55" s="222" t="s">
        <v>18</v>
      </c>
      <c r="F55" s="39">
        <v>1354</v>
      </c>
      <c r="G55" s="39">
        <v>97</v>
      </c>
    </row>
    <row r="56" spans="2:8" s="19" customFormat="1" ht="15" customHeight="1">
      <c r="B56" s="115" t="s">
        <v>169</v>
      </c>
      <c r="D56" s="223"/>
      <c r="E56" s="224"/>
      <c r="F56" s="224"/>
      <c r="G56" s="225" t="s">
        <v>170</v>
      </c>
    </row>
    <row r="57" spans="2:8">
      <c r="H57" s="45"/>
    </row>
    <row r="58" spans="2:8">
      <c r="H58" s="45"/>
    </row>
    <row r="59" spans="2:8">
      <c r="H59" s="45"/>
    </row>
    <row r="60" spans="2:8">
      <c r="H60" s="45"/>
    </row>
    <row r="61" spans="2:8">
      <c r="H61" s="45"/>
    </row>
    <row r="62" spans="2:8">
      <c r="H62" s="45"/>
    </row>
    <row r="63" spans="2:8">
      <c r="H63" s="45"/>
    </row>
    <row r="64" spans="2:8">
      <c r="H64" s="45"/>
    </row>
    <row r="65" spans="8:8">
      <c r="H65" s="45"/>
    </row>
    <row r="66" spans="8:8">
      <c r="H66" s="45"/>
    </row>
    <row r="67" spans="8:8">
      <c r="H67" s="45"/>
    </row>
    <row r="68" spans="8:8">
      <c r="H68" s="45"/>
    </row>
    <row r="69" spans="8:8">
      <c r="H69" s="45"/>
    </row>
    <row r="70" spans="8:8">
      <c r="H70" s="45"/>
    </row>
    <row r="71" spans="8:8">
      <c r="H71" s="45"/>
    </row>
    <row r="72" spans="8:8">
      <c r="H72" s="45"/>
    </row>
    <row r="73" spans="8:8">
      <c r="H73" s="45"/>
    </row>
    <row r="74" spans="8:8">
      <c r="H74" s="45"/>
    </row>
    <row r="75" spans="8:8">
      <c r="H75" s="45"/>
    </row>
    <row r="76" spans="8:8">
      <c r="H76" s="45"/>
    </row>
    <row r="77" spans="8:8">
      <c r="H77" s="45"/>
    </row>
    <row r="78" spans="8:8">
      <c r="H78" s="45"/>
    </row>
    <row r="79" spans="8:8">
      <c r="H79" s="45"/>
    </row>
    <row r="80" spans="8:8">
      <c r="H80" s="45"/>
    </row>
    <row r="81" spans="8:8">
      <c r="H81" s="45"/>
    </row>
    <row r="82" spans="8:8">
      <c r="H82" s="45"/>
    </row>
    <row r="83" spans="8:8">
      <c r="H83" s="45"/>
    </row>
    <row r="84" spans="8:8">
      <c r="H84" s="45"/>
    </row>
    <row r="85" spans="8:8">
      <c r="H85" s="45"/>
    </row>
    <row r="86" spans="8:8">
      <c r="H86" s="45"/>
    </row>
  </sheetData>
  <mergeCells count="2">
    <mergeCell ref="B3:B4"/>
    <mergeCell ref="D3:G3"/>
  </mergeCells>
  <phoneticPr fontId="3"/>
  <pageMargins left="0.59055118110236227" right="0.59055118110236227" top="0.78740157480314965" bottom="0.39370078740157483" header="0.39370078740157483" footer="0.39370078740157483"/>
  <pageSetup paperSize="9" scale="99" orientation="portrait" r:id="rId1"/>
  <headerFooter alignWithMargins="0">
    <oddHeader>&amp;R13.保健・衛生・環境</oddHeader>
    <oddFooter>&amp;C-80-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zoomScaleNormal="100" zoomScaleSheetLayoutView="100" workbookViewId="0"/>
  </sheetViews>
  <sheetFormatPr defaultRowHeight="11.25"/>
  <cols>
    <col min="1" max="1" width="3.625" style="227" customWidth="1"/>
    <col min="2" max="2" width="9.5" style="227" customWidth="1"/>
    <col min="3" max="3" width="7.875" style="228" customWidth="1"/>
    <col min="4" max="13" width="7.125" style="228" customWidth="1"/>
    <col min="14" max="16384" width="9" style="227"/>
  </cols>
  <sheetData>
    <row r="1" spans="1:13" ht="30" customHeight="1">
      <c r="A1" s="226" t="s">
        <v>171</v>
      </c>
    </row>
    <row r="2" spans="1:13" ht="18" customHeight="1">
      <c r="A2" s="229"/>
      <c r="B2" s="230"/>
      <c r="C2" s="231"/>
      <c r="D2" s="231"/>
      <c r="E2" s="231"/>
      <c r="F2" s="231"/>
      <c r="G2" s="231"/>
      <c r="H2" s="231"/>
      <c r="I2" s="231"/>
      <c r="M2" s="232" t="s">
        <v>36</v>
      </c>
    </row>
    <row r="3" spans="1:13" ht="15" customHeight="1">
      <c r="A3" s="229"/>
      <c r="B3" s="383" t="s">
        <v>2</v>
      </c>
      <c r="C3" s="385" t="s">
        <v>172</v>
      </c>
      <c r="D3" s="387" t="s">
        <v>173</v>
      </c>
      <c r="E3" s="388"/>
      <c r="F3" s="388"/>
      <c r="G3" s="388"/>
      <c r="H3" s="388"/>
      <c r="I3" s="388"/>
      <c r="J3" s="388"/>
      <c r="K3" s="388"/>
      <c r="L3" s="388"/>
      <c r="M3" s="389"/>
    </row>
    <row r="4" spans="1:13" ht="30" customHeight="1">
      <c r="A4" s="229"/>
      <c r="B4" s="384"/>
      <c r="C4" s="386"/>
      <c r="D4" s="233" t="s">
        <v>174</v>
      </c>
      <c r="E4" s="234" t="s">
        <v>175</v>
      </c>
      <c r="F4" s="235" t="s">
        <v>176</v>
      </c>
      <c r="G4" s="234" t="s">
        <v>177</v>
      </c>
      <c r="H4" s="235" t="s">
        <v>178</v>
      </c>
      <c r="I4" s="234" t="s">
        <v>179</v>
      </c>
      <c r="J4" s="234" t="s">
        <v>180</v>
      </c>
      <c r="K4" s="234" t="s">
        <v>181</v>
      </c>
      <c r="L4" s="234" t="s">
        <v>182</v>
      </c>
      <c r="M4" s="236" t="s">
        <v>183</v>
      </c>
    </row>
    <row r="5" spans="1:13" ht="15" customHeight="1">
      <c r="B5" s="237" t="s">
        <v>184</v>
      </c>
      <c r="C5" s="238">
        <f>SUM(C6:C9)</f>
        <v>670</v>
      </c>
      <c r="D5" s="239">
        <f t="shared" ref="D5:M5" si="0">SUM(D6:D9)</f>
        <v>202</v>
      </c>
      <c r="E5" s="240">
        <f t="shared" si="0"/>
        <v>91</v>
      </c>
      <c r="F5" s="240">
        <f t="shared" si="0"/>
        <v>87</v>
      </c>
      <c r="G5" s="240">
        <f t="shared" si="0"/>
        <v>57</v>
      </c>
      <c r="H5" s="240">
        <f t="shared" si="0"/>
        <v>47</v>
      </c>
      <c r="I5" s="240">
        <f t="shared" si="0"/>
        <v>13</v>
      </c>
      <c r="J5" s="240">
        <f t="shared" si="0"/>
        <v>19</v>
      </c>
      <c r="K5" s="240">
        <f t="shared" si="0"/>
        <v>11</v>
      </c>
      <c r="L5" s="240">
        <f t="shared" si="0"/>
        <v>11</v>
      </c>
      <c r="M5" s="241">
        <f t="shared" si="0"/>
        <v>8</v>
      </c>
    </row>
    <row r="6" spans="1:13" ht="14.1" customHeight="1">
      <c r="B6" s="242" t="s">
        <v>9</v>
      </c>
      <c r="C6" s="243">
        <v>207</v>
      </c>
      <c r="D6" s="244">
        <v>54</v>
      </c>
      <c r="E6" s="245">
        <v>44</v>
      </c>
      <c r="F6" s="245">
        <v>25</v>
      </c>
      <c r="G6" s="245">
        <v>15</v>
      </c>
      <c r="H6" s="245">
        <v>14</v>
      </c>
      <c r="I6" s="245">
        <v>3</v>
      </c>
      <c r="J6" s="245">
        <v>4</v>
      </c>
      <c r="K6" s="245">
        <v>2</v>
      </c>
      <c r="L6" s="245">
        <v>3</v>
      </c>
      <c r="M6" s="246">
        <v>5</v>
      </c>
    </row>
    <row r="7" spans="1:13" ht="14.1" customHeight="1">
      <c r="B7" s="242" t="s">
        <v>10</v>
      </c>
      <c r="C7" s="243">
        <v>214</v>
      </c>
      <c r="D7" s="244">
        <v>72</v>
      </c>
      <c r="E7" s="245">
        <v>27</v>
      </c>
      <c r="F7" s="245">
        <v>27</v>
      </c>
      <c r="G7" s="245">
        <v>13</v>
      </c>
      <c r="H7" s="245">
        <v>16</v>
      </c>
      <c r="I7" s="245">
        <v>3</v>
      </c>
      <c r="J7" s="245">
        <v>8</v>
      </c>
      <c r="K7" s="245">
        <v>4</v>
      </c>
      <c r="L7" s="245">
        <v>3</v>
      </c>
      <c r="M7" s="246">
        <v>1</v>
      </c>
    </row>
    <row r="8" spans="1:13" ht="14.1" customHeight="1">
      <c r="B8" s="242" t="s">
        <v>11</v>
      </c>
      <c r="C8" s="243">
        <v>136</v>
      </c>
      <c r="D8" s="244">
        <v>46</v>
      </c>
      <c r="E8" s="245">
        <v>14</v>
      </c>
      <c r="F8" s="245">
        <v>20</v>
      </c>
      <c r="G8" s="245">
        <v>15</v>
      </c>
      <c r="H8" s="245">
        <v>9</v>
      </c>
      <c r="I8" s="245">
        <v>1</v>
      </c>
      <c r="J8" s="245">
        <v>2</v>
      </c>
      <c r="K8" s="245">
        <v>1</v>
      </c>
      <c r="L8" s="245">
        <v>2</v>
      </c>
      <c r="M8" s="246">
        <v>2</v>
      </c>
    </row>
    <row r="9" spans="1:13" ht="14.1" customHeight="1">
      <c r="B9" s="242" t="s">
        <v>12</v>
      </c>
      <c r="C9" s="247">
        <v>113</v>
      </c>
      <c r="D9" s="248">
        <v>30</v>
      </c>
      <c r="E9" s="249">
        <v>6</v>
      </c>
      <c r="F9" s="249">
        <v>15</v>
      </c>
      <c r="G9" s="249">
        <v>14</v>
      </c>
      <c r="H9" s="249">
        <v>8</v>
      </c>
      <c r="I9" s="249">
        <v>6</v>
      </c>
      <c r="J9" s="249">
        <v>5</v>
      </c>
      <c r="K9" s="249">
        <v>4</v>
      </c>
      <c r="L9" s="249">
        <v>3</v>
      </c>
      <c r="M9" s="250">
        <v>0</v>
      </c>
    </row>
    <row r="10" spans="1:13" ht="15" customHeight="1">
      <c r="B10" s="237" t="s">
        <v>185</v>
      </c>
      <c r="C10" s="238">
        <f t="shared" ref="C10:M10" si="1">SUM(C11:C14)</f>
        <v>693</v>
      </c>
      <c r="D10" s="239">
        <f t="shared" si="1"/>
        <v>187</v>
      </c>
      <c r="E10" s="240">
        <f t="shared" si="1"/>
        <v>113</v>
      </c>
      <c r="F10" s="240">
        <f t="shared" si="1"/>
        <v>90</v>
      </c>
      <c r="G10" s="240">
        <f t="shared" si="1"/>
        <v>68</v>
      </c>
      <c r="H10" s="240">
        <f t="shared" si="1"/>
        <v>48</v>
      </c>
      <c r="I10" s="240">
        <f t="shared" si="1"/>
        <v>20</v>
      </c>
      <c r="J10" s="240">
        <f t="shared" si="1"/>
        <v>26</v>
      </c>
      <c r="K10" s="240">
        <f t="shared" si="1"/>
        <v>16</v>
      </c>
      <c r="L10" s="240">
        <f t="shared" si="1"/>
        <v>14</v>
      </c>
      <c r="M10" s="241">
        <f t="shared" si="1"/>
        <v>7</v>
      </c>
    </row>
    <row r="11" spans="1:13" ht="14.1" customHeight="1">
      <c r="B11" s="242" t="s">
        <v>9</v>
      </c>
      <c r="C11" s="243">
        <v>213</v>
      </c>
      <c r="D11" s="244">
        <v>63</v>
      </c>
      <c r="E11" s="245">
        <v>41</v>
      </c>
      <c r="F11" s="245">
        <v>26</v>
      </c>
      <c r="G11" s="245">
        <v>21</v>
      </c>
      <c r="H11" s="245">
        <v>14</v>
      </c>
      <c r="I11" s="245">
        <v>3</v>
      </c>
      <c r="J11" s="245">
        <v>6</v>
      </c>
      <c r="K11" s="245">
        <v>5</v>
      </c>
      <c r="L11" s="245">
        <v>4</v>
      </c>
      <c r="M11" s="246">
        <v>2</v>
      </c>
    </row>
    <row r="12" spans="1:13" ht="14.1" customHeight="1">
      <c r="B12" s="242" t="s">
        <v>10</v>
      </c>
      <c r="C12" s="243">
        <v>216</v>
      </c>
      <c r="D12" s="244">
        <v>67</v>
      </c>
      <c r="E12" s="245">
        <v>33</v>
      </c>
      <c r="F12" s="245">
        <v>23</v>
      </c>
      <c r="G12" s="245">
        <v>14</v>
      </c>
      <c r="H12" s="245">
        <v>17</v>
      </c>
      <c r="I12" s="245">
        <v>3</v>
      </c>
      <c r="J12" s="245">
        <v>6</v>
      </c>
      <c r="K12" s="245">
        <v>4</v>
      </c>
      <c r="L12" s="245">
        <v>8</v>
      </c>
      <c r="M12" s="246">
        <v>4</v>
      </c>
    </row>
    <row r="13" spans="1:13" ht="14.1" customHeight="1">
      <c r="B13" s="242" t="s">
        <v>11</v>
      </c>
      <c r="C13" s="243">
        <v>163</v>
      </c>
      <c r="D13" s="244">
        <v>32</v>
      </c>
      <c r="E13" s="245">
        <v>25</v>
      </c>
      <c r="F13" s="245">
        <v>29</v>
      </c>
      <c r="G13" s="245">
        <v>16</v>
      </c>
      <c r="H13" s="245">
        <v>12</v>
      </c>
      <c r="I13" s="245">
        <v>7</v>
      </c>
      <c r="J13" s="245">
        <v>6</v>
      </c>
      <c r="K13" s="245">
        <v>6</v>
      </c>
      <c r="L13" s="245">
        <v>2</v>
      </c>
      <c r="M13" s="246">
        <v>1</v>
      </c>
    </row>
    <row r="14" spans="1:13" ht="14.1" customHeight="1">
      <c r="B14" s="242" t="s">
        <v>12</v>
      </c>
      <c r="C14" s="247">
        <v>101</v>
      </c>
      <c r="D14" s="248">
        <v>25</v>
      </c>
      <c r="E14" s="249">
        <v>14</v>
      </c>
      <c r="F14" s="249">
        <v>12</v>
      </c>
      <c r="G14" s="249">
        <v>17</v>
      </c>
      <c r="H14" s="249">
        <v>5</v>
      </c>
      <c r="I14" s="249">
        <v>7</v>
      </c>
      <c r="J14" s="249">
        <v>8</v>
      </c>
      <c r="K14" s="249">
        <v>1</v>
      </c>
      <c r="L14" s="249">
        <v>0</v>
      </c>
      <c r="M14" s="250">
        <v>0</v>
      </c>
    </row>
    <row r="15" spans="1:13" ht="15" customHeight="1">
      <c r="B15" s="237" t="s">
        <v>186</v>
      </c>
      <c r="C15" s="238">
        <f t="shared" ref="C15:M15" si="2">SUM(C16:C19)</f>
        <v>645</v>
      </c>
      <c r="D15" s="239">
        <f t="shared" si="2"/>
        <v>193</v>
      </c>
      <c r="E15" s="240">
        <f t="shared" si="2"/>
        <v>102</v>
      </c>
      <c r="F15" s="240">
        <f t="shared" si="2"/>
        <v>70</v>
      </c>
      <c r="G15" s="240">
        <f t="shared" si="2"/>
        <v>61</v>
      </c>
      <c r="H15" s="240">
        <f t="shared" si="2"/>
        <v>42</v>
      </c>
      <c r="I15" s="240">
        <f t="shared" si="2"/>
        <v>12</v>
      </c>
      <c r="J15" s="240">
        <f t="shared" si="2"/>
        <v>19</v>
      </c>
      <c r="K15" s="240">
        <f t="shared" si="2"/>
        <v>13</v>
      </c>
      <c r="L15" s="240">
        <f t="shared" si="2"/>
        <v>7</v>
      </c>
      <c r="M15" s="241">
        <f t="shared" si="2"/>
        <v>7</v>
      </c>
    </row>
    <row r="16" spans="1:13" ht="14.1" customHeight="1">
      <c r="B16" s="242" t="s">
        <v>9</v>
      </c>
      <c r="C16" s="243">
        <v>207</v>
      </c>
      <c r="D16" s="244">
        <v>61</v>
      </c>
      <c r="E16" s="245">
        <v>29</v>
      </c>
      <c r="F16" s="245">
        <v>24</v>
      </c>
      <c r="G16" s="245">
        <v>11</v>
      </c>
      <c r="H16" s="245">
        <v>17</v>
      </c>
      <c r="I16" s="245">
        <v>5</v>
      </c>
      <c r="J16" s="245">
        <v>6</v>
      </c>
      <c r="K16" s="245">
        <v>4</v>
      </c>
      <c r="L16" s="245">
        <v>7</v>
      </c>
      <c r="M16" s="246">
        <v>2</v>
      </c>
    </row>
    <row r="17" spans="2:13" ht="14.1" customHeight="1">
      <c r="B17" s="242" t="s">
        <v>10</v>
      </c>
      <c r="C17" s="243">
        <v>213</v>
      </c>
      <c r="D17" s="244">
        <v>61</v>
      </c>
      <c r="E17" s="245">
        <v>30</v>
      </c>
      <c r="F17" s="245">
        <v>25</v>
      </c>
      <c r="G17" s="245">
        <v>22</v>
      </c>
      <c r="H17" s="245">
        <v>9</v>
      </c>
      <c r="I17" s="245">
        <v>5</v>
      </c>
      <c r="J17" s="245">
        <v>11</v>
      </c>
      <c r="K17" s="245">
        <v>6</v>
      </c>
      <c r="L17" s="245">
        <v>0</v>
      </c>
      <c r="M17" s="246">
        <v>2</v>
      </c>
    </row>
    <row r="18" spans="2:13" ht="14.1" customHeight="1">
      <c r="B18" s="242" t="s">
        <v>11</v>
      </c>
      <c r="C18" s="243">
        <v>140</v>
      </c>
      <c r="D18" s="244">
        <v>47</v>
      </c>
      <c r="E18" s="245">
        <v>29</v>
      </c>
      <c r="F18" s="245">
        <v>12</v>
      </c>
      <c r="G18" s="245">
        <v>16</v>
      </c>
      <c r="H18" s="245">
        <v>7</v>
      </c>
      <c r="I18" s="245">
        <v>1</v>
      </c>
      <c r="J18" s="245">
        <v>1</v>
      </c>
      <c r="K18" s="245">
        <v>2</v>
      </c>
      <c r="L18" s="245">
        <v>0</v>
      </c>
      <c r="M18" s="246">
        <v>3</v>
      </c>
    </row>
    <row r="19" spans="2:13" ht="14.1" customHeight="1">
      <c r="B19" s="242" t="s">
        <v>12</v>
      </c>
      <c r="C19" s="247">
        <v>85</v>
      </c>
      <c r="D19" s="248">
        <v>24</v>
      </c>
      <c r="E19" s="249">
        <v>14</v>
      </c>
      <c r="F19" s="249">
        <v>9</v>
      </c>
      <c r="G19" s="249">
        <v>12</v>
      </c>
      <c r="H19" s="249">
        <v>9</v>
      </c>
      <c r="I19" s="249">
        <v>1</v>
      </c>
      <c r="J19" s="249">
        <v>1</v>
      </c>
      <c r="K19" s="249">
        <v>1</v>
      </c>
      <c r="L19" s="249">
        <v>0</v>
      </c>
      <c r="M19" s="250">
        <v>0</v>
      </c>
    </row>
    <row r="20" spans="2:13" ht="15" customHeight="1">
      <c r="B20" s="237" t="s">
        <v>187</v>
      </c>
      <c r="C20" s="238">
        <f t="shared" ref="C20:M20" si="3">SUM(C21:C24)</f>
        <v>731</v>
      </c>
      <c r="D20" s="239">
        <f t="shared" si="3"/>
        <v>213</v>
      </c>
      <c r="E20" s="240">
        <f t="shared" si="3"/>
        <v>120</v>
      </c>
      <c r="F20" s="240">
        <f t="shared" si="3"/>
        <v>89</v>
      </c>
      <c r="G20" s="240">
        <f t="shared" si="3"/>
        <v>68</v>
      </c>
      <c r="H20" s="240">
        <f t="shared" si="3"/>
        <v>26</v>
      </c>
      <c r="I20" s="240">
        <f t="shared" si="3"/>
        <v>13</v>
      </c>
      <c r="J20" s="240">
        <f t="shared" si="3"/>
        <v>28</v>
      </c>
      <c r="K20" s="240">
        <f t="shared" si="3"/>
        <v>14</v>
      </c>
      <c r="L20" s="240">
        <f t="shared" si="3"/>
        <v>8</v>
      </c>
      <c r="M20" s="241">
        <f t="shared" si="3"/>
        <v>10</v>
      </c>
    </row>
    <row r="21" spans="2:13" ht="14.1" customHeight="1">
      <c r="B21" s="242" t="s">
        <v>9</v>
      </c>
      <c r="C21" s="243">
        <v>214</v>
      </c>
      <c r="D21" s="244">
        <v>66</v>
      </c>
      <c r="E21" s="245">
        <v>42</v>
      </c>
      <c r="F21" s="245">
        <v>18</v>
      </c>
      <c r="G21" s="245">
        <v>23</v>
      </c>
      <c r="H21" s="245">
        <v>5</v>
      </c>
      <c r="I21" s="245">
        <v>3</v>
      </c>
      <c r="J21" s="245">
        <v>10</v>
      </c>
      <c r="K21" s="245">
        <v>2</v>
      </c>
      <c r="L21" s="245">
        <v>3</v>
      </c>
      <c r="M21" s="246">
        <v>4</v>
      </c>
    </row>
    <row r="22" spans="2:13" ht="14.1" customHeight="1">
      <c r="B22" s="242" t="s">
        <v>10</v>
      </c>
      <c r="C22" s="243">
        <v>253</v>
      </c>
      <c r="D22" s="244">
        <v>73</v>
      </c>
      <c r="E22" s="245">
        <v>33</v>
      </c>
      <c r="F22" s="245">
        <v>36</v>
      </c>
      <c r="G22" s="245">
        <v>22</v>
      </c>
      <c r="H22" s="245">
        <v>6</v>
      </c>
      <c r="I22" s="245">
        <v>4</v>
      </c>
      <c r="J22" s="245">
        <v>6</v>
      </c>
      <c r="K22" s="245">
        <v>7</v>
      </c>
      <c r="L22" s="245">
        <v>4</v>
      </c>
      <c r="M22" s="246">
        <v>1</v>
      </c>
    </row>
    <row r="23" spans="2:13" ht="14.1" customHeight="1">
      <c r="B23" s="242" t="s">
        <v>11</v>
      </c>
      <c r="C23" s="243">
        <v>165</v>
      </c>
      <c r="D23" s="244">
        <v>47</v>
      </c>
      <c r="E23" s="245">
        <v>30</v>
      </c>
      <c r="F23" s="245">
        <v>19</v>
      </c>
      <c r="G23" s="245">
        <v>16</v>
      </c>
      <c r="H23" s="245">
        <v>12</v>
      </c>
      <c r="I23" s="245">
        <v>4</v>
      </c>
      <c r="J23" s="245">
        <v>7</v>
      </c>
      <c r="K23" s="245">
        <v>3</v>
      </c>
      <c r="L23" s="245">
        <v>1</v>
      </c>
      <c r="M23" s="246">
        <v>2</v>
      </c>
    </row>
    <row r="24" spans="2:13" ht="14.1" customHeight="1">
      <c r="B24" s="242" t="s">
        <v>12</v>
      </c>
      <c r="C24" s="247">
        <v>99</v>
      </c>
      <c r="D24" s="248">
        <v>27</v>
      </c>
      <c r="E24" s="249">
        <v>15</v>
      </c>
      <c r="F24" s="249">
        <v>16</v>
      </c>
      <c r="G24" s="249">
        <v>7</v>
      </c>
      <c r="H24" s="249">
        <v>3</v>
      </c>
      <c r="I24" s="249">
        <v>2</v>
      </c>
      <c r="J24" s="249">
        <v>5</v>
      </c>
      <c r="K24" s="249">
        <v>2</v>
      </c>
      <c r="L24" s="249">
        <v>0</v>
      </c>
      <c r="M24" s="250">
        <v>3</v>
      </c>
    </row>
    <row r="25" spans="2:13" ht="15" customHeight="1">
      <c r="B25" s="237" t="s">
        <v>188</v>
      </c>
      <c r="C25" s="238">
        <f t="shared" ref="C25:M25" si="4">SUM(C26:C29)</f>
        <v>703</v>
      </c>
      <c r="D25" s="239">
        <f t="shared" si="4"/>
        <v>216</v>
      </c>
      <c r="E25" s="240">
        <f t="shared" si="4"/>
        <v>101</v>
      </c>
      <c r="F25" s="240">
        <f t="shared" si="4"/>
        <v>93</v>
      </c>
      <c r="G25" s="240">
        <f t="shared" si="4"/>
        <v>55</v>
      </c>
      <c r="H25" s="240">
        <f t="shared" si="4"/>
        <v>37</v>
      </c>
      <c r="I25" s="240">
        <f t="shared" si="4"/>
        <v>15</v>
      </c>
      <c r="J25" s="240">
        <f t="shared" si="4"/>
        <v>17</v>
      </c>
      <c r="K25" s="240">
        <f t="shared" si="4"/>
        <v>10</v>
      </c>
      <c r="L25" s="240">
        <f t="shared" si="4"/>
        <v>17</v>
      </c>
      <c r="M25" s="241">
        <f t="shared" si="4"/>
        <v>13</v>
      </c>
    </row>
    <row r="26" spans="2:13" ht="14.1" customHeight="1">
      <c r="B26" s="242" t="s">
        <v>9</v>
      </c>
      <c r="C26" s="243">
        <v>226</v>
      </c>
      <c r="D26" s="244">
        <v>67</v>
      </c>
      <c r="E26" s="245">
        <v>50</v>
      </c>
      <c r="F26" s="245">
        <v>31</v>
      </c>
      <c r="G26" s="245">
        <v>16</v>
      </c>
      <c r="H26" s="245">
        <v>9</v>
      </c>
      <c r="I26" s="245">
        <v>2</v>
      </c>
      <c r="J26" s="245">
        <v>3</v>
      </c>
      <c r="K26" s="245">
        <v>6</v>
      </c>
      <c r="L26" s="245">
        <v>2</v>
      </c>
      <c r="M26" s="246">
        <v>6</v>
      </c>
    </row>
    <row r="27" spans="2:13" ht="14.1" customHeight="1">
      <c r="B27" s="242" t="s">
        <v>10</v>
      </c>
      <c r="C27" s="243">
        <v>219</v>
      </c>
      <c r="D27" s="244">
        <v>78</v>
      </c>
      <c r="E27" s="245">
        <v>15</v>
      </c>
      <c r="F27" s="245">
        <v>27</v>
      </c>
      <c r="G27" s="245">
        <v>13</v>
      </c>
      <c r="H27" s="245">
        <v>16</v>
      </c>
      <c r="I27" s="245">
        <v>9</v>
      </c>
      <c r="J27" s="245">
        <v>3</v>
      </c>
      <c r="K27" s="245">
        <v>0</v>
      </c>
      <c r="L27" s="245">
        <v>4</v>
      </c>
      <c r="M27" s="246">
        <v>4</v>
      </c>
    </row>
    <row r="28" spans="2:13" ht="14.1" customHeight="1">
      <c r="B28" s="242" t="s">
        <v>11</v>
      </c>
      <c r="C28" s="243">
        <v>160</v>
      </c>
      <c r="D28" s="244">
        <v>39</v>
      </c>
      <c r="E28" s="245">
        <v>22</v>
      </c>
      <c r="F28" s="245">
        <v>27</v>
      </c>
      <c r="G28" s="245">
        <v>17</v>
      </c>
      <c r="H28" s="245">
        <v>7</v>
      </c>
      <c r="I28" s="245">
        <v>1</v>
      </c>
      <c r="J28" s="245">
        <v>10</v>
      </c>
      <c r="K28" s="245">
        <v>3</v>
      </c>
      <c r="L28" s="245">
        <v>8</v>
      </c>
      <c r="M28" s="246">
        <v>1</v>
      </c>
    </row>
    <row r="29" spans="2:13" ht="14.1" customHeight="1">
      <c r="B29" s="242" t="s">
        <v>12</v>
      </c>
      <c r="C29" s="247">
        <v>98</v>
      </c>
      <c r="D29" s="248">
        <v>32</v>
      </c>
      <c r="E29" s="249">
        <v>14</v>
      </c>
      <c r="F29" s="249">
        <v>8</v>
      </c>
      <c r="G29" s="249">
        <v>9</v>
      </c>
      <c r="H29" s="249">
        <v>5</v>
      </c>
      <c r="I29" s="249">
        <v>3</v>
      </c>
      <c r="J29" s="249">
        <v>1</v>
      </c>
      <c r="K29" s="249">
        <v>1</v>
      </c>
      <c r="L29" s="249">
        <v>3</v>
      </c>
      <c r="M29" s="250">
        <v>2</v>
      </c>
    </row>
    <row r="30" spans="2:13" ht="15" customHeight="1">
      <c r="B30" s="237" t="s">
        <v>189</v>
      </c>
      <c r="C30" s="238">
        <f t="shared" ref="C30:M30" si="5">SUM(C31:C34)</f>
        <v>772</v>
      </c>
      <c r="D30" s="239">
        <f t="shared" si="5"/>
        <v>213</v>
      </c>
      <c r="E30" s="240">
        <f t="shared" si="5"/>
        <v>133</v>
      </c>
      <c r="F30" s="240">
        <f t="shared" si="5"/>
        <v>110</v>
      </c>
      <c r="G30" s="240">
        <f t="shared" si="5"/>
        <v>72</v>
      </c>
      <c r="H30" s="240">
        <f t="shared" si="5"/>
        <v>38</v>
      </c>
      <c r="I30" s="240">
        <f t="shared" si="5"/>
        <v>19</v>
      </c>
      <c r="J30" s="240">
        <f t="shared" si="5"/>
        <v>21</v>
      </c>
      <c r="K30" s="240">
        <f t="shared" si="5"/>
        <v>25</v>
      </c>
      <c r="L30" s="240">
        <f t="shared" si="5"/>
        <v>10</v>
      </c>
      <c r="M30" s="241">
        <f t="shared" si="5"/>
        <v>13</v>
      </c>
    </row>
    <row r="31" spans="2:13" ht="14.1" customHeight="1">
      <c r="B31" s="242" t="s">
        <v>9</v>
      </c>
      <c r="C31" s="243">
        <v>243</v>
      </c>
      <c r="D31" s="244">
        <v>66</v>
      </c>
      <c r="E31" s="245">
        <v>45</v>
      </c>
      <c r="F31" s="245">
        <v>36</v>
      </c>
      <c r="G31" s="245">
        <v>20</v>
      </c>
      <c r="H31" s="245">
        <v>12</v>
      </c>
      <c r="I31" s="245">
        <v>6</v>
      </c>
      <c r="J31" s="245">
        <v>8</v>
      </c>
      <c r="K31" s="245">
        <v>6</v>
      </c>
      <c r="L31" s="245">
        <v>3</v>
      </c>
      <c r="M31" s="246">
        <v>2</v>
      </c>
    </row>
    <row r="32" spans="2:13" ht="14.1" customHeight="1">
      <c r="B32" s="242" t="s">
        <v>10</v>
      </c>
      <c r="C32" s="243">
        <v>247</v>
      </c>
      <c r="D32" s="244">
        <v>67</v>
      </c>
      <c r="E32" s="245">
        <v>47</v>
      </c>
      <c r="F32" s="245">
        <v>36</v>
      </c>
      <c r="G32" s="245">
        <v>17</v>
      </c>
      <c r="H32" s="245">
        <v>16</v>
      </c>
      <c r="I32" s="245">
        <v>5</v>
      </c>
      <c r="J32" s="245">
        <v>5</v>
      </c>
      <c r="K32" s="245">
        <v>5</v>
      </c>
      <c r="L32" s="245">
        <v>4</v>
      </c>
      <c r="M32" s="246">
        <v>5</v>
      </c>
    </row>
    <row r="33" spans="2:13" ht="14.1" customHeight="1">
      <c r="B33" s="242" t="s">
        <v>11</v>
      </c>
      <c r="C33" s="243">
        <v>184</v>
      </c>
      <c r="D33" s="244">
        <v>57</v>
      </c>
      <c r="E33" s="245">
        <v>25</v>
      </c>
      <c r="F33" s="245">
        <v>26</v>
      </c>
      <c r="G33" s="245">
        <v>20</v>
      </c>
      <c r="H33" s="245">
        <v>8</v>
      </c>
      <c r="I33" s="245">
        <v>4</v>
      </c>
      <c r="J33" s="245">
        <v>8</v>
      </c>
      <c r="K33" s="245">
        <v>7</v>
      </c>
      <c r="L33" s="245">
        <v>3</v>
      </c>
      <c r="M33" s="246">
        <v>3</v>
      </c>
    </row>
    <row r="34" spans="2:13" ht="14.1" customHeight="1">
      <c r="B34" s="242" t="s">
        <v>12</v>
      </c>
      <c r="C34" s="247">
        <v>98</v>
      </c>
      <c r="D34" s="248">
        <v>23</v>
      </c>
      <c r="E34" s="249">
        <v>16</v>
      </c>
      <c r="F34" s="249">
        <v>12</v>
      </c>
      <c r="G34" s="249">
        <v>15</v>
      </c>
      <c r="H34" s="249">
        <v>2</v>
      </c>
      <c r="I34" s="249">
        <v>4</v>
      </c>
      <c r="J34" s="249">
        <v>0</v>
      </c>
      <c r="K34" s="249">
        <v>7</v>
      </c>
      <c r="L34" s="249">
        <v>0</v>
      </c>
      <c r="M34" s="250">
        <v>3</v>
      </c>
    </row>
    <row r="35" spans="2:13" ht="15" customHeight="1">
      <c r="B35" s="237" t="s">
        <v>190</v>
      </c>
      <c r="C35" s="238">
        <f t="shared" ref="C35:M35" si="6">SUM(C36:C39)</f>
        <v>787</v>
      </c>
      <c r="D35" s="239">
        <f t="shared" si="6"/>
        <v>246</v>
      </c>
      <c r="E35" s="240">
        <f t="shared" si="6"/>
        <v>119</v>
      </c>
      <c r="F35" s="240">
        <f t="shared" si="6"/>
        <v>92</v>
      </c>
      <c r="G35" s="240">
        <f t="shared" si="6"/>
        <v>92</v>
      </c>
      <c r="H35" s="240">
        <f t="shared" si="6"/>
        <v>41</v>
      </c>
      <c r="I35" s="240">
        <f t="shared" si="6"/>
        <v>14</v>
      </c>
      <c r="J35" s="240">
        <f t="shared" si="6"/>
        <v>16</v>
      </c>
      <c r="K35" s="240">
        <f t="shared" si="6"/>
        <v>14</v>
      </c>
      <c r="L35" s="240">
        <f t="shared" si="6"/>
        <v>7</v>
      </c>
      <c r="M35" s="241">
        <f t="shared" si="6"/>
        <v>11</v>
      </c>
    </row>
    <row r="36" spans="2:13" ht="14.1" customHeight="1">
      <c r="B36" s="242" t="s">
        <v>9</v>
      </c>
      <c r="C36" s="243">
        <v>230</v>
      </c>
      <c r="D36" s="244">
        <v>61</v>
      </c>
      <c r="E36" s="245">
        <v>47</v>
      </c>
      <c r="F36" s="245">
        <v>24</v>
      </c>
      <c r="G36" s="245">
        <v>24</v>
      </c>
      <c r="H36" s="245">
        <v>11</v>
      </c>
      <c r="I36" s="245">
        <v>7</v>
      </c>
      <c r="J36" s="245">
        <v>3</v>
      </c>
      <c r="K36" s="245">
        <v>5</v>
      </c>
      <c r="L36" s="245">
        <v>1</v>
      </c>
      <c r="M36" s="246">
        <v>6</v>
      </c>
    </row>
    <row r="37" spans="2:13" ht="14.1" customHeight="1">
      <c r="B37" s="242" t="s">
        <v>10</v>
      </c>
      <c r="C37" s="243">
        <v>269</v>
      </c>
      <c r="D37" s="244">
        <v>91</v>
      </c>
      <c r="E37" s="245">
        <v>35</v>
      </c>
      <c r="F37" s="245">
        <v>23</v>
      </c>
      <c r="G37" s="245">
        <v>34</v>
      </c>
      <c r="H37" s="245">
        <v>11</v>
      </c>
      <c r="I37" s="245">
        <v>7</v>
      </c>
      <c r="J37" s="245">
        <v>3</v>
      </c>
      <c r="K37" s="245">
        <v>3</v>
      </c>
      <c r="L37" s="245">
        <v>4</v>
      </c>
      <c r="M37" s="246">
        <v>3</v>
      </c>
    </row>
    <row r="38" spans="2:13" ht="14.1" customHeight="1">
      <c r="B38" s="242" t="s">
        <v>11</v>
      </c>
      <c r="C38" s="243">
        <v>187</v>
      </c>
      <c r="D38" s="244">
        <v>55</v>
      </c>
      <c r="E38" s="245">
        <v>26</v>
      </c>
      <c r="F38" s="245">
        <v>34</v>
      </c>
      <c r="G38" s="245">
        <v>22</v>
      </c>
      <c r="H38" s="245">
        <v>14</v>
      </c>
      <c r="I38" s="245">
        <v>0</v>
      </c>
      <c r="J38" s="245">
        <v>10</v>
      </c>
      <c r="K38" s="245">
        <v>3</v>
      </c>
      <c r="L38" s="245">
        <v>1</v>
      </c>
      <c r="M38" s="246">
        <v>1</v>
      </c>
    </row>
    <row r="39" spans="2:13" ht="14.1" customHeight="1">
      <c r="B39" s="242" t="s">
        <v>12</v>
      </c>
      <c r="C39" s="247">
        <v>101</v>
      </c>
      <c r="D39" s="248">
        <v>39</v>
      </c>
      <c r="E39" s="249">
        <v>11</v>
      </c>
      <c r="F39" s="249">
        <v>11</v>
      </c>
      <c r="G39" s="249">
        <v>12</v>
      </c>
      <c r="H39" s="249">
        <v>5</v>
      </c>
      <c r="I39" s="249">
        <v>0</v>
      </c>
      <c r="J39" s="249">
        <v>0</v>
      </c>
      <c r="K39" s="249">
        <v>3</v>
      </c>
      <c r="L39" s="249">
        <v>1</v>
      </c>
      <c r="M39" s="250">
        <v>1</v>
      </c>
    </row>
    <row r="40" spans="2:13" ht="15" customHeight="1">
      <c r="B40" s="237" t="s">
        <v>191</v>
      </c>
      <c r="C40" s="238">
        <f t="shared" ref="C40:M40" si="7">SUM(C41:C44)</f>
        <v>844</v>
      </c>
      <c r="D40" s="239">
        <f t="shared" si="7"/>
        <v>226</v>
      </c>
      <c r="E40" s="240">
        <f t="shared" si="7"/>
        <v>151</v>
      </c>
      <c r="F40" s="240">
        <f t="shared" si="7"/>
        <v>112</v>
      </c>
      <c r="G40" s="240">
        <f t="shared" si="7"/>
        <v>106</v>
      </c>
      <c r="H40" s="240">
        <f t="shared" si="7"/>
        <v>31</v>
      </c>
      <c r="I40" s="240">
        <f t="shared" si="7"/>
        <v>25</v>
      </c>
      <c r="J40" s="240">
        <f t="shared" si="7"/>
        <v>17</v>
      </c>
      <c r="K40" s="240">
        <f t="shared" si="7"/>
        <v>10</v>
      </c>
      <c r="L40" s="240">
        <f t="shared" si="7"/>
        <v>10</v>
      </c>
      <c r="M40" s="241">
        <f t="shared" si="7"/>
        <v>9</v>
      </c>
    </row>
    <row r="41" spans="2:13" ht="14.1" customHeight="1">
      <c r="B41" s="242" t="s">
        <v>9</v>
      </c>
      <c r="C41" s="243">
        <v>245</v>
      </c>
      <c r="D41" s="244">
        <v>62</v>
      </c>
      <c r="E41" s="245">
        <v>54</v>
      </c>
      <c r="F41" s="245">
        <v>36</v>
      </c>
      <c r="G41" s="245">
        <v>28</v>
      </c>
      <c r="H41" s="245">
        <v>10</v>
      </c>
      <c r="I41" s="245">
        <v>4</v>
      </c>
      <c r="J41" s="245">
        <v>3</v>
      </c>
      <c r="K41" s="245">
        <v>5</v>
      </c>
      <c r="L41" s="245">
        <v>4</v>
      </c>
      <c r="M41" s="246">
        <v>0</v>
      </c>
    </row>
    <row r="42" spans="2:13" ht="14.1" customHeight="1">
      <c r="B42" s="242" t="s">
        <v>10</v>
      </c>
      <c r="C42" s="243">
        <v>293</v>
      </c>
      <c r="D42" s="244">
        <v>83</v>
      </c>
      <c r="E42" s="245">
        <v>45</v>
      </c>
      <c r="F42" s="245">
        <v>34</v>
      </c>
      <c r="G42" s="245">
        <v>36</v>
      </c>
      <c r="H42" s="245">
        <v>12</v>
      </c>
      <c r="I42" s="245">
        <v>13</v>
      </c>
      <c r="J42" s="245">
        <v>7</v>
      </c>
      <c r="K42" s="245">
        <v>2</v>
      </c>
      <c r="L42" s="245">
        <v>3</v>
      </c>
      <c r="M42" s="246">
        <v>4</v>
      </c>
    </row>
    <row r="43" spans="2:13" ht="14.1" customHeight="1">
      <c r="B43" s="242" t="s">
        <v>11</v>
      </c>
      <c r="C43" s="243">
        <v>197</v>
      </c>
      <c r="D43" s="244">
        <v>51</v>
      </c>
      <c r="E43" s="245">
        <v>32</v>
      </c>
      <c r="F43" s="245">
        <v>28</v>
      </c>
      <c r="G43" s="245">
        <v>23</v>
      </c>
      <c r="H43" s="245">
        <v>4</v>
      </c>
      <c r="I43" s="245">
        <v>4</v>
      </c>
      <c r="J43" s="245">
        <v>6</v>
      </c>
      <c r="K43" s="245">
        <v>2</v>
      </c>
      <c r="L43" s="245">
        <v>3</v>
      </c>
      <c r="M43" s="246">
        <v>4</v>
      </c>
    </row>
    <row r="44" spans="2:13" ht="14.1" customHeight="1">
      <c r="B44" s="251" t="s">
        <v>12</v>
      </c>
      <c r="C44" s="247">
        <v>109</v>
      </c>
      <c r="D44" s="248">
        <v>30</v>
      </c>
      <c r="E44" s="249">
        <v>20</v>
      </c>
      <c r="F44" s="249">
        <v>14</v>
      </c>
      <c r="G44" s="249">
        <v>19</v>
      </c>
      <c r="H44" s="249">
        <v>5</v>
      </c>
      <c r="I44" s="249">
        <v>4</v>
      </c>
      <c r="J44" s="249">
        <v>1</v>
      </c>
      <c r="K44" s="249">
        <v>1</v>
      </c>
      <c r="L44" s="249">
        <v>0</v>
      </c>
      <c r="M44" s="250">
        <v>1</v>
      </c>
    </row>
    <row r="45" spans="2:13" ht="15" customHeight="1">
      <c r="B45" s="252" t="s">
        <v>192</v>
      </c>
      <c r="C45" s="238">
        <v>763</v>
      </c>
      <c r="D45" s="239">
        <v>228</v>
      </c>
      <c r="E45" s="240">
        <v>142</v>
      </c>
      <c r="F45" s="240">
        <v>78</v>
      </c>
      <c r="G45" s="240">
        <v>95</v>
      </c>
      <c r="H45" s="240">
        <v>40</v>
      </c>
      <c r="I45" s="240">
        <v>11</v>
      </c>
      <c r="J45" s="240">
        <v>12</v>
      </c>
      <c r="K45" s="240">
        <v>12</v>
      </c>
      <c r="L45" s="240">
        <v>7</v>
      </c>
      <c r="M45" s="241">
        <v>11</v>
      </c>
    </row>
    <row r="46" spans="2:13" ht="15" customHeight="1">
      <c r="B46" s="252" t="s">
        <v>193</v>
      </c>
      <c r="C46" s="238">
        <v>837</v>
      </c>
      <c r="D46" s="239">
        <v>239</v>
      </c>
      <c r="E46" s="240">
        <v>136</v>
      </c>
      <c r="F46" s="240">
        <v>94</v>
      </c>
      <c r="G46" s="240">
        <v>100</v>
      </c>
      <c r="H46" s="240">
        <v>34</v>
      </c>
      <c r="I46" s="240">
        <v>24</v>
      </c>
      <c r="J46" s="240">
        <v>28</v>
      </c>
      <c r="K46" s="240">
        <v>18</v>
      </c>
      <c r="L46" s="240">
        <v>13</v>
      </c>
      <c r="M46" s="241">
        <v>22</v>
      </c>
    </row>
    <row r="47" spans="2:13" ht="15" customHeight="1">
      <c r="B47" s="252" t="s">
        <v>194</v>
      </c>
      <c r="C47" s="238">
        <v>814</v>
      </c>
      <c r="D47" s="239">
        <v>241</v>
      </c>
      <c r="E47" s="240">
        <v>126</v>
      </c>
      <c r="F47" s="240">
        <v>67</v>
      </c>
      <c r="G47" s="240">
        <v>101</v>
      </c>
      <c r="H47" s="240">
        <v>43</v>
      </c>
      <c r="I47" s="240">
        <v>32</v>
      </c>
      <c r="J47" s="240">
        <v>16</v>
      </c>
      <c r="K47" s="240">
        <v>20</v>
      </c>
      <c r="L47" s="240">
        <v>9</v>
      </c>
      <c r="M47" s="241">
        <v>14</v>
      </c>
    </row>
    <row r="48" spans="2:13" ht="15" customHeight="1">
      <c r="B48" s="252" t="s">
        <v>195</v>
      </c>
      <c r="C48" s="238">
        <v>810</v>
      </c>
      <c r="D48" s="239">
        <v>223</v>
      </c>
      <c r="E48" s="240">
        <v>152</v>
      </c>
      <c r="F48" s="240">
        <v>92</v>
      </c>
      <c r="G48" s="240">
        <v>96</v>
      </c>
      <c r="H48" s="240">
        <v>35</v>
      </c>
      <c r="I48" s="240">
        <v>29</v>
      </c>
      <c r="J48" s="240">
        <v>17</v>
      </c>
      <c r="K48" s="240">
        <v>17</v>
      </c>
      <c r="L48" s="253">
        <v>7</v>
      </c>
      <c r="M48" s="254">
        <v>15</v>
      </c>
    </row>
    <row r="49" spans="2:13" ht="15" customHeight="1">
      <c r="B49" s="252" t="s">
        <v>196</v>
      </c>
      <c r="C49" s="238">
        <v>896</v>
      </c>
      <c r="D49" s="239">
        <v>236</v>
      </c>
      <c r="E49" s="240">
        <v>133</v>
      </c>
      <c r="F49" s="240">
        <v>89</v>
      </c>
      <c r="G49" s="240">
        <v>117</v>
      </c>
      <c r="H49" s="240">
        <v>36</v>
      </c>
      <c r="I49" s="240">
        <v>45</v>
      </c>
      <c r="J49" s="240">
        <v>18</v>
      </c>
      <c r="K49" s="240">
        <v>24</v>
      </c>
      <c r="L49" s="253">
        <v>6</v>
      </c>
      <c r="M49" s="254">
        <v>19</v>
      </c>
    </row>
    <row r="50" spans="2:13" ht="15" customHeight="1">
      <c r="B50" s="252" t="s">
        <v>197</v>
      </c>
      <c r="C50" s="238">
        <v>923</v>
      </c>
      <c r="D50" s="239">
        <v>256</v>
      </c>
      <c r="E50" s="240">
        <v>166</v>
      </c>
      <c r="F50" s="240">
        <v>68</v>
      </c>
      <c r="G50" s="240">
        <v>115</v>
      </c>
      <c r="H50" s="240">
        <v>43</v>
      </c>
      <c r="I50" s="240">
        <v>33</v>
      </c>
      <c r="J50" s="240">
        <v>17</v>
      </c>
      <c r="K50" s="240">
        <v>23</v>
      </c>
      <c r="L50" s="253">
        <v>10</v>
      </c>
      <c r="M50" s="254">
        <v>14</v>
      </c>
    </row>
    <row r="51" spans="2:13" ht="15" customHeight="1">
      <c r="B51" s="252" t="s">
        <v>198</v>
      </c>
      <c r="C51" s="238">
        <v>929</v>
      </c>
      <c r="D51" s="239">
        <v>252</v>
      </c>
      <c r="E51" s="240">
        <v>150</v>
      </c>
      <c r="F51" s="240">
        <v>88</v>
      </c>
      <c r="G51" s="240">
        <v>109</v>
      </c>
      <c r="H51" s="240">
        <v>38</v>
      </c>
      <c r="I51" s="240">
        <v>38</v>
      </c>
      <c r="J51" s="240">
        <v>18</v>
      </c>
      <c r="K51" s="240">
        <v>14</v>
      </c>
      <c r="L51" s="253">
        <v>11</v>
      </c>
      <c r="M51" s="254">
        <v>8</v>
      </c>
    </row>
    <row r="52" spans="2:13" ht="15" customHeight="1">
      <c r="B52" s="252" t="s">
        <v>199</v>
      </c>
      <c r="C52" s="238">
        <v>903</v>
      </c>
      <c r="D52" s="239">
        <v>269</v>
      </c>
      <c r="E52" s="240">
        <v>132</v>
      </c>
      <c r="F52" s="240">
        <v>78</v>
      </c>
      <c r="G52" s="240">
        <v>92</v>
      </c>
      <c r="H52" s="240">
        <v>43</v>
      </c>
      <c r="I52" s="240">
        <v>47</v>
      </c>
      <c r="J52" s="240">
        <v>20</v>
      </c>
      <c r="K52" s="240">
        <v>19</v>
      </c>
      <c r="L52" s="253">
        <v>8</v>
      </c>
      <c r="M52" s="254">
        <v>7</v>
      </c>
    </row>
    <row r="53" spans="2:13" ht="15" customHeight="1">
      <c r="B53" s="252" t="s">
        <v>200</v>
      </c>
      <c r="C53" s="238">
        <v>922</v>
      </c>
      <c r="D53" s="239">
        <v>252</v>
      </c>
      <c r="E53" s="240">
        <v>136</v>
      </c>
      <c r="F53" s="240">
        <v>70</v>
      </c>
      <c r="G53" s="240">
        <v>106</v>
      </c>
      <c r="H53" s="240">
        <v>38</v>
      </c>
      <c r="I53" s="240">
        <v>48</v>
      </c>
      <c r="J53" s="240">
        <v>13</v>
      </c>
      <c r="K53" s="240">
        <v>21</v>
      </c>
      <c r="L53" s="253">
        <v>11</v>
      </c>
      <c r="M53" s="254">
        <v>18</v>
      </c>
    </row>
    <row r="54" spans="2:13" ht="15" customHeight="1">
      <c r="B54" s="252" t="s">
        <v>201</v>
      </c>
      <c r="C54" s="238">
        <v>934</v>
      </c>
      <c r="D54" s="239">
        <v>257</v>
      </c>
      <c r="E54" s="240">
        <v>168</v>
      </c>
      <c r="F54" s="240">
        <v>57</v>
      </c>
      <c r="G54" s="240">
        <v>104</v>
      </c>
      <c r="H54" s="240">
        <v>42</v>
      </c>
      <c r="I54" s="240">
        <v>57</v>
      </c>
      <c r="J54" s="240">
        <v>13</v>
      </c>
      <c r="K54" s="240">
        <v>19</v>
      </c>
      <c r="L54" s="253">
        <v>6</v>
      </c>
      <c r="M54" s="254">
        <v>17</v>
      </c>
    </row>
    <row r="55" spans="2:13" ht="15" customHeight="1">
      <c r="B55" s="252" t="s">
        <v>202</v>
      </c>
      <c r="C55" s="238">
        <v>966</v>
      </c>
      <c r="D55" s="239">
        <v>261</v>
      </c>
      <c r="E55" s="240">
        <v>145</v>
      </c>
      <c r="F55" s="240">
        <v>81</v>
      </c>
      <c r="G55" s="240">
        <v>101</v>
      </c>
      <c r="H55" s="240">
        <v>46</v>
      </c>
      <c r="I55" s="240">
        <v>43</v>
      </c>
      <c r="J55" s="240">
        <v>14</v>
      </c>
      <c r="K55" s="240">
        <v>19</v>
      </c>
      <c r="L55" s="253">
        <v>11</v>
      </c>
      <c r="M55" s="254">
        <v>19</v>
      </c>
    </row>
    <row r="56" spans="2:13" ht="15" customHeight="1">
      <c r="C56" s="255"/>
      <c r="D56" s="255"/>
      <c r="E56" s="255"/>
      <c r="F56" s="255"/>
      <c r="G56" s="255"/>
      <c r="H56" s="255"/>
      <c r="I56" s="255"/>
      <c r="J56" s="255"/>
      <c r="K56" s="255"/>
      <c r="L56" s="231"/>
      <c r="M56" s="256" t="s">
        <v>203</v>
      </c>
    </row>
    <row r="57" spans="2:13" ht="15" customHeight="1">
      <c r="C57" s="257"/>
      <c r="D57" s="231"/>
      <c r="E57" s="231"/>
      <c r="F57" s="231"/>
      <c r="G57" s="231"/>
      <c r="H57" s="231"/>
      <c r="I57" s="231"/>
      <c r="J57" s="231"/>
      <c r="K57" s="231"/>
      <c r="L57" s="231"/>
    </row>
    <row r="58" spans="2:13"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</row>
    <row r="59" spans="2:13"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</row>
  </sheetData>
  <mergeCells count="3">
    <mergeCell ref="B3:B4"/>
    <mergeCell ref="C3:C4"/>
    <mergeCell ref="D3:M3"/>
  </mergeCells>
  <phoneticPr fontId="3"/>
  <pageMargins left="0.59055118110236227" right="0.46" top="0.78740157480314965" bottom="0.64" header="0.4" footer="0.39370078740157483"/>
  <pageSetup paperSize="9" scale="96" orientation="portrait" r:id="rId1"/>
  <headerFooter alignWithMargins="0">
    <oddHeader>&amp;R13.保健・衛生・環境</oddHeader>
    <oddFooter>&amp;C-81-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showGridLines="0" zoomScaleNormal="100" workbookViewId="0"/>
  </sheetViews>
  <sheetFormatPr defaultRowHeight="11.25"/>
  <cols>
    <col min="1" max="1" width="3.625" style="262" customWidth="1"/>
    <col min="2" max="2" width="7.625" style="258" customWidth="1"/>
    <col min="3" max="3" width="4.125" style="295" customWidth="1"/>
    <col min="4" max="5" width="4.875" style="295" customWidth="1"/>
    <col min="6" max="6" width="4.125" style="295" customWidth="1"/>
    <col min="7" max="7" width="3.625" style="295" customWidth="1"/>
    <col min="8" max="10" width="4.125" style="295" customWidth="1"/>
    <col min="11" max="11" width="5.125" style="295" customWidth="1"/>
    <col min="12" max="13" width="4.625" style="295" customWidth="1"/>
    <col min="14" max="14" width="6.625" style="295" customWidth="1"/>
    <col min="15" max="15" width="4.875" style="295" customWidth="1"/>
    <col min="16" max="16" width="4.125" style="295" customWidth="1"/>
    <col min="17" max="17" width="4.375" style="295" customWidth="1"/>
    <col min="18" max="18" width="4.125" style="295" customWidth="1"/>
    <col min="19" max="20" width="4.375" style="295" customWidth="1"/>
    <col min="21" max="32" width="9" style="261"/>
    <col min="33" max="16384" width="9" style="262"/>
  </cols>
  <sheetData>
    <row r="1" spans="1:32" ht="30" customHeight="1">
      <c r="A1" s="226" t="s">
        <v>204</v>
      </c>
      <c r="C1" s="259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32" ht="18" customHeight="1">
      <c r="B2" s="263" t="s">
        <v>205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</row>
    <row r="3" spans="1:32" s="265" customFormat="1" ht="15" customHeight="1">
      <c r="B3" s="396" t="s">
        <v>206</v>
      </c>
      <c r="C3" s="398" t="s">
        <v>207</v>
      </c>
      <c r="D3" s="394"/>
      <c r="E3" s="394"/>
      <c r="F3" s="395"/>
      <c r="G3" s="266" t="s">
        <v>208</v>
      </c>
      <c r="H3" s="399" t="s">
        <v>209</v>
      </c>
      <c r="I3" s="400"/>
      <c r="J3" s="401" t="s">
        <v>210</v>
      </c>
      <c r="K3" s="267" t="s">
        <v>211</v>
      </c>
      <c r="L3" s="390" t="s">
        <v>212</v>
      </c>
      <c r="M3" s="390" t="s">
        <v>213</v>
      </c>
      <c r="N3" s="266" t="s">
        <v>214</v>
      </c>
      <c r="O3" s="390" t="s">
        <v>215</v>
      </c>
      <c r="P3" s="392" t="s">
        <v>216</v>
      </c>
      <c r="Q3" s="392" t="s">
        <v>217</v>
      </c>
      <c r="R3" s="392" t="s">
        <v>218</v>
      </c>
      <c r="S3" s="394" t="s">
        <v>219</v>
      </c>
      <c r="T3" s="395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</row>
    <row r="4" spans="1:32" s="265" customFormat="1" ht="20.25" customHeight="1">
      <c r="B4" s="397"/>
      <c r="C4" s="269" t="s">
        <v>220</v>
      </c>
      <c r="D4" s="270" t="s">
        <v>221</v>
      </c>
      <c r="E4" s="270" t="s">
        <v>222</v>
      </c>
      <c r="F4" s="271" t="s">
        <v>223</v>
      </c>
      <c r="G4" s="272" t="s">
        <v>207</v>
      </c>
      <c r="H4" s="273" t="s">
        <v>224</v>
      </c>
      <c r="I4" s="274" t="s">
        <v>225</v>
      </c>
      <c r="J4" s="402"/>
      <c r="K4" s="275" t="s">
        <v>226</v>
      </c>
      <c r="L4" s="391"/>
      <c r="M4" s="391"/>
      <c r="N4" s="276" t="s">
        <v>227</v>
      </c>
      <c r="O4" s="391"/>
      <c r="P4" s="393"/>
      <c r="Q4" s="393"/>
      <c r="R4" s="393"/>
      <c r="S4" s="277" t="s">
        <v>228</v>
      </c>
      <c r="T4" s="278" t="s">
        <v>229</v>
      </c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32" s="265" customFormat="1" ht="15" customHeight="1">
      <c r="B5" s="279" t="s">
        <v>184</v>
      </c>
      <c r="C5" s="280">
        <f t="shared" ref="C5:T5" si="0">SUM(C6:C9)</f>
        <v>4</v>
      </c>
      <c r="D5" s="281">
        <f t="shared" si="0"/>
        <v>55</v>
      </c>
      <c r="E5" s="281">
        <f t="shared" si="0"/>
        <v>38</v>
      </c>
      <c r="F5" s="282">
        <f t="shared" si="0"/>
        <v>1</v>
      </c>
      <c r="G5" s="283">
        <f t="shared" si="0"/>
        <v>3</v>
      </c>
      <c r="H5" s="280">
        <f t="shared" si="0"/>
        <v>5</v>
      </c>
      <c r="I5" s="282">
        <f t="shared" si="0"/>
        <v>1</v>
      </c>
      <c r="J5" s="284">
        <f t="shared" si="0"/>
        <v>18</v>
      </c>
      <c r="K5" s="283">
        <f t="shared" si="0"/>
        <v>127</v>
      </c>
      <c r="L5" s="283">
        <f t="shared" si="0"/>
        <v>109</v>
      </c>
      <c r="M5" s="283">
        <f t="shared" si="0"/>
        <v>158</v>
      </c>
      <c r="N5" s="283">
        <f t="shared" si="0"/>
        <v>9234</v>
      </c>
      <c r="O5" s="283">
        <f t="shared" si="0"/>
        <v>161</v>
      </c>
      <c r="P5" s="283">
        <f t="shared" si="0"/>
        <v>121</v>
      </c>
      <c r="Q5" s="283">
        <f t="shared" si="0"/>
        <v>14</v>
      </c>
      <c r="R5" s="283">
        <f t="shared" si="0"/>
        <v>8</v>
      </c>
      <c r="S5" s="280">
        <f t="shared" si="0"/>
        <v>15</v>
      </c>
      <c r="T5" s="282">
        <f t="shared" si="0"/>
        <v>4</v>
      </c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</row>
    <row r="6" spans="1:32" s="265" customFormat="1" ht="15" hidden="1" customHeight="1">
      <c r="B6" s="285" t="s">
        <v>9</v>
      </c>
      <c r="C6" s="244">
        <v>2</v>
      </c>
      <c r="D6" s="245">
        <v>47</v>
      </c>
      <c r="E6" s="245">
        <v>35</v>
      </c>
      <c r="F6" s="246">
        <v>0</v>
      </c>
      <c r="G6" s="243">
        <v>3</v>
      </c>
      <c r="H6" s="244">
        <v>4</v>
      </c>
      <c r="I6" s="246">
        <v>1</v>
      </c>
      <c r="J6" s="231">
        <v>6</v>
      </c>
      <c r="K6" s="243">
        <v>33</v>
      </c>
      <c r="L6" s="243">
        <v>28</v>
      </c>
      <c r="M6" s="243">
        <v>50</v>
      </c>
      <c r="N6" s="243">
        <v>583</v>
      </c>
      <c r="O6" s="243">
        <v>29</v>
      </c>
      <c r="P6" s="243">
        <v>22</v>
      </c>
      <c r="Q6" s="243">
        <v>12</v>
      </c>
      <c r="R6" s="243">
        <v>6</v>
      </c>
      <c r="S6" s="244">
        <v>7</v>
      </c>
      <c r="T6" s="246">
        <v>2</v>
      </c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r="7" spans="1:32" s="265" customFormat="1" ht="15" hidden="1" customHeight="1">
      <c r="B7" s="285" t="s">
        <v>10</v>
      </c>
      <c r="C7" s="244">
        <v>2</v>
      </c>
      <c r="D7" s="245">
        <v>7</v>
      </c>
      <c r="E7" s="245">
        <v>2</v>
      </c>
      <c r="F7" s="246">
        <v>1</v>
      </c>
      <c r="G7" s="243">
        <v>0</v>
      </c>
      <c r="H7" s="244">
        <v>0</v>
      </c>
      <c r="I7" s="246">
        <v>0</v>
      </c>
      <c r="J7" s="231">
        <v>5</v>
      </c>
      <c r="K7" s="243">
        <v>47</v>
      </c>
      <c r="L7" s="243">
        <v>41</v>
      </c>
      <c r="M7" s="243">
        <v>52</v>
      </c>
      <c r="N7" s="243">
        <v>4075</v>
      </c>
      <c r="O7" s="243">
        <v>51</v>
      </c>
      <c r="P7" s="243">
        <v>27</v>
      </c>
      <c r="Q7" s="243">
        <v>0</v>
      </c>
      <c r="R7" s="243">
        <v>2</v>
      </c>
      <c r="S7" s="244">
        <v>4</v>
      </c>
      <c r="T7" s="246">
        <v>2</v>
      </c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</row>
    <row r="8" spans="1:32" s="265" customFormat="1" ht="15" hidden="1" customHeight="1">
      <c r="B8" s="285" t="s">
        <v>11</v>
      </c>
      <c r="C8" s="244">
        <v>0</v>
      </c>
      <c r="D8" s="245">
        <v>1</v>
      </c>
      <c r="E8" s="245">
        <v>1</v>
      </c>
      <c r="F8" s="246">
        <v>0</v>
      </c>
      <c r="G8" s="243">
        <v>0</v>
      </c>
      <c r="H8" s="244">
        <v>1</v>
      </c>
      <c r="I8" s="246">
        <v>0</v>
      </c>
      <c r="J8" s="231">
        <v>6</v>
      </c>
      <c r="K8" s="243">
        <v>33</v>
      </c>
      <c r="L8" s="243">
        <v>28</v>
      </c>
      <c r="M8" s="243">
        <v>45</v>
      </c>
      <c r="N8" s="243">
        <v>3059</v>
      </c>
      <c r="O8" s="243">
        <v>29</v>
      </c>
      <c r="P8" s="243">
        <v>37</v>
      </c>
      <c r="Q8" s="243">
        <v>0</v>
      </c>
      <c r="R8" s="243">
        <v>0</v>
      </c>
      <c r="S8" s="244">
        <v>4</v>
      </c>
      <c r="T8" s="246">
        <v>0</v>
      </c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</row>
    <row r="9" spans="1:32" s="265" customFormat="1" ht="15" hidden="1" customHeight="1">
      <c r="B9" s="285" t="s">
        <v>12</v>
      </c>
      <c r="C9" s="248">
        <v>0</v>
      </c>
      <c r="D9" s="249">
        <v>0</v>
      </c>
      <c r="E9" s="249">
        <v>0</v>
      </c>
      <c r="F9" s="250">
        <v>0</v>
      </c>
      <c r="G9" s="247">
        <v>0</v>
      </c>
      <c r="H9" s="248">
        <v>0</v>
      </c>
      <c r="I9" s="250">
        <v>0</v>
      </c>
      <c r="J9" s="286">
        <v>1</v>
      </c>
      <c r="K9" s="247">
        <v>14</v>
      </c>
      <c r="L9" s="247">
        <v>12</v>
      </c>
      <c r="M9" s="247">
        <v>11</v>
      </c>
      <c r="N9" s="247">
        <v>1517</v>
      </c>
      <c r="O9" s="247">
        <v>52</v>
      </c>
      <c r="P9" s="247">
        <v>35</v>
      </c>
      <c r="Q9" s="247">
        <v>2</v>
      </c>
      <c r="R9" s="247">
        <v>0</v>
      </c>
      <c r="S9" s="248">
        <v>0</v>
      </c>
      <c r="T9" s="250">
        <v>0</v>
      </c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</row>
    <row r="10" spans="1:32" s="265" customFormat="1" ht="15" customHeight="1">
      <c r="B10" s="279" t="s">
        <v>185</v>
      </c>
      <c r="C10" s="280">
        <f t="shared" ref="C10:T10" si="1">SUM(C11:C14)</f>
        <v>4</v>
      </c>
      <c r="D10" s="281">
        <f t="shared" si="1"/>
        <v>51</v>
      </c>
      <c r="E10" s="281">
        <f t="shared" si="1"/>
        <v>36</v>
      </c>
      <c r="F10" s="282">
        <f t="shared" si="1"/>
        <v>1</v>
      </c>
      <c r="G10" s="283">
        <f t="shared" si="1"/>
        <v>1</v>
      </c>
      <c r="H10" s="280">
        <f t="shared" si="1"/>
        <v>5</v>
      </c>
      <c r="I10" s="282">
        <f t="shared" si="1"/>
        <v>1</v>
      </c>
      <c r="J10" s="284">
        <f t="shared" si="1"/>
        <v>18</v>
      </c>
      <c r="K10" s="283">
        <f t="shared" si="1"/>
        <v>129</v>
      </c>
      <c r="L10" s="283">
        <f t="shared" si="1"/>
        <v>109</v>
      </c>
      <c r="M10" s="283">
        <f t="shared" si="1"/>
        <v>158</v>
      </c>
      <c r="N10" s="283">
        <f t="shared" si="1"/>
        <v>9442</v>
      </c>
      <c r="O10" s="283">
        <f t="shared" si="1"/>
        <v>161</v>
      </c>
      <c r="P10" s="283">
        <f t="shared" si="1"/>
        <v>121</v>
      </c>
      <c r="Q10" s="283">
        <f t="shared" si="1"/>
        <v>14</v>
      </c>
      <c r="R10" s="283">
        <f t="shared" si="1"/>
        <v>8</v>
      </c>
      <c r="S10" s="280">
        <f t="shared" si="1"/>
        <v>16</v>
      </c>
      <c r="T10" s="282">
        <f t="shared" si="1"/>
        <v>4</v>
      </c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</row>
    <row r="11" spans="1:32" s="265" customFormat="1" ht="15" customHeight="1">
      <c r="B11" s="285" t="s">
        <v>9</v>
      </c>
      <c r="C11" s="244">
        <v>2</v>
      </c>
      <c r="D11" s="245">
        <v>43</v>
      </c>
      <c r="E11" s="245">
        <v>33</v>
      </c>
      <c r="F11" s="246">
        <v>0</v>
      </c>
      <c r="G11" s="243">
        <v>1</v>
      </c>
      <c r="H11" s="244">
        <v>4</v>
      </c>
      <c r="I11" s="246">
        <v>1</v>
      </c>
      <c r="J11" s="231">
        <v>6</v>
      </c>
      <c r="K11" s="243">
        <v>34</v>
      </c>
      <c r="L11" s="243">
        <v>28</v>
      </c>
      <c r="M11" s="243">
        <v>50</v>
      </c>
      <c r="N11" s="243">
        <v>587</v>
      </c>
      <c r="O11" s="243">
        <v>29</v>
      </c>
      <c r="P11" s="243">
        <v>22</v>
      </c>
      <c r="Q11" s="243">
        <v>12</v>
      </c>
      <c r="R11" s="243">
        <v>6</v>
      </c>
      <c r="S11" s="244">
        <v>7</v>
      </c>
      <c r="T11" s="246">
        <v>2</v>
      </c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</row>
    <row r="12" spans="1:32" s="265" customFormat="1" ht="15" customHeight="1">
      <c r="B12" s="285" t="s">
        <v>10</v>
      </c>
      <c r="C12" s="244">
        <v>2</v>
      </c>
      <c r="D12" s="245">
        <v>7</v>
      </c>
      <c r="E12" s="245">
        <v>2</v>
      </c>
      <c r="F12" s="246">
        <v>1</v>
      </c>
      <c r="G12" s="243">
        <v>0</v>
      </c>
      <c r="H12" s="244">
        <v>0</v>
      </c>
      <c r="I12" s="246">
        <v>0</v>
      </c>
      <c r="J12" s="231">
        <v>5</v>
      </c>
      <c r="K12" s="243">
        <v>47</v>
      </c>
      <c r="L12" s="243">
        <v>41</v>
      </c>
      <c r="M12" s="243">
        <v>53</v>
      </c>
      <c r="N12" s="243">
        <v>4200</v>
      </c>
      <c r="O12" s="243">
        <v>51</v>
      </c>
      <c r="P12" s="243">
        <v>27</v>
      </c>
      <c r="Q12" s="243">
        <v>0</v>
      </c>
      <c r="R12" s="243">
        <v>2</v>
      </c>
      <c r="S12" s="244">
        <v>4</v>
      </c>
      <c r="T12" s="246">
        <v>2</v>
      </c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</row>
    <row r="13" spans="1:32" s="265" customFormat="1" ht="15" customHeight="1">
      <c r="B13" s="285" t="s">
        <v>11</v>
      </c>
      <c r="C13" s="244">
        <v>0</v>
      </c>
      <c r="D13" s="245">
        <v>1</v>
      </c>
      <c r="E13" s="245">
        <v>1</v>
      </c>
      <c r="F13" s="246">
        <v>0</v>
      </c>
      <c r="G13" s="243">
        <v>0</v>
      </c>
      <c r="H13" s="244">
        <v>1</v>
      </c>
      <c r="I13" s="246">
        <v>0</v>
      </c>
      <c r="J13" s="231">
        <v>6</v>
      </c>
      <c r="K13" s="243">
        <v>34</v>
      </c>
      <c r="L13" s="243">
        <v>28</v>
      </c>
      <c r="M13" s="243">
        <v>44</v>
      </c>
      <c r="N13" s="243">
        <v>3099</v>
      </c>
      <c r="O13" s="243">
        <v>29</v>
      </c>
      <c r="P13" s="243">
        <v>37</v>
      </c>
      <c r="Q13" s="243">
        <v>0</v>
      </c>
      <c r="R13" s="243">
        <v>0</v>
      </c>
      <c r="S13" s="244">
        <v>5</v>
      </c>
      <c r="T13" s="246">
        <v>0</v>
      </c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</row>
    <row r="14" spans="1:32" s="265" customFormat="1" ht="15" customHeight="1">
      <c r="B14" s="285" t="s">
        <v>12</v>
      </c>
      <c r="C14" s="248">
        <v>0</v>
      </c>
      <c r="D14" s="249">
        <v>0</v>
      </c>
      <c r="E14" s="249">
        <v>0</v>
      </c>
      <c r="F14" s="250">
        <v>0</v>
      </c>
      <c r="G14" s="247">
        <v>0</v>
      </c>
      <c r="H14" s="248">
        <v>0</v>
      </c>
      <c r="I14" s="250">
        <v>0</v>
      </c>
      <c r="J14" s="286">
        <v>1</v>
      </c>
      <c r="K14" s="247">
        <v>14</v>
      </c>
      <c r="L14" s="247">
        <v>12</v>
      </c>
      <c r="M14" s="247">
        <v>11</v>
      </c>
      <c r="N14" s="247">
        <v>1556</v>
      </c>
      <c r="O14" s="247">
        <v>52</v>
      </c>
      <c r="P14" s="247">
        <v>35</v>
      </c>
      <c r="Q14" s="247">
        <v>2</v>
      </c>
      <c r="R14" s="247">
        <v>0</v>
      </c>
      <c r="S14" s="248">
        <v>0</v>
      </c>
      <c r="T14" s="250">
        <v>0</v>
      </c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</row>
    <row r="15" spans="1:32" s="265" customFormat="1" ht="15" customHeight="1">
      <c r="B15" s="279" t="s">
        <v>186</v>
      </c>
      <c r="C15" s="280">
        <f t="shared" ref="C15:T15" si="2">SUM(C16:C19)</f>
        <v>4</v>
      </c>
      <c r="D15" s="281">
        <f t="shared" si="2"/>
        <v>51</v>
      </c>
      <c r="E15" s="281">
        <f t="shared" si="2"/>
        <v>36</v>
      </c>
      <c r="F15" s="282">
        <f t="shared" si="2"/>
        <v>1</v>
      </c>
      <c r="G15" s="283">
        <f t="shared" si="2"/>
        <v>0</v>
      </c>
      <c r="H15" s="280">
        <f t="shared" si="2"/>
        <v>5</v>
      </c>
      <c r="I15" s="282">
        <f t="shared" si="2"/>
        <v>0</v>
      </c>
      <c r="J15" s="284">
        <f t="shared" si="2"/>
        <v>20</v>
      </c>
      <c r="K15" s="283">
        <f t="shared" si="2"/>
        <v>130</v>
      </c>
      <c r="L15" s="283">
        <f t="shared" si="2"/>
        <v>109</v>
      </c>
      <c r="M15" s="283">
        <f t="shared" si="2"/>
        <v>162</v>
      </c>
      <c r="N15" s="283">
        <f t="shared" si="2"/>
        <v>8027</v>
      </c>
      <c r="O15" s="283">
        <f t="shared" si="2"/>
        <v>161</v>
      </c>
      <c r="P15" s="283">
        <f t="shared" si="2"/>
        <v>121</v>
      </c>
      <c r="Q15" s="283">
        <f t="shared" si="2"/>
        <v>14</v>
      </c>
      <c r="R15" s="283">
        <f t="shared" si="2"/>
        <v>8</v>
      </c>
      <c r="S15" s="280">
        <f t="shared" si="2"/>
        <v>16</v>
      </c>
      <c r="T15" s="282">
        <f t="shared" si="2"/>
        <v>4</v>
      </c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</row>
    <row r="16" spans="1:32" s="265" customFormat="1" ht="15" customHeight="1">
      <c r="B16" s="285" t="s">
        <v>9</v>
      </c>
      <c r="C16" s="244">
        <v>2</v>
      </c>
      <c r="D16" s="245">
        <v>43</v>
      </c>
      <c r="E16" s="245">
        <v>33</v>
      </c>
      <c r="F16" s="246">
        <v>0</v>
      </c>
      <c r="G16" s="243">
        <v>0</v>
      </c>
      <c r="H16" s="244">
        <v>4</v>
      </c>
      <c r="I16" s="246">
        <v>0</v>
      </c>
      <c r="J16" s="231">
        <v>6</v>
      </c>
      <c r="K16" s="243">
        <v>34</v>
      </c>
      <c r="L16" s="243">
        <v>28</v>
      </c>
      <c r="M16" s="243">
        <v>49</v>
      </c>
      <c r="N16" s="243">
        <v>371</v>
      </c>
      <c r="O16" s="243">
        <v>29</v>
      </c>
      <c r="P16" s="243">
        <v>22</v>
      </c>
      <c r="Q16" s="243">
        <v>12</v>
      </c>
      <c r="R16" s="243">
        <v>6</v>
      </c>
      <c r="S16" s="244">
        <v>7</v>
      </c>
      <c r="T16" s="246">
        <v>2</v>
      </c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</row>
    <row r="17" spans="2:32" s="265" customFormat="1" ht="15" customHeight="1">
      <c r="B17" s="285" t="s">
        <v>10</v>
      </c>
      <c r="C17" s="244">
        <v>2</v>
      </c>
      <c r="D17" s="245">
        <v>7</v>
      </c>
      <c r="E17" s="245">
        <v>2</v>
      </c>
      <c r="F17" s="246">
        <v>1</v>
      </c>
      <c r="G17" s="243">
        <v>0</v>
      </c>
      <c r="H17" s="244">
        <v>0</v>
      </c>
      <c r="I17" s="246">
        <v>0</v>
      </c>
      <c r="J17" s="231">
        <v>7</v>
      </c>
      <c r="K17" s="243">
        <v>48</v>
      </c>
      <c r="L17" s="243">
        <v>41</v>
      </c>
      <c r="M17" s="243">
        <v>55</v>
      </c>
      <c r="N17" s="243">
        <v>4026</v>
      </c>
      <c r="O17" s="243">
        <v>51</v>
      </c>
      <c r="P17" s="243">
        <v>27</v>
      </c>
      <c r="Q17" s="243">
        <v>0</v>
      </c>
      <c r="R17" s="243">
        <v>2</v>
      </c>
      <c r="S17" s="244">
        <v>4</v>
      </c>
      <c r="T17" s="246">
        <v>2</v>
      </c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</row>
    <row r="18" spans="2:32" s="265" customFormat="1" ht="15" customHeight="1">
      <c r="B18" s="285" t="s">
        <v>11</v>
      </c>
      <c r="C18" s="244">
        <v>0</v>
      </c>
      <c r="D18" s="245">
        <v>1</v>
      </c>
      <c r="E18" s="245">
        <v>1</v>
      </c>
      <c r="F18" s="246">
        <v>0</v>
      </c>
      <c r="G18" s="243">
        <v>0</v>
      </c>
      <c r="H18" s="244">
        <v>1</v>
      </c>
      <c r="I18" s="246">
        <v>0</v>
      </c>
      <c r="J18" s="231">
        <v>6</v>
      </c>
      <c r="K18" s="243">
        <v>34</v>
      </c>
      <c r="L18" s="243">
        <v>28</v>
      </c>
      <c r="M18" s="243">
        <v>44</v>
      </c>
      <c r="N18" s="243">
        <v>2186</v>
      </c>
      <c r="O18" s="243">
        <v>29</v>
      </c>
      <c r="P18" s="243">
        <v>37</v>
      </c>
      <c r="Q18" s="243">
        <v>0</v>
      </c>
      <c r="R18" s="243">
        <v>0</v>
      </c>
      <c r="S18" s="244">
        <v>5</v>
      </c>
      <c r="T18" s="246">
        <v>0</v>
      </c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</row>
    <row r="19" spans="2:32" s="265" customFormat="1" ht="15" customHeight="1">
      <c r="B19" s="285" t="s">
        <v>12</v>
      </c>
      <c r="C19" s="248">
        <v>0</v>
      </c>
      <c r="D19" s="249">
        <v>0</v>
      </c>
      <c r="E19" s="249">
        <v>0</v>
      </c>
      <c r="F19" s="250">
        <v>0</v>
      </c>
      <c r="G19" s="247">
        <v>0</v>
      </c>
      <c r="H19" s="248">
        <v>0</v>
      </c>
      <c r="I19" s="250">
        <v>0</v>
      </c>
      <c r="J19" s="286">
        <v>1</v>
      </c>
      <c r="K19" s="247">
        <v>14</v>
      </c>
      <c r="L19" s="247">
        <v>12</v>
      </c>
      <c r="M19" s="247">
        <v>14</v>
      </c>
      <c r="N19" s="247">
        <v>1444</v>
      </c>
      <c r="O19" s="247">
        <v>52</v>
      </c>
      <c r="P19" s="247">
        <v>35</v>
      </c>
      <c r="Q19" s="247">
        <v>2</v>
      </c>
      <c r="R19" s="247">
        <v>0</v>
      </c>
      <c r="S19" s="248">
        <v>0</v>
      </c>
      <c r="T19" s="250">
        <v>0</v>
      </c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</row>
    <row r="20" spans="2:32" s="265" customFormat="1" ht="15" customHeight="1">
      <c r="B20" s="279" t="s">
        <v>187</v>
      </c>
      <c r="C20" s="280">
        <f t="shared" ref="C20:T20" si="3">SUM(C21:C24)</f>
        <v>4</v>
      </c>
      <c r="D20" s="281">
        <f t="shared" si="3"/>
        <v>49</v>
      </c>
      <c r="E20" s="281">
        <f t="shared" si="3"/>
        <v>33</v>
      </c>
      <c r="F20" s="282">
        <f t="shared" si="3"/>
        <v>1</v>
      </c>
      <c r="G20" s="283">
        <f t="shared" si="3"/>
        <v>0</v>
      </c>
      <c r="H20" s="280">
        <f t="shared" si="3"/>
        <v>5</v>
      </c>
      <c r="I20" s="282">
        <f t="shared" si="3"/>
        <v>0</v>
      </c>
      <c r="J20" s="284">
        <f t="shared" si="3"/>
        <v>18</v>
      </c>
      <c r="K20" s="283">
        <f t="shared" si="3"/>
        <v>133</v>
      </c>
      <c r="L20" s="283">
        <f t="shared" si="3"/>
        <v>101</v>
      </c>
      <c r="M20" s="283">
        <f t="shared" si="3"/>
        <v>161</v>
      </c>
      <c r="N20" s="283">
        <f t="shared" si="3"/>
        <v>8104</v>
      </c>
      <c r="O20" s="283">
        <f t="shared" si="3"/>
        <v>161</v>
      </c>
      <c r="P20" s="283">
        <f t="shared" si="3"/>
        <v>121</v>
      </c>
      <c r="Q20" s="283">
        <f t="shared" si="3"/>
        <v>14</v>
      </c>
      <c r="R20" s="283">
        <f t="shared" si="3"/>
        <v>8</v>
      </c>
      <c r="S20" s="280">
        <f t="shared" si="3"/>
        <v>16</v>
      </c>
      <c r="T20" s="282">
        <f t="shared" si="3"/>
        <v>4</v>
      </c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</row>
    <row r="21" spans="2:32" s="265" customFormat="1" ht="15" customHeight="1">
      <c r="B21" s="285" t="s">
        <v>9</v>
      </c>
      <c r="C21" s="244">
        <v>2</v>
      </c>
      <c r="D21" s="245">
        <v>41</v>
      </c>
      <c r="E21" s="245">
        <v>30</v>
      </c>
      <c r="F21" s="246">
        <v>0</v>
      </c>
      <c r="G21" s="243">
        <v>0</v>
      </c>
      <c r="H21" s="244">
        <v>4</v>
      </c>
      <c r="I21" s="246">
        <v>0</v>
      </c>
      <c r="J21" s="231">
        <v>5</v>
      </c>
      <c r="K21" s="243">
        <v>34</v>
      </c>
      <c r="L21" s="243">
        <v>28</v>
      </c>
      <c r="M21" s="243">
        <v>49</v>
      </c>
      <c r="N21" s="243">
        <v>371</v>
      </c>
      <c r="O21" s="243">
        <v>29</v>
      </c>
      <c r="P21" s="243">
        <v>22</v>
      </c>
      <c r="Q21" s="243">
        <v>12</v>
      </c>
      <c r="R21" s="243">
        <v>6</v>
      </c>
      <c r="S21" s="244">
        <v>7</v>
      </c>
      <c r="T21" s="246">
        <v>2</v>
      </c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</row>
    <row r="22" spans="2:32" s="265" customFormat="1" ht="15" customHeight="1">
      <c r="B22" s="285" t="s">
        <v>10</v>
      </c>
      <c r="C22" s="244">
        <v>2</v>
      </c>
      <c r="D22" s="245">
        <v>7</v>
      </c>
      <c r="E22" s="245">
        <v>2</v>
      </c>
      <c r="F22" s="246">
        <v>1</v>
      </c>
      <c r="G22" s="243">
        <v>0</v>
      </c>
      <c r="H22" s="244">
        <v>0</v>
      </c>
      <c r="I22" s="246">
        <v>0</v>
      </c>
      <c r="J22" s="231">
        <v>7</v>
      </c>
      <c r="K22" s="243">
        <v>47</v>
      </c>
      <c r="L22" s="243">
        <v>38</v>
      </c>
      <c r="M22" s="243">
        <v>54</v>
      </c>
      <c r="N22" s="243">
        <v>4103</v>
      </c>
      <c r="O22" s="243">
        <v>51</v>
      </c>
      <c r="P22" s="243">
        <v>27</v>
      </c>
      <c r="Q22" s="243">
        <v>0</v>
      </c>
      <c r="R22" s="243">
        <v>2</v>
      </c>
      <c r="S22" s="244">
        <v>4</v>
      </c>
      <c r="T22" s="246">
        <v>2</v>
      </c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</row>
    <row r="23" spans="2:32" s="265" customFormat="1" ht="15" customHeight="1">
      <c r="B23" s="285" t="s">
        <v>11</v>
      </c>
      <c r="C23" s="244">
        <v>0</v>
      </c>
      <c r="D23" s="245">
        <v>1</v>
      </c>
      <c r="E23" s="245">
        <v>1</v>
      </c>
      <c r="F23" s="246">
        <v>0</v>
      </c>
      <c r="G23" s="243">
        <v>0</v>
      </c>
      <c r="H23" s="244">
        <v>1</v>
      </c>
      <c r="I23" s="246">
        <v>0</v>
      </c>
      <c r="J23" s="231">
        <v>5</v>
      </c>
      <c r="K23" s="243">
        <v>38</v>
      </c>
      <c r="L23" s="243">
        <v>24</v>
      </c>
      <c r="M23" s="243">
        <v>43</v>
      </c>
      <c r="N23" s="243">
        <v>2165</v>
      </c>
      <c r="O23" s="243">
        <v>29</v>
      </c>
      <c r="P23" s="243">
        <v>37</v>
      </c>
      <c r="Q23" s="243">
        <v>0</v>
      </c>
      <c r="R23" s="243">
        <v>0</v>
      </c>
      <c r="S23" s="244">
        <v>5</v>
      </c>
      <c r="T23" s="246">
        <v>0</v>
      </c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</row>
    <row r="24" spans="2:32" s="265" customFormat="1" ht="15" customHeight="1">
      <c r="B24" s="285" t="s">
        <v>12</v>
      </c>
      <c r="C24" s="248">
        <v>0</v>
      </c>
      <c r="D24" s="249">
        <v>0</v>
      </c>
      <c r="E24" s="249">
        <v>0</v>
      </c>
      <c r="F24" s="250">
        <v>0</v>
      </c>
      <c r="G24" s="247">
        <v>0</v>
      </c>
      <c r="H24" s="248">
        <v>0</v>
      </c>
      <c r="I24" s="250">
        <v>0</v>
      </c>
      <c r="J24" s="286">
        <v>1</v>
      </c>
      <c r="K24" s="247">
        <v>14</v>
      </c>
      <c r="L24" s="247">
        <v>11</v>
      </c>
      <c r="M24" s="247">
        <v>15</v>
      </c>
      <c r="N24" s="247">
        <v>1465</v>
      </c>
      <c r="O24" s="247">
        <v>52</v>
      </c>
      <c r="P24" s="247">
        <v>35</v>
      </c>
      <c r="Q24" s="247">
        <v>2</v>
      </c>
      <c r="R24" s="247">
        <v>0</v>
      </c>
      <c r="S24" s="248">
        <v>0</v>
      </c>
      <c r="T24" s="250">
        <v>0</v>
      </c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</row>
    <row r="25" spans="2:32" s="265" customFormat="1" ht="15" customHeight="1">
      <c r="B25" s="279" t="s">
        <v>188</v>
      </c>
      <c r="C25" s="280">
        <f t="shared" ref="C25:T25" si="4">SUM(C26:C29)</f>
        <v>4</v>
      </c>
      <c r="D25" s="281">
        <f t="shared" si="4"/>
        <v>49</v>
      </c>
      <c r="E25" s="281">
        <f t="shared" si="4"/>
        <v>33</v>
      </c>
      <c r="F25" s="282">
        <f t="shared" si="4"/>
        <v>1</v>
      </c>
      <c r="G25" s="283">
        <f t="shared" si="4"/>
        <v>0</v>
      </c>
      <c r="H25" s="280">
        <f t="shared" si="4"/>
        <v>5</v>
      </c>
      <c r="I25" s="282">
        <f t="shared" si="4"/>
        <v>0</v>
      </c>
      <c r="J25" s="284">
        <f t="shared" si="4"/>
        <v>18</v>
      </c>
      <c r="K25" s="283">
        <f t="shared" si="4"/>
        <v>140</v>
      </c>
      <c r="L25" s="283">
        <f t="shared" si="4"/>
        <v>101</v>
      </c>
      <c r="M25" s="283">
        <f t="shared" si="4"/>
        <v>164</v>
      </c>
      <c r="N25" s="283">
        <f t="shared" si="4"/>
        <v>8106</v>
      </c>
      <c r="O25" s="283">
        <f t="shared" si="4"/>
        <v>162</v>
      </c>
      <c r="P25" s="283">
        <f t="shared" si="4"/>
        <v>121</v>
      </c>
      <c r="Q25" s="283">
        <f t="shared" si="4"/>
        <v>14</v>
      </c>
      <c r="R25" s="283">
        <f t="shared" si="4"/>
        <v>8</v>
      </c>
      <c r="S25" s="280">
        <f t="shared" si="4"/>
        <v>16</v>
      </c>
      <c r="T25" s="282">
        <f t="shared" si="4"/>
        <v>4</v>
      </c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</row>
    <row r="26" spans="2:32" s="265" customFormat="1" ht="15" customHeight="1">
      <c r="B26" s="285" t="s">
        <v>9</v>
      </c>
      <c r="C26" s="244">
        <v>2</v>
      </c>
      <c r="D26" s="245">
        <v>41</v>
      </c>
      <c r="E26" s="245">
        <v>30</v>
      </c>
      <c r="F26" s="246">
        <v>0</v>
      </c>
      <c r="G26" s="243">
        <v>0</v>
      </c>
      <c r="H26" s="244">
        <v>4</v>
      </c>
      <c r="I26" s="246">
        <v>0</v>
      </c>
      <c r="J26" s="231">
        <v>5</v>
      </c>
      <c r="K26" s="243">
        <v>34</v>
      </c>
      <c r="L26" s="243">
        <v>28</v>
      </c>
      <c r="M26" s="243">
        <v>50</v>
      </c>
      <c r="N26" s="243">
        <v>373</v>
      </c>
      <c r="O26" s="243">
        <v>29</v>
      </c>
      <c r="P26" s="243">
        <v>22</v>
      </c>
      <c r="Q26" s="243">
        <v>12</v>
      </c>
      <c r="R26" s="243">
        <v>6</v>
      </c>
      <c r="S26" s="244">
        <v>7</v>
      </c>
      <c r="T26" s="246">
        <v>2</v>
      </c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</row>
    <row r="27" spans="2:32" s="265" customFormat="1" ht="15" customHeight="1">
      <c r="B27" s="285" t="s">
        <v>10</v>
      </c>
      <c r="C27" s="244">
        <v>2</v>
      </c>
      <c r="D27" s="245">
        <v>7</v>
      </c>
      <c r="E27" s="245">
        <v>2</v>
      </c>
      <c r="F27" s="246">
        <v>1</v>
      </c>
      <c r="G27" s="243">
        <v>0</v>
      </c>
      <c r="H27" s="244">
        <v>0</v>
      </c>
      <c r="I27" s="246">
        <v>0</v>
      </c>
      <c r="J27" s="231">
        <v>7</v>
      </c>
      <c r="K27" s="243">
        <v>50</v>
      </c>
      <c r="L27" s="243">
        <v>38</v>
      </c>
      <c r="M27" s="243">
        <v>56</v>
      </c>
      <c r="N27" s="243">
        <v>4146</v>
      </c>
      <c r="O27" s="243">
        <v>52</v>
      </c>
      <c r="P27" s="243">
        <v>27</v>
      </c>
      <c r="Q27" s="243">
        <v>0</v>
      </c>
      <c r="R27" s="243">
        <v>2</v>
      </c>
      <c r="S27" s="244">
        <v>4</v>
      </c>
      <c r="T27" s="246">
        <v>2</v>
      </c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</row>
    <row r="28" spans="2:32" s="265" customFormat="1" ht="15" customHeight="1">
      <c r="B28" s="285" t="s">
        <v>11</v>
      </c>
      <c r="C28" s="244">
        <v>0</v>
      </c>
      <c r="D28" s="245">
        <v>1</v>
      </c>
      <c r="E28" s="245">
        <v>1</v>
      </c>
      <c r="F28" s="246">
        <v>0</v>
      </c>
      <c r="G28" s="243">
        <v>0</v>
      </c>
      <c r="H28" s="244">
        <v>1</v>
      </c>
      <c r="I28" s="246">
        <v>0</v>
      </c>
      <c r="J28" s="231">
        <v>5</v>
      </c>
      <c r="K28" s="243">
        <v>42</v>
      </c>
      <c r="L28" s="243">
        <v>24</v>
      </c>
      <c r="M28" s="243">
        <v>43</v>
      </c>
      <c r="N28" s="243">
        <v>2110</v>
      </c>
      <c r="O28" s="243">
        <v>29</v>
      </c>
      <c r="P28" s="243">
        <v>37</v>
      </c>
      <c r="Q28" s="243">
        <v>0</v>
      </c>
      <c r="R28" s="243">
        <v>0</v>
      </c>
      <c r="S28" s="244">
        <v>5</v>
      </c>
      <c r="T28" s="246">
        <v>0</v>
      </c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</row>
    <row r="29" spans="2:32" s="265" customFormat="1" ht="15" customHeight="1">
      <c r="B29" s="285" t="s">
        <v>12</v>
      </c>
      <c r="C29" s="248">
        <v>0</v>
      </c>
      <c r="D29" s="249">
        <v>0</v>
      </c>
      <c r="E29" s="249">
        <v>0</v>
      </c>
      <c r="F29" s="250">
        <v>0</v>
      </c>
      <c r="G29" s="247">
        <v>0</v>
      </c>
      <c r="H29" s="248">
        <v>0</v>
      </c>
      <c r="I29" s="250">
        <v>0</v>
      </c>
      <c r="J29" s="286">
        <v>1</v>
      </c>
      <c r="K29" s="247">
        <v>14</v>
      </c>
      <c r="L29" s="247">
        <v>11</v>
      </c>
      <c r="M29" s="247">
        <v>15</v>
      </c>
      <c r="N29" s="247">
        <v>1477</v>
      </c>
      <c r="O29" s="247">
        <v>52</v>
      </c>
      <c r="P29" s="247">
        <v>35</v>
      </c>
      <c r="Q29" s="247">
        <v>2</v>
      </c>
      <c r="R29" s="247">
        <v>0</v>
      </c>
      <c r="S29" s="248">
        <v>0</v>
      </c>
      <c r="T29" s="250">
        <v>0</v>
      </c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</row>
    <row r="30" spans="2:32" s="265" customFormat="1" ht="15" customHeight="1">
      <c r="B30" s="279" t="s">
        <v>189</v>
      </c>
      <c r="C30" s="280">
        <f t="shared" ref="C30:T30" si="5">SUM(C31:C34)</f>
        <v>4</v>
      </c>
      <c r="D30" s="281">
        <f t="shared" si="5"/>
        <v>47</v>
      </c>
      <c r="E30" s="281">
        <f t="shared" si="5"/>
        <v>32</v>
      </c>
      <c r="F30" s="282">
        <f t="shared" si="5"/>
        <v>1</v>
      </c>
      <c r="G30" s="283">
        <f t="shared" si="5"/>
        <v>0</v>
      </c>
      <c r="H30" s="280">
        <f t="shared" si="5"/>
        <v>5</v>
      </c>
      <c r="I30" s="282">
        <f t="shared" si="5"/>
        <v>0</v>
      </c>
      <c r="J30" s="284">
        <f t="shared" si="5"/>
        <v>17</v>
      </c>
      <c r="K30" s="283">
        <f t="shared" si="5"/>
        <v>144</v>
      </c>
      <c r="L30" s="283">
        <f t="shared" si="5"/>
        <v>103</v>
      </c>
      <c r="M30" s="283">
        <f t="shared" si="5"/>
        <v>168</v>
      </c>
      <c r="N30" s="283">
        <f t="shared" si="5"/>
        <v>8168</v>
      </c>
      <c r="O30" s="283">
        <f t="shared" si="5"/>
        <v>162</v>
      </c>
      <c r="P30" s="283">
        <f t="shared" si="5"/>
        <v>121</v>
      </c>
      <c r="Q30" s="283">
        <f t="shared" si="5"/>
        <v>14</v>
      </c>
      <c r="R30" s="283">
        <f t="shared" si="5"/>
        <v>9</v>
      </c>
      <c r="S30" s="280">
        <f t="shared" si="5"/>
        <v>16</v>
      </c>
      <c r="T30" s="282">
        <f t="shared" si="5"/>
        <v>5</v>
      </c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</row>
    <row r="31" spans="2:32" s="265" customFormat="1" ht="15" customHeight="1">
      <c r="B31" s="285" t="s">
        <v>9</v>
      </c>
      <c r="C31" s="244">
        <v>2</v>
      </c>
      <c r="D31" s="245">
        <v>40</v>
      </c>
      <c r="E31" s="245">
        <v>28</v>
      </c>
      <c r="F31" s="246">
        <v>0</v>
      </c>
      <c r="G31" s="243">
        <v>0</v>
      </c>
      <c r="H31" s="244">
        <v>4</v>
      </c>
      <c r="I31" s="246">
        <v>0</v>
      </c>
      <c r="J31" s="231">
        <v>5</v>
      </c>
      <c r="K31" s="243">
        <v>35</v>
      </c>
      <c r="L31" s="243">
        <v>28</v>
      </c>
      <c r="M31" s="243">
        <v>50</v>
      </c>
      <c r="N31" s="243">
        <v>374</v>
      </c>
      <c r="O31" s="243">
        <v>29</v>
      </c>
      <c r="P31" s="243">
        <v>22</v>
      </c>
      <c r="Q31" s="243">
        <v>12</v>
      </c>
      <c r="R31" s="243">
        <v>7</v>
      </c>
      <c r="S31" s="244">
        <v>7</v>
      </c>
      <c r="T31" s="246">
        <v>2</v>
      </c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</row>
    <row r="32" spans="2:32" s="265" customFormat="1" ht="15" customHeight="1">
      <c r="B32" s="285" t="s">
        <v>10</v>
      </c>
      <c r="C32" s="244">
        <v>2</v>
      </c>
      <c r="D32" s="245">
        <v>6</v>
      </c>
      <c r="E32" s="245">
        <v>3</v>
      </c>
      <c r="F32" s="246">
        <v>1</v>
      </c>
      <c r="G32" s="243">
        <v>0</v>
      </c>
      <c r="H32" s="244">
        <v>0</v>
      </c>
      <c r="I32" s="246">
        <v>0</v>
      </c>
      <c r="J32" s="231">
        <v>7</v>
      </c>
      <c r="K32" s="243">
        <v>51</v>
      </c>
      <c r="L32" s="243">
        <v>40</v>
      </c>
      <c r="M32" s="243">
        <v>58</v>
      </c>
      <c r="N32" s="243">
        <v>4184</v>
      </c>
      <c r="O32" s="243">
        <v>52</v>
      </c>
      <c r="P32" s="243">
        <v>27</v>
      </c>
      <c r="Q32" s="243">
        <v>0</v>
      </c>
      <c r="R32" s="243">
        <v>2</v>
      </c>
      <c r="S32" s="244">
        <v>4</v>
      </c>
      <c r="T32" s="246">
        <v>2</v>
      </c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</row>
    <row r="33" spans="2:32" s="265" customFormat="1" ht="15" customHeight="1">
      <c r="B33" s="285" t="s">
        <v>11</v>
      </c>
      <c r="C33" s="244">
        <v>0</v>
      </c>
      <c r="D33" s="245">
        <v>1</v>
      </c>
      <c r="E33" s="245">
        <v>1</v>
      </c>
      <c r="F33" s="246">
        <v>0</v>
      </c>
      <c r="G33" s="243">
        <v>0</v>
      </c>
      <c r="H33" s="244">
        <v>1</v>
      </c>
      <c r="I33" s="246">
        <v>0</v>
      </c>
      <c r="J33" s="231">
        <v>4</v>
      </c>
      <c r="K33" s="243">
        <v>43</v>
      </c>
      <c r="L33" s="243">
        <v>24</v>
      </c>
      <c r="M33" s="243">
        <v>44</v>
      </c>
      <c r="N33" s="243">
        <v>2093</v>
      </c>
      <c r="O33" s="243">
        <v>29</v>
      </c>
      <c r="P33" s="243">
        <v>37</v>
      </c>
      <c r="Q33" s="243">
        <v>0</v>
      </c>
      <c r="R33" s="243">
        <v>0</v>
      </c>
      <c r="S33" s="244">
        <v>5</v>
      </c>
      <c r="T33" s="246">
        <v>0</v>
      </c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</row>
    <row r="34" spans="2:32" s="265" customFormat="1" ht="15" customHeight="1">
      <c r="B34" s="285" t="s">
        <v>12</v>
      </c>
      <c r="C34" s="248">
        <v>0</v>
      </c>
      <c r="D34" s="249">
        <v>0</v>
      </c>
      <c r="E34" s="249">
        <v>0</v>
      </c>
      <c r="F34" s="250">
        <v>0</v>
      </c>
      <c r="G34" s="247">
        <v>0</v>
      </c>
      <c r="H34" s="248">
        <v>0</v>
      </c>
      <c r="I34" s="250">
        <v>0</v>
      </c>
      <c r="J34" s="286">
        <v>1</v>
      </c>
      <c r="K34" s="247">
        <v>15</v>
      </c>
      <c r="L34" s="247">
        <v>11</v>
      </c>
      <c r="M34" s="247">
        <v>16</v>
      </c>
      <c r="N34" s="247">
        <v>1517</v>
      </c>
      <c r="O34" s="247">
        <v>52</v>
      </c>
      <c r="P34" s="247">
        <v>35</v>
      </c>
      <c r="Q34" s="247">
        <v>2</v>
      </c>
      <c r="R34" s="247">
        <v>0</v>
      </c>
      <c r="S34" s="248">
        <v>0</v>
      </c>
      <c r="T34" s="250">
        <v>1</v>
      </c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</row>
    <row r="35" spans="2:32" s="265" customFormat="1" ht="15" customHeight="1">
      <c r="B35" s="279" t="s">
        <v>190</v>
      </c>
      <c r="C35" s="280">
        <f t="shared" ref="C35:T35" si="6">SUM(C36:C39)</f>
        <v>4</v>
      </c>
      <c r="D35" s="281">
        <f t="shared" si="6"/>
        <v>47</v>
      </c>
      <c r="E35" s="281">
        <f t="shared" si="6"/>
        <v>29</v>
      </c>
      <c r="F35" s="282">
        <f t="shared" si="6"/>
        <v>1</v>
      </c>
      <c r="G35" s="283">
        <f t="shared" si="6"/>
        <v>0</v>
      </c>
      <c r="H35" s="280">
        <f t="shared" si="6"/>
        <v>5</v>
      </c>
      <c r="I35" s="282">
        <f t="shared" si="6"/>
        <v>0</v>
      </c>
      <c r="J35" s="284">
        <f t="shared" si="6"/>
        <v>17</v>
      </c>
      <c r="K35" s="283">
        <f t="shared" si="6"/>
        <v>129</v>
      </c>
      <c r="L35" s="283">
        <f t="shared" si="6"/>
        <v>107</v>
      </c>
      <c r="M35" s="283">
        <f t="shared" si="6"/>
        <v>171</v>
      </c>
      <c r="N35" s="283">
        <f t="shared" si="6"/>
        <v>8259</v>
      </c>
      <c r="O35" s="283">
        <f t="shared" si="6"/>
        <v>161</v>
      </c>
      <c r="P35" s="283">
        <f t="shared" si="6"/>
        <v>121</v>
      </c>
      <c r="Q35" s="283">
        <f t="shared" si="6"/>
        <v>14</v>
      </c>
      <c r="R35" s="283">
        <f t="shared" si="6"/>
        <v>9</v>
      </c>
      <c r="S35" s="280">
        <f t="shared" si="6"/>
        <v>16</v>
      </c>
      <c r="T35" s="282">
        <f t="shared" si="6"/>
        <v>5</v>
      </c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</row>
    <row r="36" spans="2:32" s="265" customFormat="1" ht="15" customHeight="1">
      <c r="B36" s="285" t="s">
        <v>9</v>
      </c>
      <c r="C36" s="244">
        <v>2</v>
      </c>
      <c r="D36" s="245">
        <v>40</v>
      </c>
      <c r="E36" s="245">
        <v>25</v>
      </c>
      <c r="F36" s="246">
        <v>0</v>
      </c>
      <c r="G36" s="243">
        <v>0</v>
      </c>
      <c r="H36" s="244">
        <v>4</v>
      </c>
      <c r="I36" s="246">
        <v>0</v>
      </c>
      <c r="J36" s="231">
        <v>5</v>
      </c>
      <c r="K36" s="243">
        <v>33</v>
      </c>
      <c r="L36" s="243">
        <v>28</v>
      </c>
      <c r="M36" s="243">
        <v>51</v>
      </c>
      <c r="N36" s="243">
        <v>380</v>
      </c>
      <c r="O36" s="243">
        <v>29</v>
      </c>
      <c r="P36" s="243">
        <v>22</v>
      </c>
      <c r="Q36" s="243">
        <v>12</v>
      </c>
      <c r="R36" s="243">
        <v>7</v>
      </c>
      <c r="S36" s="244">
        <v>7</v>
      </c>
      <c r="T36" s="246">
        <v>2</v>
      </c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</row>
    <row r="37" spans="2:32" s="265" customFormat="1" ht="15" customHeight="1">
      <c r="B37" s="285" t="s">
        <v>10</v>
      </c>
      <c r="C37" s="244">
        <v>2</v>
      </c>
      <c r="D37" s="245">
        <v>6</v>
      </c>
      <c r="E37" s="245">
        <v>3</v>
      </c>
      <c r="F37" s="246">
        <v>1</v>
      </c>
      <c r="G37" s="243">
        <v>0</v>
      </c>
      <c r="H37" s="244">
        <v>0</v>
      </c>
      <c r="I37" s="246">
        <v>0</v>
      </c>
      <c r="J37" s="231">
        <v>7</v>
      </c>
      <c r="K37" s="243">
        <v>47</v>
      </c>
      <c r="L37" s="243">
        <v>40</v>
      </c>
      <c r="M37" s="243">
        <v>57</v>
      </c>
      <c r="N37" s="243">
        <v>4235</v>
      </c>
      <c r="O37" s="243">
        <v>51</v>
      </c>
      <c r="P37" s="243">
        <v>27</v>
      </c>
      <c r="Q37" s="243">
        <v>0</v>
      </c>
      <c r="R37" s="243">
        <v>2</v>
      </c>
      <c r="S37" s="244">
        <v>4</v>
      </c>
      <c r="T37" s="246">
        <v>2</v>
      </c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</row>
    <row r="38" spans="2:32" s="265" customFormat="1" ht="15" customHeight="1">
      <c r="B38" s="285" t="s">
        <v>11</v>
      </c>
      <c r="C38" s="244">
        <v>0</v>
      </c>
      <c r="D38" s="245">
        <v>1</v>
      </c>
      <c r="E38" s="245">
        <v>1</v>
      </c>
      <c r="F38" s="246">
        <v>0</v>
      </c>
      <c r="G38" s="243">
        <v>0</v>
      </c>
      <c r="H38" s="244">
        <v>1</v>
      </c>
      <c r="I38" s="246">
        <v>0</v>
      </c>
      <c r="J38" s="231">
        <v>4</v>
      </c>
      <c r="K38" s="243">
        <v>35</v>
      </c>
      <c r="L38" s="243">
        <v>27</v>
      </c>
      <c r="M38" s="243">
        <v>45</v>
      </c>
      <c r="N38" s="243">
        <v>2100</v>
      </c>
      <c r="O38" s="243">
        <v>29</v>
      </c>
      <c r="P38" s="243">
        <v>37</v>
      </c>
      <c r="Q38" s="243">
        <v>0</v>
      </c>
      <c r="R38" s="243">
        <v>0</v>
      </c>
      <c r="S38" s="244">
        <v>5</v>
      </c>
      <c r="T38" s="246">
        <v>0</v>
      </c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</row>
    <row r="39" spans="2:32" s="265" customFormat="1" ht="15" customHeight="1">
      <c r="B39" s="285" t="s">
        <v>12</v>
      </c>
      <c r="C39" s="248">
        <v>0</v>
      </c>
      <c r="D39" s="249">
        <v>0</v>
      </c>
      <c r="E39" s="249">
        <v>0</v>
      </c>
      <c r="F39" s="250">
        <v>0</v>
      </c>
      <c r="G39" s="247">
        <v>0</v>
      </c>
      <c r="H39" s="248">
        <v>0</v>
      </c>
      <c r="I39" s="250">
        <v>0</v>
      </c>
      <c r="J39" s="286">
        <v>1</v>
      </c>
      <c r="K39" s="247">
        <v>14</v>
      </c>
      <c r="L39" s="247">
        <v>12</v>
      </c>
      <c r="M39" s="247">
        <v>18</v>
      </c>
      <c r="N39" s="247">
        <v>1544</v>
      </c>
      <c r="O39" s="247">
        <v>52</v>
      </c>
      <c r="P39" s="247">
        <v>35</v>
      </c>
      <c r="Q39" s="247">
        <v>2</v>
      </c>
      <c r="R39" s="247">
        <v>0</v>
      </c>
      <c r="S39" s="248">
        <v>0</v>
      </c>
      <c r="T39" s="250">
        <v>1</v>
      </c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</row>
    <row r="40" spans="2:32" s="288" customFormat="1" ht="15" customHeight="1">
      <c r="B40" s="279" t="s">
        <v>191</v>
      </c>
      <c r="C40" s="280">
        <f>SUM(C41:C44)</f>
        <v>4</v>
      </c>
      <c r="D40" s="281">
        <f t="shared" ref="D40:T40" si="7">SUM(D41:D44)</f>
        <v>45</v>
      </c>
      <c r="E40" s="281">
        <f t="shared" si="7"/>
        <v>29</v>
      </c>
      <c r="F40" s="282">
        <f t="shared" si="7"/>
        <v>1</v>
      </c>
      <c r="G40" s="283">
        <f t="shared" si="7"/>
        <v>0</v>
      </c>
      <c r="H40" s="280">
        <f t="shared" si="7"/>
        <v>5</v>
      </c>
      <c r="I40" s="282">
        <f t="shared" si="7"/>
        <v>0</v>
      </c>
      <c r="J40" s="284">
        <f t="shared" si="7"/>
        <v>18</v>
      </c>
      <c r="K40" s="283">
        <f t="shared" si="7"/>
        <v>131</v>
      </c>
      <c r="L40" s="283">
        <f t="shared" si="7"/>
        <v>108</v>
      </c>
      <c r="M40" s="283">
        <f t="shared" si="7"/>
        <v>175</v>
      </c>
      <c r="N40" s="283">
        <f t="shared" si="7"/>
        <v>8259</v>
      </c>
      <c r="O40" s="283">
        <f t="shared" si="7"/>
        <v>161</v>
      </c>
      <c r="P40" s="283">
        <f t="shared" si="7"/>
        <v>121</v>
      </c>
      <c r="Q40" s="283">
        <f t="shared" si="7"/>
        <v>14</v>
      </c>
      <c r="R40" s="283">
        <f t="shared" si="7"/>
        <v>9</v>
      </c>
      <c r="S40" s="280">
        <f t="shared" si="7"/>
        <v>16</v>
      </c>
      <c r="T40" s="282">
        <f t="shared" si="7"/>
        <v>5</v>
      </c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</row>
    <row r="41" spans="2:32" s="227" customFormat="1" ht="15" customHeight="1">
      <c r="B41" s="285" t="s">
        <v>9</v>
      </c>
      <c r="C41" s="244">
        <v>2</v>
      </c>
      <c r="D41" s="245">
        <v>39</v>
      </c>
      <c r="E41" s="245">
        <v>25</v>
      </c>
      <c r="F41" s="246">
        <v>0</v>
      </c>
      <c r="G41" s="243">
        <v>0</v>
      </c>
      <c r="H41" s="244">
        <v>4</v>
      </c>
      <c r="I41" s="246">
        <v>0</v>
      </c>
      <c r="J41" s="231">
        <v>5</v>
      </c>
      <c r="K41" s="243">
        <v>33</v>
      </c>
      <c r="L41" s="243">
        <v>28</v>
      </c>
      <c r="M41" s="243">
        <v>52</v>
      </c>
      <c r="N41" s="243">
        <v>380</v>
      </c>
      <c r="O41" s="243">
        <v>29</v>
      </c>
      <c r="P41" s="243">
        <v>22</v>
      </c>
      <c r="Q41" s="243">
        <v>12</v>
      </c>
      <c r="R41" s="243">
        <v>7</v>
      </c>
      <c r="S41" s="244">
        <v>7</v>
      </c>
      <c r="T41" s="246">
        <v>2</v>
      </c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</row>
    <row r="42" spans="2:32" s="227" customFormat="1" ht="15" customHeight="1">
      <c r="B42" s="285" t="s">
        <v>10</v>
      </c>
      <c r="C42" s="244">
        <v>2</v>
      </c>
      <c r="D42" s="245">
        <v>5</v>
      </c>
      <c r="E42" s="245">
        <v>3</v>
      </c>
      <c r="F42" s="246">
        <v>1</v>
      </c>
      <c r="G42" s="243">
        <v>0</v>
      </c>
      <c r="H42" s="244">
        <v>0</v>
      </c>
      <c r="I42" s="246">
        <v>0</v>
      </c>
      <c r="J42" s="231">
        <v>7</v>
      </c>
      <c r="K42" s="243">
        <v>48</v>
      </c>
      <c r="L42" s="243">
        <v>40</v>
      </c>
      <c r="M42" s="243">
        <v>58</v>
      </c>
      <c r="N42" s="243">
        <v>4235</v>
      </c>
      <c r="O42" s="243">
        <v>51</v>
      </c>
      <c r="P42" s="243">
        <v>27</v>
      </c>
      <c r="Q42" s="243">
        <v>0</v>
      </c>
      <c r="R42" s="243">
        <v>2</v>
      </c>
      <c r="S42" s="244">
        <v>4</v>
      </c>
      <c r="T42" s="246">
        <v>3</v>
      </c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</row>
    <row r="43" spans="2:32" s="227" customFormat="1" ht="15" customHeight="1">
      <c r="B43" s="285" t="s">
        <v>11</v>
      </c>
      <c r="C43" s="244">
        <v>0</v>
      </c>
      <c r="D43" s="245">
        <v>1</v>
      </c>
      <c r="E43" s="245">
        <v>1</v>
      </c>
      <c r="F43" s="246">
        <v>0</v>
      </c>
      <c r="G43" s="243">
        <v>0</v>
      </c>
      <c r="H43" s="244">
        <v>1</v>
      </c>
      <c r="I43" s="246">
        <v>0</v>
      </c>
      <c r="J43" s="231">
        <v>5</v>
      </c>
      <c r="K43" s="243">
        <v>36</v>
      </c>
      <c r="L43" s="243">
        <v>27</v>
      </c>
      <c r="M43" s="243">
        <v>47</v>
      </c>
      <c r="N43" s="243">
        <v>2100</v>
      </c>
      <c r="O43" s="243">
        <v>29</v>
      </c>
      <c r="P43" s="243">
        <v>37</v>
      </c>
      <c r="Q43" s="243">
        <v>0</v>
      </c>
      <c r="R43" s="243">
        <v>0</v>
      </c>
      <c r="S43" s="244">
        <v>5</v>
      </c>
      <c r="T43" s="246">
        <v>0</v>
      </c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</row>
    <row r="44" spans="2:32" s="227" customFormat="1" ht="15" customHeight="1">
      <c r="B44" s="251" t="s">
        <v>12</v>
      </c>
      <c r="C44" s="248">
        <v>0</v>
      </c>
      <c r="D44" s="249">
        <v>0</v>
      </c>
      <c r="E44" s="249">
        <v>0</v>
      </c>
      <c r="F44" s="250">
        <v>0</v>
      </c>
      <c r="G44" s="247">
        <v>0</v>
      </c>
      <c r="H44" s="248">
        <v>0</v>
      </c>
      <c r="I44" s="250">
        <v>0</v>
      </c>
      <c r="J44" s="286">
        <v>1</v>
      </c>
      <c r="K44" s="247">
        <v>14</v>
      </c>
      <c r="L44" s="247">
        <v>13</v>
      </c>
      <c r="M44" s="247">
        <v>18</v>
      </c>
      <c r="N44" s="247">
        <v>1544</v>
      </c>
      <c r="O44" s="247">
        <v>52</v>
      </c>
      <c r="P44" s="247">
        <v>35</v>
      </c>
      <c r="Q44" s="247">
        <v>2</v>
      </c>
      <c r="R44" s="247">
        <v>0</v>
      </c>
      <c r="S44" s="248">
        <v>0</v>
      </c>
      <c r="T44" s="250">
        <v>0</v>
      </c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</row>
    <row r="45" spans="2:32" s="288" customFormat="1" ht="15" customHeight="1">
      <c r="B45" s="289" t="s">
        <v>192</v>
      </c>
      <c r="C45" s="290">
        <v>4</v>
      </c>
      <c r="D45" s="291">
        <v>45</v>
      </c>
      <c r="E45" s="291">
        <v>29</v>
      </c>
      <c r="F45" s="292">
        <v>1</v>
      </c>
      <c r="G45" s="293">
        <v>0</v>
      </c>
      <c r="H45" s="290">
        <v>5</v>
      </c>
      <c r="I45" s="292">
        <v>0</v>
      </c>
      <c r="J45" s="294">
        <v>18</v>
      </c>
      <c r="K45" s="293">
        <v>131</v>
      </c>
      <c r="L45" s="293">
        <v>108</v>
      </c>
      <c r="M45" s="293">
        <v>175</v>
      </c>
      <c r="N45" s="293">
        <v>8326</v>
      </c>
      <c r="O45" s="293">
        <v>161</v>
      </c>
      <c r="P45" s="293">
        <v>121</v>
      </c>
      <c r="Q45" s="293">
        <v>14</v>
      </c>
      <c r="R45" s="293">
        <v>9</v>
      </c>
      <c r="S45" s="290">
        <v>16</v>
      </c>
      <c r="T45" s="292">
        <v>6</v>
      </c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</row>
    <row r="46" spans="2:32" s="288" customFormat="1" ht="15" customHeight="1">
      <c r="B46" s="289" t="s">
        <v>193</v>
      </c>
      <c r="C46" s="290">
        <v>4</v>
      </c>
      <c r="D46" s="291">
        <v>46</v>
      </c>
      <c r="E46" s="291">
        <v>29</v>
      </c>
      <c r="F46" s="292">
        <v>1</v>
      </c>
      <c r="G46" s="293">
        <v>0</v>
      </c>
      <c r="H46" s="290">
        <v>5</v>
      </c>
      <c r="I46" s="292">
        <v>0</v>
      </c>
      <c r="J46" s="294">
        <v>20</v>
      </c>
      <c r="K46" s="293">
        <v>131</v>
      </c>
      <c r="L46" s="293">
        <v>109</v>
      </c>
      <c r="M46" s="293">
        <v>177</v>
      </c>
      <c r="N46" s="293">
        <v>6861</v>
      </c>
      <c r="O46" s="293">
        <v>161</v>
      </c>
      <c r="P46" s="293">
        <v>121</v>
      </c>
      <c r="Q46" s="293">
        <v>14</v>
      </c>
      <c r="R46" s="293">
        <v>9</v>
      </c>
      <c r="S46" s="290">
        <v>16</v>
      </c>
      <c r="T46" s="292">
        <v>7</v>
      </c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</row>
    <row r="47" spans="2:32" s="288" customFormat="1" ht="15" customHeight="1">
      <c r="B47" s="289" t="s">
        <v>194</v>
      </c>
      <c r="C47" s="290">
        <v>4</v>
      </c>
      <c r="D47" s="291">
        <v>47</v>
      </c>
      <c r="E47" s="291">
        <v>29</v>
      </c>
      <c r="F47" s="292">
        <v>1</v>
      </c>
      <c r="G47" s="293">
        <v>0</v>
      </c>
      <c r="H47" s="290">
        <v>5</v>
      </c>
      <c r="I47" s="292">
        <v>1</v>
      </c>
      <c r="J47" s="294">
        <v>17</v>
      </c>
      <c r="K47" s="293">
        <v>133</v>
      </c>
      <c r="L47" s="293">
        <v>110</v>
      </c>
      <c r="M47" s="293">
        <v>179</v>
      </c>
      <c r="N47" s="293">
        <v>6754</v>
      </c>
      <c r="O47" s="293">
        <v>161</v>
      </c>
      <c r="P47" s="293">
        <v>121</v>
      </c>
      <c r="Q47" s="293">
        <v>14</v>
      </c>
      <c r="R47" s="293">
        <v>9</v>
      </c>
      <c r="S47" s="290">
        <v>16</v>
      </c>
      <c r="T47" s="292">
        <v>6</v>
      </c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</row>
    <row r="48" spans="2:32" s="288" customFormat="1" ht="15" customHeight="1">
      <c r="B48" s="289" t="s">
        <v>195</v>
      </c>
      <c r="C48" s="290">
        <v>4</v>
      </c>
      <c r="D48" s="291">
        <v>46</v>
      </c>
      <c r="E48" s="291">
        <v>25</v>
      </c>
      <c r="F48" s="292">
        <v>1</v>
      </c>
      <c r="G48" s="293">
        <v>0</v>
      </c>
      <c r="H48" s="290">
        <v>5</v>
      </c>
      <c r="I48" s="292">
        <v>0</v>
      </c>
      <c r="J48" s="294">
        <v>17</v>
      </c>
      <c r="K48" s="293">
        <v>133</v>
      </c>
      <c r="L48" s="293">
        <v>106</v>
      </c>
      <c r="M48" s="293">
        <v>179</v>
      </c>
      <c r="N48" s="293">
        <v>6777</v>
      </c>
      <c r="O48" s="293">
        <v>161</v>
      </c>
      <c r="P48" s="293">
        <v>121</v>
      </c>
      <c r="Q48" s="293">
        <v>14</v>
      </c>
      <c r="R48" s="293">
        <v>9</v>
      </c>
      <c r="S48" s="290">
        <v>17</v>
      </c>
      <c r="T48" s="292">
        <v>8</v>
      </c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</row>
    <row r="49" spans="1:32" s="288" customFormat="1" ht="15" customHeight="1">
      <c r="B49" s="289" t="s">
        <v>196</v>
      </c>
      <c r="C49" s="290">
        <v>4</v>
      </c>
      <c r="D49" s="291">
        <v>48</v>
      </c>
      <c r="E49" s="291">
        <v>25</v>
      </c>
      <c r="F49" s="292">
        <v>1</v>
      </c>
      <c r="G49" s="293">
        <v>0</v>
      </c>
      <c r="H49" s="290">
        <v>5</v>
      </c>
      <c r="I49" s="292">
        <v>0</v>
      </c>
      <c r="J49" s="294">
        <v>17</v>
      </c>
      <c r="K49" s="293">
        <v>134</v>
      </c>
      <c r="L49" s="293">
        <v>105</v>
      </c>
      <c r="M49" s="293">
        <v>183</v>
      </c>
      <c r="N49" s="293">
        <v>6532</v>
      </c>
      <c r="O49" s="293">
        <v>163</v>
      </c>
      <c r="P49" s="293">
        <v>121</v>
      </c>
      <c r="Q49" s="293">
        <v>15</v>
      </c>
      <c r="R49" s="293">
        <v>8</v>
      </c>
      <c r="S49" s="290">
        <v>17</v>
      </c>
      <c r="T49" s="292">
        <v>8</v>
      </c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</row>
    <row r="50" spans="1:32" s="288" customFormat="1" ht="15" customHeight="1">
      <c r="B50" s="289" t="s">
        <v>197</v>
      </c>
      <c r="C50" s="290">
        <v>3</v>
      </c>
      <c r="D50" s="291">
        <v>49</v>
      </c>
      <c r="E50" s="291">
        <v>22</v>
      </c>
      <c r="F50" s="292">
        <v>1</v>
      </c>
      <c r="G50" s="293">
        <v>0</v>
      </c>
      <c r="H50" s="290">
        <v>5</v>
      </c>
      <c r="I50" s="292">
        <v>0</v>
      </c>
      <c r="J50" s="294">
        <v>15</v>
      </c>
      <c r="K50" s="293">
        <v>120</v>
      </c>
      <c r="L50" s="293">
        <v>104</v>
      </c>
      <c r="M50" s="293">
        <v>180</v>
      </c>
      <c r="N50" s="293">
        <v>5974</v>
      </c>
      <c r="O50" s="293">
        <v>162</v>
      </c>
      <c r="P50" s="293">
        <v>122</v>
      </c>
      <c r="Q50" s="293">
        <v>15</v>
      </c>
      <c r="R50" s="293">
        <v>8</v>
      </c>
      <c r="S50" s="290">
        <v>18</v>
      </c>
      <c r="T50" s="292">
        <v>9</v>
      </c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</row>
    <row r="51" spans="1:32" s="288" customFormat="1" ht="15" customHeight="1">
      <c r="B51" s="289" t="s">
        <v>198</v>
      </c>
      <c r="C51" s="290">
        <v>3</v>
      </c>
      <c r="D51" s="291">
        <v>49</v>
      </c>
      <c r="E51" s="291">
        <v>22</v>
      </c>
      <c r="F51" s="292">
        <v>1</v>
      </c>
      <c r="G51" s="293">
        <v>0</v>
      </c>
      <c r="H51" s="290">
        <v>5</v>
      </c>
      <c r="I51" s="292">
        <v>0</v>
      </c>
      <c r="J51" s="294">
        <v>14</v>
      </c>
      <c r="K51" s="293">
        <v>121</v>
      </c>
      <c r="L51" s="293">
        <v>103</v>
      </c>
      <c r="M51" s="293">
        <v>179</v>
      </c>
      <c r="N51" s="293">
        <v>5847</v>
      </c>
      <c r="O51" s="293">
        <v>164</v>
      </c>
      <c r="P51" s="293">
        <v>121</v>
      </c>
      <c r="Q51" s="293">
        <v>15</v>
      </c>
      <c r="R51" s="293">
        <v>8</v>
      </c>
      <c r="S51" s="290">
        <v>25</v>
      </c>
      <c r="T51" s="292">
        <v>9</v>
      </c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</row>
    <row r="52" spans="1:32" s="288" customFormat="1" ht="15" customHeight="1">
      <c r="B52" s="289" t="s">
        <v>199</v>
      </c>
      <c r="C52" s="290">
        <v>3</v>
      </c>
      <c r="D52" s="291">
        <v>48</v>
      </c>
      <c r="E52" s="291">
        <v>21</v>
      </c>
      <c r="F52" s="292">
        <v>1</v>
      </c>
      <c r="G52" s="293">
        <v>1</v>
      </c>
      <c r="H52" s="290">
        <v>5</v>
      </c>
      <c r="I52" s="292">
        <v>0</v>
      </c>
      <c r="J52" s="294">
        <v>14</v>
      </c>
      <c r="K52" s="293">
        <v>121</v>
      </c>
      <c r="L52" s="293">
        <v>102</v>
      </c>
      <c r="M52" s="293">
        <v>177</v>
      </c>
      <c r="N52" s="293">
        <v>5863</v>
      </c>
      <c r="O52" s="293">
        <v>167</v>
      </c>
      <c r="P52" s="293">
        <v>122</v>
      </c>
      <c r="Q52" s="293">
        <v>15</v>
      </c>
      <c r="R52" s="293">
        <v>8</v>
      </c>
      <c r="S52" s="290">
        <v>30</v>
      </c>
      <c r="T52" s="292">
        <v>9</v>
      </c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</row>
    <row r="53" spans="1:32" s="288" customFormat="1" ht="15" customHeight="1">
      <c r="B53" s="289" t="s">
        <v>200</v>
      </c>
      <c r="C53" s="290">
        <v>3</v>
      </c>
      <c r="D53" s="291">
        <v>49</v>
      </c>
      <c r="E53" s="291">
        <v>23</v>
      </c>
      <c r="F53" s="292">
        <v>1</v>
      </c>
      <c r="G53" s="293">
        <v>1</v>
      </c>
      <c r="H53" s="290">
        <v>5</v>
      </c>
      <c r="I53" s="292">
        <v>1</v>
      </c>
      <c r="J53" s="294">
        <v>14</v>
      </c>
      <c r="K53" s="293">
        <v>120</v>
      </c>
      <c r="L53" s="293">
        <v>102</v>
      </c>
      <c r="M53" s="293">
        <v>179</v>
      </c>
      <c r="N53" s="293">
        <v>5623</v>
      </c>
      <c r="O53" s="293">
        <v>163</v>
      </c>
      <c r="P53" s="293">
        <v>122</v>
      </c>
      <c r="Q53" s="293">
        <v>15</v>
      </c>
      <c r="R53" s="293">
        <v>8</v>
      </c>
      <c r="S53" s="290">
        <v>30</v>
      </c>
      <c r="T53" s="292">
        <v>9</v>
      </c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</row>
    <row r="54" spans="1:32" s="288" customFormat="1" ht="15" customHeight="1">
      <c r="B54" s="289" t="s">
        <v>230</v>
      </c>
      <c r="C54" s="290">
        <v>3</v>
      </c>
      <c r="D54" s="291">
        <v>46</v>
      </c>
      <c r="E54" s="291">
        <v>21</v>
      </c>
      <c r="F54" s="292">
        <v>1</v>
      </c>
      <c r="G54" s="293">
        <v>1</v>
      </c>
      <c r="H54" s="290">
        <v>5</v>
      </c>
      <c r="I54" s="292">
        <v>0</v>
      </c>
      <c r="J54" s="294">
        <v>13</v>
      </c>
      <c r="K54" s="293">
        <v>116</v>
      </c>
      <c r="L54" s="293">
        <v>102</v>
      </c>
      <c r="M54" s="293">
        <v>182</v>
      </c>
      <c r="N54" s="293">
        <v>4887</v>
      </c>
      <c r="O54" s="293">
        <v>167</v>
      </c>
      <c r="P54" s="293">
        <v>122</v>
      </c>
      <c r="Q54" s="293">
        <v>15</v>
      </c>
      <c r="R54" s="293">
        <v>8</v>
      </c>
      <c r="S54" s="290">
        <v>30</v>
      </c>
      <c r="T54" s="292">
        <v>9</v>
      </c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</row>
    <row r="55" spans="1:32" s="288" customFormat="1" ht="15" customHeight="1">
      <c r="B55" s="289" t="s">
        <v>31</v>
      </c>
      <c r="C55" s="290">
        <v>3</v>
      </c>
      <c r="D55" s="291">
        <v>46</v>
      </c>
      <c r="E55" s="291">
        <v>28</v>
      </c>
      <c r="F55" s="292">
        <v>1</v>
      </c>
      <c r="G55" s="293">
        <v>0</v>
      </c>
      <c r="H55" s="290">
        <v>5</v>
      </c>
      <c r="I55" s="292">
        <v>0</v>
      </c>
      <c r="J55" s="294">
        <v>15</v>
      </c>
      <c r="K55" s="293">
        <v>115</v>
      </c>
      <c r="L55" s="293">
        <v>99</v>
      </c>
      <c r="M55" s="293">
        <v>183</v>
      </c>
      <c r="N55" s="293">
        <v>4289</v>
      </c>
      <c r="O55" s="293">
        <v>161</v>
      </c>
      <c r="P55" s="293">
        <v>121</v>
      </c>
      <c r="Q55" s="293">
        <v>15</v>
      </c>
      <c r="R55" s="293">
        <v>8</v>
      </c>
      <c r="S55" s="290">
        <v>31</v>
      </c>
      <c r="T55" s="292">
        <v>9</v>
      </c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</row>
    <row r="56" spans="1:32" s="288" customFormat="1" ht="15" customHeight="1">
      <c r="B56" s="289" t="s">
        <v>231</v>
      </c>
      <c r="C56" s="290">
        <v>3</v>
      </c>
      <c r="D56" s="291">
        <v>44</v>
      </c>
      <c r="E56" s="291">
        <v>27</v>
      </c>
      <c r="F56" s="292">
        <v>1</v>
      </c>
      <c r="G56" s="293">
        <v>2</v>
      </c>
      <c r="H56" s="290">
        <v>5</v>
      </c>
      <c r="I56" s="292">
        <v>0</v>
      </c>
      <c r="J56" s="294">
        <v>15</v>
      </c>
      <c r="K56" s="293">
        <v>113</v>
      </c>
      <c r="L56" s="293">
        <v>98</v>
      </c>
      <c r="M56" s="293">
        <v>184</v>
      </c>
      <c r="N56" s="293">
        <v>4026</v>
      </c>
      <c r="O56" s="293">
        <v>167</v>
      </c>
      <c r="P56" s="293">
        <v>121</v>
      </c>
      <c r="Q56" s="293">
        <v>15</v>
      </c>
      <c r="R56" s="293">
        <v>8</v>
      </c>
      <c r="S56" s="290">
        <v>31</v>
      </c>
      <c r="T56" s="292">
        <v>9</v>
      </c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</row>
    <row r="57" spans="1:32" ht="15" customHeight="1">
      <c r="T57" s="296" t="s">
        <v>232</v>
      </c>
    </row>
    <row r="58" spans="1:32">
      <c r="C58" s="297"/>
    </row>
    <row r="61" spans="1:32" s="301" customFormat="1" ht="11.25" customHeight="1">
      <c r="A61" s="298"/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300"/>
      <c r="V61" s="300"/>
      <c r="W61" s="300"/>
      <c r="X61" s="300"/>
      <c r="Y61" s="300"/>
      <c r="Z61" s="300"/>
      <c r="AA61" s="300"/>
      <c r="AB61" s="300"/>
      <c r="AC61" s="300"/>
      <c r="AD61" s="300"/>
      <c r="AE61" s="300"/>
      <c r="AF61" s="300"/>
    </row>
  </sheetData>
  <mergeCells count="11">
    <mergeCell ref="M3:M4"/>
    <mergeCell ref="B3:B4"/>
    <mergeCell ref="C3:F3"/>
    <mergeCell ref="H3:I3"/>
    <mergeCell ref="J3:J4"/>
    <mergeCell ref="L3:L4"/>
    <mergeCell ref="O3:O4"/>
    <mergeCell ref="P3:P4"/>
    <mergeCell ref="Q3:Q4"/>
    <mergeCell ref="R3:R4"/>
    <mergeCell ref="S3:T3"/>
  </mergeCells>
  <phoneticPr fontId="3"/>
  <pageMargins left="0.59055118110236227" right="0.39370078740157483" top="0.78740157480314965" bottom="0.78740157480314965" header="0.39370078740157483" footer="0.39370078740157483"/>
  <pageSetup paperSize="9" scale="98" orientation="portrait" r:id="rId1"/>
  <headerFooter alignWithMargins="0">
    <oddHeader>&amp;R13.保健・衛生・環境</oddHeader>
    <oddFooter>&amp;C-82-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zoomScaleNormal="100" workbookViewId="0"/>
  </sheetViews>
  <sheetFormatPr defaultRowHeight="11.25"/>
  <cols>
    <col min="1" max="1" width="3.625" style="19" customWidth="1"/>
    <col min="2" max="4" width="12.625" style="19" customWidth="1"/>
    <col min="5" max="5" width="10.625" style="19" customWidth="1"/>
    <col min="6" max="7" width="12.125" style="19" customWidth="1"/>
    <col min="8" max="10" width="9" style="316"/>
    <col min="11" max="16384" width="9" style="19"/>
  </cols>
  <sheetData>
    <row r="1" spans="1:11" s="302" customFormat="1" ht="30" customHeight="1">
      <c r="A1" s="42" t="s">
        <v>233</v>
      </c>
      <c r="C1" s="115"/>
      <c r="D1" s="115"/>
      <c r="E1" s="115"/>
      <c r="F1" s="115"/>
      <c r="G1" s="115"/>
      <c r="H1" s="303"/>
      <c r="I1" s="303"/>
      <c r="J1" s="303"/>
    </row>
    <row r="2" spans="1:11" s="302" customFormat="1" ht="18" customHeight="1">
      <c r="B2" s="115"/>
      <c r="C2" s="304"/>
      <c r="D2" s="304"/>
      <c r="E2" s="304"/>
      <c r="F2" s="115"/>
      <c r="G2" s="71" t="s">
        <v>234</v>
      </c>
      <c r="H2" s="303"/>
      <c r="I2" s="303"/>
      <c r="J2" s="303"/>
    </row>
    <row r="3" spans="1:11" s="302" customFormat="1" ht="24" customHeight="1">
      <c r="B3" s="305" t="s">
        <v>65</v>
      </c>
      <c r="C3" s="305" t="s">
        <v>235</v>
      </c>
      <c r="D3" s="306" t="s">
        <v>236</v>
      </c>
      <c r="E3" s="305" t="s">
        <v>237</v>
      </c>
      <c r="F3" s="305" t="s">
        <v>238</v>
      </c>
      <c r="G3" s="305" t="s">
        <v>239</v>
      </c>
      <c r="H3" s="303"/>
      <c r="I3" s="303"/>
      <c r="J3" s="303"/>
    </row>
    <row r="4" spans="1:11" s="307" customFormat="1" ht="15" customHeight="1">
      <c r="B4" s="52" t="s">
        <v>240</v>
      </c>
      <c r="C4" s="308">
        <f>SUM(C5:C8)</f>
        <v>3627</v>
      </c>
      <c r="D4" s="308">
        <f>SUM(D5:D8)</f>
        <v>2588</v>
      </c>
      <c r="E4" s="308">
        <f>SUM(E5:E8)</f>
        <v>77</v>
      </c>
      <c r="F4" s="308">
        <f>SUM(F5:F8)</f>
        <v>37</v>
      </c>
      <c r="G4" s="308">
        <f>SUM(G5:G8)</f>
        <v>6</v>
      </c>
      <c r="H4" s="309"/>
      <c r="I4" s="309"/>
      <c r="J4" s="309"/>
      <c r="K4" s="310"/>
    </row>
    <row r="5" spans="1:11" s="302" customFormat="1" ht="15" hidden="1" customHeight="1">
      <c r="B5" s="54" t="s">
        <v>9</v>
      </c>
      <c r="C5" s="311">
        <v>997</v>
      </c>
      <c r="D5" s="311">
        <v>761</v>
      </c>
      <c r="E5" s="311">
        <v>41</v>
      </c>
      <c r="F5" s="311">
        <v>22</v>
      </c>
      <c r="G5" s="312">
        <v>2</v>
      </c>
      <c r="H5" s="303"/>
      <c r="I5" s="303"/>
      <c r="J5" s="303"/>
      <c r="K5" s="313"/>
    </row>
    <row r="6" spans="1:11" s="302" customFormat="1" ht="15" hidden="1" customHeight="1">
      <c r="B6" s="54" t="s">
        <v>10</v>
      </c>
      <c r="C6" s="311">
        <v>1126</v>
      </c>
      <c r="D6" s="311">
        <v>750</v>
      </c>
      <c r="E6" s="311">
        <v>26</v>
      </c>
      <c r="F6" s="311">
        <v>11</v>
      </c>
      <c r="G6" s="312">
        <v>2</v>
      </c>
      <c r="H6" s="303"/>
      <c r="I6" s="303"/>
      <c r="J6" s="303"/>
      <c r="K6" s="313"/>
    </row>
    <row r="7" spans="1:11" s="302" customFormat="1" ht="15" hidden="1" customHeight="1">
      <c r="B7" s="54" t="s">
        <v>11</v>
      </c>
      <c r="C7" s="311">
        <v>940</v>
      </c>
      <c r="D7" s="311">
        <v>627</v>
      </c>
      <c r="E7" s="311">
        <v>8</v>
      </c>
      <c r="F7" s="311">
        <v>2</v>
      </c>
      <c r="G7" s="312">
        <v>2</v>
      </c>
      <c r="H7" s="303"/>
      <c r="I7" s="303"/>
      <c r="J7" s="303"/>
      <c r="K7" s="313"/>
    </row>
    <row r="8" spans="1:11" s="302" customFormat="1" ht="15" hidden="1" customHeight="1">
      <c r="B8" s="54" t="s">
        <v>12</v>
      </c>
      <c r="C8" s="311">
        <v>564</v>
      </c>
      <c r="D8" s="311">
        <v>450</v>
      </c>
      <c r="E8" s="311">
        <v>2</v>
      </c>
      <c r="F8" s="311">
        <v>2</v>
      </c>
      <c r="G8" s="312">
        <v>0</v>
      </c>
      <c r="H8" s="303"/>
      <c r="I8" s="303"/>
      <c r="J8" s="303"/>
      <c r="K8" s="313"/>
    </row>
    <row r="9" spans="1:11" s="307" customFormat="1" ht="15" customHeight="1">
      <c r="B9" s="52" t="s">
        <v>241</v>
      </c>
      <c r="C9" s="308">
        <f>SUM(C10:C13)</f>
        <v>3712</v>
      </c>
      <c r="D9" s="308">
        <f>SUM(D10:D13)</f>
        <v>2601</v>
      </c>
      <c r="E9" s="308">
        <f>SUM(E10:E13)</f>
        <v>128</v>
      </c>
      <c r="F9" s="308">
        <f>SUM(F10:F13)</f>
        <v>68</v>
      </c>
      <c r="G9" s="308">
        <f>SUM(G10:G13)</f>
        <v>5</v>
      </c>
      <c r="H9" s="309"/>
      <c r="K9" s="310"/>
    </row>
    <row r="10" spans="1:11" s="302" customFormat="1" ht="15" hidden="1" customHeight="1">
      <c r="B10" s="54" t="s">
        <v>9</v>
      </c>
      <c r="C10" s="311">
        <v>1027</v>
      </c>
      <c r="D10" s="311">
        <v>732</v>
      </c>
      <c r="E10" s="311">
        <v>53</v>
      </c>
      <c r="F10" s="311">
        <v>55</v>
      </c>
      <c r="G10" s="312">
        <v>2</v>
      </c>
      <c r="H10" s="303"/>
      <c r="K10" s="313"/>
    </row>
    <row r="11" spans="1:11" s="302" customFormat="1" ht="15" hidden="1" customHeight="1">
      <c r="B11" s="54" t="s">
        <v>10</v>
      </c>
      <c r="C11" s="311">
        <v>1178</v>
      </c>
      <c r="D11" s="311">
        <v>730</v>
      </c>
      <c r="E11" s="311">
        <v>41</v>
      </c>
      <c r="F11" s="311">
        <v>6</v>
      </c>
      <c r="G11" s="312">
        <v>0</v>
      </c>
      <c r="H11" s="303"/>
      <c r="K11" s="313"/>
    </row>
    <row r="12" spans="1:11" s="302" customFormat="1" ht="15" hidden="1" customHeight="1">
      <c r="B12" s="54" t="s">
        <v>11</v>
      </c>
      <c r="C12" s="311">
        <v>935</v>
      </c>
      <c r="D12" s="311">
        <v>685</v>
      </c>
      <c r="E12" s="311">
        <v>21</v>
      </c>
      <c r="F12" s="311">
        <v>4</v>
      </c>
      <c r="G12" s="312">
        <v>3</v>
      </c>
      <c r="H12" s="303"/>
      <c r="K12" s="313"/>
    </row>
    <row r="13" spans="1:11" s="302" customFormat="1" ht="15" hidden="1" customHeight="1">
      <c r="B13" s="54" t="s">
        <v>12</v>
      </c>
      <c r="C13" s="311">
        <v>572</v>
      </c>
      <c r="D13" s="311">
        <v>454</v>
      </c>
      <c r="E13" s="311">
        <v>13</v>
      </c>
      <c r="F13" s="311">
        <v>3</v>
      </c>
      <c r="G13" s="312">
        <v>0</v>
      </c>
      <c r="H13" s="303"/>
      <c r="K13" s="313"/>
    </row>
    <row r="14" spans="1:11" s="307" customFormat="1" ht="15" customHeight="1">
      <c r="B14" s="52" t="s">
        <v>242</v>
      </c>
      <c r="C14" s="308">
        <f>SUM(C15:C18)</f>
        <v>3826</v>
      </c>
      <c r="D14" s="308">
        <f>SUM(D15:D18)</f>
        <v>2577</v>
      </c>
      <c r="E14" s="308">
        <f>SUM(E15:E18)</f>
        <v>125</v>
      </c>
      <c r="F14" s="308">
        <f>SUM(F15:F18)</f>
        <v>42</v>
      </c>
      <c r="G14" s="308">
        <f>SUM(G15:G18)</f>
        <v>0</v>
      </c>
      <c r="H14" s="309"/>
      <c r="K14" s="310"/>
    </row>
    <row r="15" spans="1:11" s="302" customFormat="1" ht="15" customHeight="1">
      <c r="B15" s="54" t="s">
        <v>9</v>
      </c>
      <c r="C15" s="311">
        <v>1038</v>
      </c>
      <c r="D15" s="311">
        <v>724</v>
      </c>
      <c r="E15" s="311">
        <v>54</v>
      </c>
      <c r="F15" s="311">
        <v>31</v>
      </c>
      <c r="G15" s="312">
        <v>0</v>
      </c>
      <c r="H15" s="303"/>
      <c r="K15" s="313"/>
    </row>
    <row r="16" spans="1:11" s="302" customFormat="1" ht="15" customHeight="1">
      <c r="B16" s="54" t="s">
        <v>10</v>
      </c>
      <c r="C16" s="311">
        <v>1208</v>
      </c>
      <c r="D16" s="311">
        <v>751</v>
      </c>
      <c r="E16" s="311">
        <v>39</v>
      </c>
      <c r="F16" s="311">
        <v>9</v>
      </c>
      <c r="G16" s="312">
        <v>0</v>
      </c>
      <c r="H16" s="303"/>
      <c r="K16" s="313"/>
    </row>
    <row r="17" spans="2:11" s="302" customFormat="1" ht="15" customHeight="1">
      <c r="B17" s="54" t="s">
        <v>11</v>
      </c>
      <c r="C17" s="311">
        <v>958</v>
      </c>
      <c r="D17" s="311">
        <v>638</v>
      </c>
      <c r="E17" s="311">
        <v>21</v>
      </c>
      <c r="F17" s="311">
        <v>1</v>
      </c>
      <c r="G17" s="312">
        <v>0</v>
      </c>
      <c r="H17" s="303"/>
      <c r="K17" s="313"/>
    </row>
    <row r="18" spans="2:11" s="302" customFormat="1" ht="15" customHeight="1">
      <c r="B18" s="54" t="s">
        <v>12</v>
      </c>
      <c r="C18" s="311">
        <v>622</v>
      </c>
      <c r="D18" s="311">
        <v>464</v>
      </c>
      <c r="E18" s="311">
        <v>11</v>
      </c>
      <c r="F18" s="311">
        <v>1</v>
      </c>
      <c r="G18" s="312">
        <v>0</v>
      </c>
      <c r="H18" s="303"/>
      <c r="I18" s="303"/>
      <c r="J18" s="303"/>
      <c r="K18" s="313"/>
    </row>
    <row r="19" spans="2:11" s="307" customFormat="1" ht="15" customHeight="1">
      <c r="B19" s="52" t="s">
        <v>243</v>
      </c>
      <c r="C19" s="308">
        <f>SUM(C20:C23)</f>
        <v>3940</v>
      </c>
      <c r="D19" s="308">
        <f>SUM(D20:D23)</f>
        <v>2586</v>
      </c>
      <c r="E19" s="308">
        <f>SUM(E20:E23)</f>
        <v>151</v>
      </c>
      <c r="F19" s="308">
        <f>SUM(F20:F23)</f>
        <v>46</v>
      </c>
      <c r="G19" s="308">
        <f>SUM(G20:G23)</f>
        <v>0</v>
      </c>
      <c r="H19" s="309"/>
      <c r="I19" s="309"/>
      <c r="J19" s="309"/>
      <c r="K19" s="310"/>
    </row>
    <row r="20" spans="2:11" s="302" customFormat="1" ht="15" customHeight="1">
      <c r="B20" s="54" t="s">
        <v>9</v>
      </c>
      <c r="C20" s="311">
        <v>1042</v>
      </c>
      <c r="D20" s="311">
        <v>749</v>
      </c>
      <c r="E20" s="311">
        <v>37</v>
      </c>
      <c r="F20" s="311">
        <v>24</v>
      </c>
      <c r="G20" s="312">
        <v>0</v>
      </c>
      <c r="H20" s="303"/>
      <c r="I20" s="303"/>
      <c r="J20" s="303"/>
      <c r="K20" s="313"/>
    </row>
    <row r="21" spans="2:11" s="302" customFormat="1" ht="15" customHeight="1">
      <c r="B21" s="54" t="s">
        <v>10</v>
      </c>
      <c r="C21" s="311">
        <v>1295</v>
      </c>
      <c r="D21" s="311">
        <v>790</v>
      </c>
      <c r="E21" s="311">
        <v>56</v>
      </c>
      <c r="F21" s="311">
        <v>12</v>
      </c>
      <c r="G21" s="312">
        <v>0</v>
      </c>
      <c r="H21" s="303"/>
      <c r="I21" s="303"/>
      <c r="J21" s="303"/>
    </row>
    <row r="22" spans="2:11" s="302" customFormat="1" ht="15" customHeight="1">
      <c r="B22" s="54" t="s">
        <v>11</v>
      </c>
      <c r="C22" s="311">
        <v>980</v>
      </c>
      <c r="D22" s="311">
        <v>588</v>
      </c>
      <c r="E22" s="311">
        <v>47</v>
      </c>
      <c r="F22" s="311">
        <v>10</v>
      </c>
      <c r="G22" s="312">
        <v>0</v>
      </c>
      <c r="H22" s="303"/>
      <c r="I22" s="303"/>
      <c r="J22" s="303"/>
    </row>
    <row r="23" spans="2:11" s="302" customFormat="1" ht="15" customHeight="1">
      <c r="B23" s="57" t="s">
        <v>12</v>
      </c>
      <c r="C23" s="314">
        <v>623</v>
      </c>
      <c r="D23" s="314">
        <v>459</v>
      </c>
      <c r="E23" s="314">
        <v>11</v>
      </c>
      <c r="F23" s="314">
        <v>0</v>
      </c>
      <c r="G23" s="315">
        <v>0</v>
      </c>
      <c r="H23" s="303"/>
      <c r="I23" s="303"/>
      <c r="J23" s="303"/>
    </row>
    <row r="24" spans="2:11" ht="15" customHeight="1">
      <c r="B24" s="52" t="s">
        <v>244</v>
      </c>
      <c r="C24" s="308">
        <f>SUM(C25:C28)</f>
        <v>4031</v>
      </c>
      <c r="D24" s="308">
        <f>SUM(D25:D28)</f>
        <v>2501</v>
      </c>
      <c r="E24" s="308">
        <f>SUM(E25:E28)</f>
        <v>187</v>
      </c>
      <c r="F24" s="308">
        <f>SUM(F25:F28)</f>
        <v>46</v>
      </c>
      <c r="G24" s="308">
        <f>SUM(G25:G28)</f>
        <v>0</v>
      </c>
    </row>
    <row r="25" spans="2:11" ht="15" customHeight="1">
      <c r="B25" s="54" t="s">
        <v>9</v>
      </c>
      <c r="C25" s="311">
        <v>1070</v>
      </c>
      <c r="D25" s="311">
        <v>715</v>
      </c>
      <c r="E25" s="311">
        <v>71</v>
      </c>
      <c r="F25" s="311">
        <v>17</v>
      </c>
      <c r="G25" s="312">
        <v>0</v>
      </c>
    </row>
    <row r="26" spans="2:11" ht="15" customHeight="1">
      <c r="B26" s="54" t="s">
        <v>10</v>
      </c>
      <c r="C26" s="311">
        <v>1339</v>
      </c>
      <c r="D26" s="311">
        <v>774</v>
      </c>
      <c r="E26" s="311">
        <v>51</v>
      </c>
      <c r="F26" s="311">
        <v>10</v>
      </c>
      <c r="G26" s="312">
        <v>0</v>
      </c>
    </row>
    <row r="27" spans="2:11" ht="15" customHeight="1">
      <c r="B27" s="54" t="s">
        <v>11</v>
      </c>
      <c r="C27" s="311">
        <v>989</v>
      </c>
      <c r="D27" s="311">
        <v>575</v>
      </c>
      <c r="E27" s="311">
        <v>24</v>
      </c>
      <c r="F27" s="311">
        <v>11</v>
      </c>
      <c r="G27" s="312">
        <v>0</v>
      </c>
    </row>
    <row r="28" spans="2:11" ht="15" customHeight="1">
      <c r="B28" s="57" t="s">
        <v>12</v>
      </c>
      <c r="C28" s="314">
        <v>633</v>
      </c>
      <c r="D28" s="314">
        <v>437</v>
      </c>
      <c r="E28" s="314">
        <v>41</v>
      </c>
      <c r="F28" s="314">
        <v>8</v>
      </c>
      <c r="G28" s="315">
        <v>0</v>
      </c>
    </row>
    <row r="29" spans="2:11" ht="15" customHeight="1">
      <c r="B29" s="60" t="s">
        <v>245</v>
      </c>
      <c r="C29" s="317">
        <v>4008</v>
      </c>
      <c r="D29" s="317">
        <v>2389</v>
      </c>
      <c r="E29" s="317">
        <v>118</v>
      </c>
      <c r="F29" s="317">
        <v>44</v>
      </c>
      <c r="G29" s="317">
        <v>0</v>
      </c>
    </row>
    <row r="30" spans="2:11" ht="15" customHeight="1">
      <c r="B30" s="60" t="s">
        <v>246</v>
      </c>
      <c r="C30" s="317">
        <v>4129</v>
      </c>
      <c r="D30" s="317">
        <v>2545</v>
      </c>
      <c r="E30" s="317">
        <v>115</v>
      </c>
      <c r="F30" s="317">
        <v>36</v>
      </c>
      <c r="G30" s="317">
        <v>14</v>
      </c>
    </row>
    <row r="31" spans="2:11" ht="15" customHeight="1">
      <c r="B31" s="52" t="s">
        <v>247</v>
      </c>
      <c r="C31" s="308">
        <v>4243</v>
      </c>
      <c r="D31" s="308">
        <v>2793</v>
      </c>
      <c r="E31" s="318">
        <f>SUM(E32:E35)</f>
        <v>52</v>
      </c>
      <c r="F31" s="318">
        <v>22</v>
      </c>
      <c r="G31" s="318">
        <v>10</v>
      </c>
    </row>
    <row r="32" spans="2:11" ht="15" hidden="1" customHeight="1">
      <c r="B32" s="54" t="s">
        <v>9</v>
      </c>
      <c r="C32" s="312" t="s">
        <v>248</v>
      </c>
      <c r="D32" s="312" t="s">
        <v>248</v>
      </c>
      <c r="E32" s="319">
        <v>25</v>
      </c>
      <c r="F32" s="319">
        <v>9</v>
      </c>
      <c r="G32" s="320">
        <v>5</v>
      </c>
    </row>
    <row r="33" spans="2:10" ht="15" hidden="1" customHeight="1">
      <c r="B33" s="54" t="s">
        <v>10</v>
      </c>
      <c r="C33" s="312" t="s">
        <v>248</v>
      </c>
      <c r="D33" s="312" t="s">
        <v>248</v>
      </c>
      <c r="E33" s="319">
        <v>14</v>
      </c>
      <c r="F33" s="319">
        <v>11</v>
      </c>
      <c r="G33" s="320">
        <v>4</v>
      </c>
    </row>
    <row r="34" spans="2:10" ht="15" hidden="1" customHeight="1">
      <c r="B34" s="54" t="s">
        <v>11</v>
      </c>
      <c r="C34" s="312" t="s">
        <v>248</v>
      </c>
      <c r="D34" s="312" t="s">
        <v>248</v>
      </c>
      <c r="E34" s="319">
        <v>10</v>
      </c>
      <c r="F34" s="319">
        <v>2</v>
      </c>
      <c r="G34" s="320">
        <v>1</v>
      </c>
    </row>
    <row r="35" spans="2:10" ht="15" hidden="1" customHeight="1">
      <c r="B35" s="57" t="s">
        <v>12</v>
      </c>
      <c r="C35" s="315" t="s">
        <v>248</v>
      </c>
      <c r="D35" s="315" t="s">
        <v>248</v>
      </c>
      <c r="E35" s="321">
        <v>3</v>
      </c>
      <c r="F35" s="321">
        <v>0</v>
      </c>
      <c r="G35" s="322">
        <v>0</v>
      </c>
    </row>
    <row r="36" spans="2:10" ht="15" customHeight="1">
      <c r="B36" s="60" t="s">
        <v>249</v>
      </c>
      <c r="C36" s="317">
        <v>4177</v>
      </c>
      <c r="D36" s="317">
        <v>2888</v>
      </c>
      <c r="E36" s="323" t="s">
        <v>248</v>
      </c>
      <c r="F36" s="323" t="s">
        <v>248</v>
      </c>
      <c r="G36" s="323" t="s">
        <v>248</v>
      </c>
    </row>
    <row r="37" spans="2:10" ht="15" customHeight="1">
      <c r="B37" s="60" t="s">
        <v>250</v>
      </c>
      <c r="C37" s="317">
        <v>4397</v>
      </c>
      <c r="D37" s="317">
        <v>2809</v>
      </c>
      <c r="E37" s="323" t="s">
        <v>248</v>
      </c>
      <c r="F37" s="323" t="s">
        <v>248</v>
      </c>
      <c r="G37" s="323" t="s">
        <v>248</v>
      </c>
    </row>
    <row r="38" spans="2:10" ht="15" customHeight="1">
      <c r="B38" s="60" t="s">
        <v>251</v>
      </c>
      <c r="C38" s="317">
        <v>4526</v>
      </c>
      <c r="D38" s="317">
        <v>2903</v>
      </c>
      <c r="E38" s="323" t="s">
        <v>248</v>
      </c>
      <c r="F38" s="323" t="s">
        <v>248</v>
      </c>
      <c r="G38" s="323" t="s">
        <v>248</v>
      </c>
    </row>
    <row r="39" spans="2:10" ht="15" customHeight="1">
      <c r="B39" s="60" t="s">
        <v>252</v>
      </c>
      <c r="C39" s="317">
        <v>4671</v>
      </c>
      <c r="D39" s="317">
        <v>2892</v>
      </c>
      <c r="E39" s="323" t="s">
        <v>248</v>
      </c>
      <c r="F39" s="323" t="s">
        <v>248</v>
      </c>
      <c r="G39" s="323" t="s">
        <v>248</v>
      </c>
    </row>
    <row r="40" spans="2:10" ht="15" customHeight="1">
      <c r="B40" s="60" t="s">
        <v>253</v>
      </c>
      <c r="C40" s="317">
        <v>4467</v>
      </c>
      <c r="D40" s="317">
        <v>2974</v>
      </c>
      <c r="E40" s="323" t="s">
        <v>248</v>
      </c>
      <c r="F40" s="323" t="s">
        <v>248</v>
      </c>
      <c r="G40" s="323" t="s">
        <v>248</v>
      </c>
    </row>
    <row r="41" spans="2:10" ht="15" customHeight="1">
      <c r="B41" s="60" t="s">
        <v>254</v>
      </c>
      <c r="C41" s="317">
        <v>4350</v>
      </c>
      <c r="D41" s="317">
        <v>2965</v>
      </c>
      <c r="E41" s="323" t="s">
        <v>248</v>
      </c>
      <c r="F41" s="323" t="s">
        <v>248</v>
      </c>
      <c r="G41" s="323" t="s">
        <v>248</v>
      </c>
    </row>
    <row r="42" spans="2:10" ht="15" customHeight="1">
      <c r="B42" s="60" t="s">
        <v>255</v>
      </c>
      <c r="C42" s="317">
        <v>4263</v>
      </c>
      <c r="D42" s="317">
        <v>2953</v>
      </c>
      <c r="E42" s="323" t="s">
        <v>248</v>
      </c>
      <c r="F42" s="323" t="s">
        <v>248</v>
      </c>
      <c r="G42" s="323" t="s">
        <v>248</v>
      </c>
    </row>
    <row r="43" spans="2:10" ht="15" customHeight="1">
      <c r="B43" s="60" t="s">
        <v>256</v>
      </c>
      <c r="C43" s="317">
        <v>4262</v>
      </c>
      <c r="D43" s="317">
        <v>2934</v>
      </c>
      <c r="E43" s="323" t="s">
        <v>248</v>
      </c>
      <c r="F43" s="323" t="s">
        <v>248</v>
      </c>
      <c r="G43" s="323" t="s">
        <v>248</v>
      </c>
    </row>
    <row r="44" spans="2:10" ht="15" customHeight="1">
      <c r="G44" s="29" t="s">
        <v>257</v>
      </c>
      <c r="I44" s="324"/>
      <c r="J44" s="324"/>
    </row>
    <row r="45" spans="2:10" ht="15" customHeight="1">
      <c r="G45" s="29"/>
      <c r="I45" s="325" t="s">
        <v>258</v>
      </c>
      <c r="J45" s="326">
        <f>C4</f>
        <v>3627</v>
      </c>
    </row>
    <row r="46" spans="2:10">
      <c r="I46" s="325" t="s">
        <v>259</v>
      </c>
      <c r="J46" s="326">
        <f>C9</f>
        <v>3712</v>
      </c>
    </row>
    <row r="47" spans="2:10">
      <c r="I47" s="325" t="s">
        <v>260</v>
      </c>
      <c r="J47" s="326">
        <f>C14</f>
        <v>3826</v>
      </c>
    </row>
    <row r="48" spans="2:10">
      <c r="I48" s="325" t="s">
        <v>261</v>
      </c>
      <c r="J48" s="326">
        <f>C19</f>
        <v>3940</v>
      </c>
    </row>
    <row r="49" spans="9:10">
      <c r="I49" s="325" t="s">
        <v>262</v>
      </c>
      <c r="J49" s="326">
        <f>C24</f>
        <v>4031</v>
      </c>
    </row>
    <row r="50" spans="9:10">
      <c r="I50" s="325" t="s">
        <v>263</v>
      </c>
      <c r="J50" s="326">
        <f>C29</f>
        <v>4008</v>
      </c>
    </row>
    <row r="51" spans="9:10">
      <c r="I51" s="325" t="s">
        <v>264</v>
      </c>
      <c r="J51" s="326">
        <f>C30</f>
        <v>4129</v>
      </c>
    </row>
    <row r="52" spans="9:10">
      <c r="I52" s="325" t="s">
        <v>265</v>
      </c>
      <c r="J52" s="326">
        <f>C31</f>
        <v>4243</v>
      </c>
    </row>
    <row r="53" spans="9:10">
      <c r="I53" s="325" t="s">
        <v>266</v>
      </c>
      <c r="J53" s="326">
        <f>C36</f>
        <v>4177</v>
      </c>
    </row>
    <row r="54" spans="9:10">
      <c r="I54" s="325" t="s">
        <v>267</v>
      </c>
      <c r="J54" s="327">
        <f>C37</f>
        <v>4397</v>
      </c>
    </row>
    <row r="55" spans="9:10">
      <c r="I55" s="325" t="s">
        <v>268</v>
      </c>
      <c r="J55" s="327">
        <f>C38</f>
        <v>4526</v>
      </c>
    </row>
    <row r="56" spans="9:10">
      <c r="I56" s="325" t="s">
        <v>269</v>
      </c>
      <c r="J56" s="328">
        <v>4671</v>
      </c>
    </row>
    <row r="57" spans="9:10">
      <c r="I57" s="325" t="s">
        <v>270</v>
      </c>
      <c r="J57" s="328">
        <v>4467</v>
      </c>
    </row>
    <row r="58" spans="9:10">
      <c r="I58" s="329" t="s">
        <v>271</v>
      </c>
      <c r="J58" s="327">
        <v>4350</v>
      </c>
    </row>
    <row r="59" spans="9:10">
      <c r="I59" s="329" t="s">
        <v>272</v>
      </c>
      <c r="J59" s="329">
        <v>4263</v>
      </c>
    </row>
    <row r="60" spans="9:10">
      <c r="I60" s="329" t="s">
        <v>273</v>
      </c>
      <c r="J60" s="329">
        <v>4262</v>
      </c>
    </row>
    <row r="61" spans="9:10">
      <c r="I61" s="329"/>
      <c r="J61" s="329"/>
    </row>
    <row r="62" spans="9:10">
      <c r="I62" s="324"/>
      <c r="J62" s="324"/>
    </row>
    <row r="63" spans="9:10">
      <c r="I63" s="324"/>
      <c r="J63" s="324"/>
    </row>
    <row r="64" spans="9:10">
      <c r="I64" s="324"/>
      <c r="J64" s="324"/>
    </row>
  </sheetData>
  <phoneticPr fontId="3"/>
  <pageMargins left="0.59055118110236227" right="0.59055118110236227" top="0.78740157480314965" bottom="0.4" header="0.39370078740157483" footer="0.39370078740157483"/>
  <pageSetup paperSize="9" fitToWidth="0" fitToHeight="0" orientation="portrait" r:id="rId1"/>
  <headerFooter alignWithMargins="0">
    <oddHeader>&amp;R13.保健・衛生・環境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M-1</vt:lpstr>
      <vt:lpstr>M-2</vt:lpstr>
      <vt:lpstr>M-3</vt:lpstr>
      <vt:lpstr>M-4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cp:lastPrinted>2018-05-25T05:17:43Z</cp:lastPrinted>
  <dcterms:created xsi:type="dcterms:W3CDTF">2018-05-25T04:26:12Z</dcterms:created>
  <dcterms:modified xsi:type="dcterms:W3CDTF">2018-05-25T05:19:59Z</dcterms:modified>
</cp:coreProperties>
</file>