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A-1" sheetId="1" r:id="rId1"/>
    <sheet name="A-2" sheetId="2" r:id="rId2"/>
    <sheet name="A-3" sheetId="3" r:id="rId3"/>
    <sheet name="A-4" sheetId="4" r:id="rId4"/>
    <sheet name="A-5.6.7" sheetId="5" r:id="rId5"/>
    <sheet name="A-8.9" sheetId="6" r:id="rId6"/>
    <sheet name="A-10-1" sheetId="7" r:id="rId7"/>
    <sheet name="A-10-2" sheetId="8" r:id="rId8"/>
    <sheet name="A-11" sheetId="9" r:id="rId9"/>
  </sheets>
  <definedNames>
    <definedName name="_xlnm.Print_Area" localSheetId="0">'A-1'!$A$1:$J$35</definedName>
    <definedName name="_xlnm.Print_Area" localSheetId="6">'A-10-1'!$A$1:$R$64</definedName>
    <definedName name="_xlnm.Print_Area" localSheetId="7">'A-10-2'!$A$1:$R$63</definedName>
    <definedName name="_xlnm.Print_Area" localSheetId="8">'A-11'!$A$1:$W$35</definedName>
    <definedName name="_xlnm.Print_Area" localSheetId="2">'A-3'!$A$1:$I$80</definedName>
    <definedName name="_xlnm.Print_Area" localSheetId="3">'A-4'!$A$1:$R$60</definedName>
  </definedNames>
  <calcPr calcId="145621"/>
</workbook>
</file>

<file path=xl/calcChain.xml><?xml version="1.0" encoding="utf-8"?>
<calcChain xmlns="http://schemas.openxmlformats.org/spreadsheetml/2006/main">
  <c r="W34" i="9" l="1"/>
  <c r="W32" i="9"/>
  <c r="W31" i="9"/>
  <c r="W30" i="9"/>
  <c r="W29" i="9"/>
  <c r="W28" i="9"/>
  <c r="W27" i="9"/>
  <c r="W26" i="9"/>
  <c r="W25" i="9"/>
  <c r="W24" i="9"/>
  <c r="Q61" i="8"/>
  <c r="O61" i="8"/>
  <c r="M61" i="8"/>
  <c r="K61" i="8"/>
  <c r="I61" i="8"/>
  <c r="G61" i="8"/>
  <c r="E61" i="8"/>
  <c r="C61" i="8"/>
  <c r="Q63" i="7"/>
  <c r="J63" i="7"/>
  <c r="C63" i="7"/>
  <c r="R33" i="4"/>
  <c r="Q33" i="4"/>
  <c r="P33" i="4"/>
  <c r="O33" i="4"/>
  <c r="N33" i="4"/>
  <c r="M33" i="4"/>
  <c r="L33" i="4"/>
  <c r="K33" i="4"/>
  <c r="I33" i="4"/>
  <c r="H33" i="4"/>
  <c r="G33" i="4"/>
  <c r="F33" i="4"/>
  <c r="J32" i="4"/>
  <c r="J33" i="4" s="1"/>
  <c r="E32" i="4"/>
  <c r="E33" i="4" s="1"/>
  <c r="R31" i="4"/>
  <c r="Q31" i="4"/>
  <c r="P31" i="4"/>
  <c r="O31" i="4"/>
  <c r="N31" i="4"/>
  <c r="M31" i="4"/>
  <c r="L31" i="4"/>
  <c r="K31" i="4"/>
  <c r="I31" i="4"/>
  <c r="H31" i="4"/>
  <c r="G31" i="4"/>
  <c r="F31" i="4"/>
  <c r="J30" i="4"/>
  <c r="J31" i="4" s="1"/>
  <c r="E30" i="4"/>
  <c r="E31" i="4" s="1"/>
  <c r="R29" i="4"/>
  <c r="Q29" i="4"/>
  <c r="P29" i="4"/>
  <c r="O29" i="4"/>
  <c r="N29" i="4"/>
  <c r="M29" i="4"/>
  <c r="L29" i="4"/>
  <c r="K29" i="4"/>
  <c r="I29" i="4"/>
  <c r="H29" i="4"/>
  <c r="G29" i="4"/>
  <c r="F29" i="4"/>
  <c r="J28" i="4"/>
  <c r="J29" i="4" s="1"/>
  <c r="E28" i="4"/>
  <c r="E29" i="4" s="1"/>
  <c r="R27" i="4"/>
  <c r="Q27" i="4"/>
  <c r="P27" i="4"/>
  <c r="O27" i="4"/>
  <c r="N27" i="4"/>
  <c r="M27" i="4"/>
  <c r="L27" i="4"/>
  <c r="K27" i="4"/>
  <c r="I27" i="4"/>
  <c r="H27" i="4"/>
  <c r="G27" i="4"/>
  <c r="F27" i="4"/>
  <c r="J26" i="4"/>
  <c r="J27" i="4" s="1"/>
  <c r="E26" i="4"/>
  <c r="E27" i="4" s="1"/>
  <c r="R25" i="4"/>
  <c r="Q25" i="4"/>
  <c r="P25" i="4"/>
  <c r="O25" i="4"/>
  <c r="N25" i="4"/>
  <c r="M25" i="4"/>
  <c r="L25" i="4"/>
  <c r="K25" i="4"/>
  <c r="I25" i="4"/>
  <c r="H25" i="4"/>
  <c r="G25" i="4"/>
  <c r="F25" i="4"/>
  <c r="J24" i="4"/>
  <c r="J25" i="4" s="1"/>
  <c r="E24" i="4"/>
  <c r="E25" i="4" s="1"/>
  <c r="R23" i="4"/>
  <c r="Q23" i="4"/>
  <c r="P23" i="4"/>
  <c r="O23" i="4"/>
  <c r="N23" i="4"/>
  <c r="M23" i="4"/>
  <c r="L23" i="4"/>
  <c r="K23" i="4"/>
  <c r="I23" i="4"/>
  <c r="H23" i="4"/>
  <c r="G23" i="4"/>
  <c r="F23" i="4"/>
  <c r="J22" i="4"/>
  <c r="J23" i="4" s="1"/>
  <c r="E22" i="4"/>
  <c r="E23" i="4" s="1"/>
  <c r="R21" i="4"/>
  <c r="Q21" i="4"/>
  <c r="P21" i="4"/>
  <c r="O21" i="4"/>
  <c r="N21" i="4"/>
  <c r="M21" i="4"/>
  <c r="L21" i="4"/>
  <c r="J21" i="4"/>
  <c r="I21" i="4"/>
  <c r="H21" i="4"/>
  <c r="G21" i="4"/>
  <c r="F21" i="4"/>
  <c r="K20" i="4"/>
  <c r="K21" i="4" s="1"/>
  <c r="J20" i="4"/>
  <c r="E20" i="4"/>
  <c r="E21" i="4" s="1"/>
  <c r="R19" i="4"/>
  <c r="Q19" i="4"/>
  <c r="P19" i="4"/>
  <c r="O19" i="4"/>
  <c r="N19" i="4"/>
  <c r="M19" i="4"/>
  <c r="L19" i="4"/>
  <c r="K19" i="4"/>
  <c r="I19" i="4"/>
  <c r="H19" i="4"/>
  <c r="G19" i="4"/>
  <c r="F19" i="4"/>
  <c r="E19" i="4"/>
  <c r="K18" i="4"/>
  <c r="J18" i="4"/>
  <c r="J19" i="4" s="1"/>
  <c r="E18" i="4"/>
  <c r="R17" i="4"/>
  <c r="Q17" i="4"/>
  <c r="P17" i="4"/>
  <c r="O17" i="4"/>
  <c r="N17" i="4"/>
  <c r="M17" i="4"/>
  <c r="L17" i="4"/>
  <c r="J17" i="4"/>
  <c r="I17" i="4"/>
  <c r="H17" i="4"/>
  <c r="G17" i="4"/>
  <c r="F17" i="4"/>
  <c r="K16" i="4"/>
  <c r="K17" i="4" s="1"/>
  <c r="J16" i="4"/>
  <c r="E16" i="4"/>
  <c r="E17" i="4" s="1"/>
  <c r="O15" i="4"/>
  <c r="G15" i="4"/>
  <c r="K14" i="4"/>
  <c r="P14" i="4" s="1"/>
  <c r="P15" i="4" s="1"/>
  <c r="E14" i="4"/>
  <c r="D14" i="4"/>
  <c r="M15" i="4" s="1"/>
  <c r="K12" i="4"/>
  <c r="P12" i="4" s="1"/>
  <c r="P13" i="4" s="1"/>
  <c r="E12" i="4"/>
  <c r="D12" i="4"/>
  <c r="G13" i="4" s="1"/>
  <c r="O11" i="4"/>
  <c r="G11" i="4"/>
  <c r="K10" i="4"/>
  <c r="P10" i="4" s="1"/>
  <c r="P11" i="4" s="1"/>
  <c r="E10" i="4"/>
  <c r="D10" i="4"/>
  <c r="Q11" i="4" s="1"/>
  <c r="K8" i="4"/>
  <c r="K9" i="4" s="1"/>
  <c r="E8" i="4"/>
  <c r="D8" i="4"/>
  <c r="O9" i="4" s="1"/>
  <c r="R6" i="4"/>
  <c r="Q6" i="4"/>
  <c r="O6" i="4"/>
  <c r="N6" i="4"/>
  <c r="M6" i="4"/>
  <c r="L6" i="4"/>
  <c r="I6" i="4"/>
  <c r="H6" i="4"/>
  <c r="G6" i="4"/>
  <c r="F6" i="4"/>
  <c r="I76" i="3"/>
  <c r="I75" i="3"/>
  <c r="C74" i="3"/>
  <c r="C73" i="3"/>
  <c r="C72" i="3"/>
  <c r="C71" i="3"/>
  <c r="I70" i="3"/>
  <c r="H70" i="3"/>
  <c r="G70" i="3"/>
  <c r="F70" i="3"/>
  <c r="E70" i="3"/>
  <c r="D70" i="3"/>
  <c r="C70" i="3"/>
  <c r="C69" i="3"/>
  <c r="C68" i="3"/>
  <c r="C67" i="3"/>
  <c r="C66" i="3"/>
  <c r="I65" i="3"/>
  <c r="H65" i="3"/>
  <c r="G65" i="3"/>
  <c r="F65" i="3"/>
  <c r="E65" i="3"/>
  <c r="D65" i="3"/>
  <c r="C65" i="3"/>
  <c r="C64" i="3"/>
  <c r="C63" i="3"/>
  <c r="C62" i="3"/>
  <c r="C61" i="3"/>
  <c r="I60" i="3"/>
  <c r="H60" i="3"/>
  <c r="G60" i="3"/>
  <c r="F60" i="3"/>
  <c r="E60" i="3"/>
  <c r="D60" i="3"/>
  <c r="C60" i="3"/>
  <c r="C59" i="3"/>
  <c r="C58" i="3"/>
  <c r="C57" i="3"/>
  <c r="C56" i="3"/>
  <c r="I55" i="3"/>
  <c r="H55" i="3"/>
  <c r="G55" i="3"/>
  <c r="F55" i="3"/>
  <c r="E55" i="3"/>
  <c r="D55" i="3"/>
  <c r="C55" i="3"/>
  <c r="C54" i="3"/>
  <c r="C53" i="3"/>
  <c r="C52" i="3"/>
  <c r="C51" i="3"/>
  <c r="C50" i="3" s="1"/>
  <c r="C49" i="3"/>
  <c r="C48" i="3"/>
  <c r="C47" i="3"/>
  <c r="C46" i="3"/>
  <c r="C45" i="3" s="1"/>
  <c r="I45" i="3"/>
  <c r="H45" i="3"/>
  <c r="G45" i="3"/>
  <c r="F45" i="3"/>
  <c r="E45" i="3"/>
  <c r="D45" i="3"/>
  <c r="C44" i="3"/>
  <c r="C43" i="3"/>
  <c r="C42" i="3"/>
  <c r="K41" i="3"/>
  <c r="C41" i="3"/>
  <c r="I40" i="3"/>
  <c r="H40" i="3"/>
  <c r="G40" i="3"/>
  <c r="F40" i="3"/>
  <c r="E40" i="3"/>
  <c r="D40" i="3"/>
  <c r="C40" i="3"/>
  <c r="C39" i="3"/>
  <c r="C38" i="3"/>
  <c r="C37" i="3"/>
  <c r="K36" i="3"/>
  <c r="C36" i="3"/>
  <c r="I35" i="3"/>
  <c r="H35" i="3"/>
  <c r="G35" i="3"/>
  <c r="F35" i="3"/>
  <c r="E35" i="3"/>
  <c r="D35" i="3"/>
  <c r="C35" i="3"/>
  <c r="C34" i="3"/>
  <c r="C33" i="3"/>
  <c r="C32" i="3"/>
  <c r="C31" i="3"/>
  <c r="C30" i="3" s="1"/>
  <c r="I30" i="3"/>
  <c r="H30" i="3"/>
  <c r="G30" i="3"/>
  <c r="F30" i="3"/>
  <c r="E30" i="3"/>
  <c r="D30" i="3"/>
  <c r="C29" i="3"/>
  <c r="C28" i="3"/>
  <c r="C27" i="3"/>
  <c r="C26" i="3"/>
  <c r="C25" i="3" s="1"/>
  <c r="I25" i="3"/>
  <c r="H25" i="3"/>
  <c r="G25" i="3"/>
  <c r="F25" i="3"/>
  <c r="E25" i="3"/>
  <c r="D25" i="3"/>
  <c r="C24" i="3"/>
  <c r="C23" i="3"/>
  <c r="C20" i="3" s="1"/>
  <c r="C22" i="3"/>
  <c r="C21" i="3"/>
  <c r="I20" i="3"/>
  <c r="H20" i="3"/>
  <c r="G20" i="3"/>
  <c r="F20" i="3"/>
  <c r="E20" i="3"/>
  <c r="D20" i="3"/>
  <c r="C19" i="3"/>
  <c r="C18" i="3"/>
  <c r="C17" i="3"/>
  <c r="C15" i="3" s="1"/>
  <c r="C16" i="3"/>
  <c r="I15" i="3"/>
  <c r="H15" i="3"/>
  <c r="G15" i="3"/>
  <c r="F15" i="3"/>
  <c r="E15" i="3"/>
  <c r="D15" i="3"/>
  <c r="C14" i="3"/>
  <c r="C13" i="3"/>
  <c r="C12" i="3"/>
  <c r="C11" i="3"/>
  <c r="C10" i="3" s="1"/>
  <c r="I10" i="3"/>
  <c r="H10" i="3"/>
  <c r="G10" i="3"/>
  <c r="F10" i="3"/>
  <c r="E10" i="3"/>
  <c r="D10" i="3"/>
  <c r="C9" i="3"/>
  <c r="C8" i="3"/>
  <c r="C5" i="3" s="1"/>
  <c r="C7" i="3"/>
  <c r="C6" i="3"/>
  <c r="I5" i="3"/>
  <c r="H5" i="3"/>
  <c r="G5" i="3"/>
  <c r="F5" i="3"/>
  <c r="E5" i="3"/>
  <c r="D5" i="3"/>
  <c r="I7" i="4" l="1"/>
  <c r="L7" i="4"/>
  <c r="H7" i="4"/>
  <c r="N7" i="4"/>
  <c r="K6" i="4"/>
  <c r="K7" i="4" s="1"/>
  <c r="G9" i="4"/>
  <c r="I11" i="4"/>
  <c r="K13" i="4"/>
  <c r="O13" i="4"/>
  <c r="E15" i="4"/>
  <c r="I15" i="4"/>
  <c r="Q15" i="4"/>
  <c r="D6" i="4"/>
  <c r="Q7" i="4" s="1"/>
  <c r="P8" i="4"/>
  <c r="H9" i="4"/>
  <c r="L9" i="4"/>
  <c r="F11" i="4"/>
  <c r="J11" i="4"/>
  <c r="N11" i="4"/>
  <c r="R11" i="4"/>
  <c r="H13" i="4"/>
  <c r="L13" i="4"/>
  <c r="F15" i="4"/>
  <c r="J15" i="4"/>
  <c r="N15" i="4"/>
  <c r="R15" i="4"/>
  <c r="E6" i="4"/>
  <c r="E7" i="4" s="1"/>
  <c r="E9" i="4"/>
  <c r="M9" i="4"/>
  <c r="K11" i="4"/>
  <c r="M13" i="4"/>
  <c r="K15" i="4"/>
  <c r="I9" i="4"/>
  <c r="Q9" i="4"/>
  <c r="E13" i="4"/>
  <c r="I13" i="4"/>
  <c r="Q13" i="4"/>
  <c r="F9" i="4"/>
  <c r="J9" i="4"/>
  <c r="N9" i="4"/>
  <c r="R9" i="4"/>
  <c r="H11" i="4"/>
  <c r="L11" i="4"/>
  <c r="F13" i="4"/>
  <c r="J13" i="4"/>
  <c r="N13" i="4"/>
  <c r="R13" i="4"/>
  <c r="H15" i="4"/>
  <c r="L15" i="4"/>
  <c r="E11" i="4"/>
  <c r="M11" i="4"/>
  <c r="P9" i="4" l="1"/>
  <c r="P6" i="4"/>
  <c r="G7" i="4"/>
  <c r="O7" i="4"/>
  <c r="M7" i="4"/>
  <c r="R7" i="4"/>
  <c r="F7" i="4"/>
  <c r="P7" i="4" l="1"/>
  <c r="J6" i="4"/>
  <c r="J7" i="4" s="1"/>
</calcChain>
</file>

<file path=xl/sharedStrings.xml><?xml version="1.0" encoding="utf-8"?>
<sst xmlns="http://schemas.openxmlformats.org/spreadsheetml/2006/main" count="1483" uniqueCount="592">
  <si>
    <t>A-1．市の位置 ・面積</t>
    <phoneticPr fontId="3"/>
  </si>
  <si>
    <t>坂井市の位置</t>
    <rPh sb="2" eb="3">
      <t>シ</t>
    </rPh>
    <phoneticPr fontId="3"/>
  </si>
  <si>
    <t>　坂井市は、福井県の北部に位置し、南北約17km、東西約31kmにおよぶ東西に長い行政区域で、</t>
    <rPh sb="1" eb="3">
      <t>サカイ</t>
    </rPh>
    <phoneticPr fontId="3"/>
  </si>
  <si>
    <t>面積は約210ｋ㎡です。西は日本海に面し、東は勝山市、北はあわら市および石川県加賀市、</t>
    <phoneticPr fontId="3"/>
  </si>
  <si>
    <t>南は福井市および永平寺町に接しています。</t>
    <phoneticPr fontId="3"/>
  </si>
  <si>
    <t xml:space="preserve">東  経 </t>
    <phoneticPr fontId="3"/>
  </si>
  <si>
    <t>136度13分54秒</t>
    <phoneticPr fontId="3"/>
  </si>
  <si>
    <t>北  緯</t>
    <phoneticPr fontId="3"/>
  </si>
  <si>
    <t xml:space="preserve">  36度10分 1秒</t>
    <phoneticPr fontId="3"/>
  </si>
  <si>
    <t>※坂井市役所本庁の位置</t>
    <rPh sb="1" eb="3">
      <t>サカイ</t>
    </rPh>
    <rPh sb="3" eb="4">
      <t>シ</t>
    </rPh>
    <rPh sb="4" eb="6">
      <t>ヤクショ</t>
    </rPh>
    <rPh sb="6" eb="8">
      <t>ホンチョウ</t>
    </rPh>
    <rPh sb="9" eb="11">
      <t>イチ</t>
    </rPh>
    <phoneticPr fontId="3"/>
  </si>
  <si>
    <t>資料：国土地理院北陸地方測量部</t>
    <rPh sb="0" eb="2">
      <t>シリョウ</t>
    </rPh>
    <rPh sb="3" eb="5">
      <t>コクド</t>
    </rPh>
    <rPh sb="5" eb="7">
      <t>チリ</t>
    </rPh>
    <rPh sb="7" eb="8">
      <t>イン</t>
    </rPh>
    <rPh sb="8" eb="10">
      <t>ホクリク</t>
    </rPh>
    <rPh sb="10" eb="12">
      <t>チホウ</t>
    </rPh>
    <rPh sb="12" eb="14">
      <t>ソクリョウ</t>
    </rPh>
    <rPh sb="14" eb="15">
      <t>ブ</t>
    </rPh>
    <phoneticPr fontId="3"/>
  </si>
  <si>
    <t>方位</t>
    <phoneticPr fontId="3"/>
  </si>
  <si>
    <t>経度</t>
    <phoneticPr fontId="3"/>
  </si>
  <si>
    <t>地名</t>
    <phoneticPr fontId="3"/>
  </si>
  <si>
    <t>緯度</t>
    <rPh sb="0" eb="2">
      <t>イド</t>
    </rPh>
    <phoneticPr fontId="3"/>
  </si>
  <si>
    <t>地名</t>
    <phoneticPr fontId="3"/>
  </si>
  <si>
    <t>極　　東</t>
  </si>
  <si>
    <t>136゜26′25</t>
    <phoneticPr fontId="3"/>
  </si>
  <si>
    <t>丸岡町上竹田</t>
    <rPh sb="0" eb="3">
      <t>マルオカチョウ</t>
    </rPh>
    <rPh sb="3" eb="6">
      <t>カミタケダ</t>
    </rPh>
    <phoneticPr fontId="3"/>
  </si>
  <si>
    <t>極　　北</t>
  </si>
  <si>
    <t>36゜15′28</t>
    <phoneticPr fontId="3"/>
  </si>
  <si>
    <t>三国町浜地</t>
    <rPh sb="0" eb="3">
      <t>ミクニチョウ</t>
    </rPh>
    <rPh sb="3" eb="4">
      <t>ハマ</t>
    </rPh>
    <rPh sb="4" eb="5">
      <t>チ</t>
    </rPh>
    <phoneticPr fontId="3"/>
  </si>
  <si>
    <t>極　　西</t>
  </si>
  <si>
    <t>136゜ 6′  1</t>
    <phoneticPr fontId="8"/>
  </si>
  <si>
    <t>三国町米納津</t>
    <rPh sb="0" eb="3">
      <t>ミクニチョウ</t>
    </rPh>
    <rPh sb="3" eb="4">
      <t>コメ</t>
    </rPh>
    <rPh sb="4" eb="5">
      <t>ノウ</t>
    </rPh>
    <rPh sb="5" eb="6">
      <t>ツ</t>
    </rPh>
    <phoneticPr fontId="3"/>
  </si>
  <si>
    <t>極　　南</t>
  </si>
  <si>
    <t>36゜  6′ 8</t>
    <phoneticPr fontId="3"/>
  </si>
  <si>
    <t>丸岡町東二ツ屋</t>
    <rPh sb="0" eb="3">
      <t>マルカチョウ</t>
    </rPh>
    <rPh sb="3" eb="4">
      <t>ヒガシ</t>
    </rPh>
    <rPh sb="4" eb="5">
      <t>フタ</t>
    </rPh>
    <rPh sb="6" eb="7">
      <t>ヤ</t>
    </rPh>
    <phoneticPr fontId="3"/>
  </si>
  <si>
    <t>坂井市の面積</t>
    <rPh sb="2" eb="3">
      <t>シ</t>
    </rPh>
    <phoneticPr fontId="3"/>
  </si>
  <si>
    <t>平成25年面積</t>
    <rPh sb="0" eb="2">
      <t>ヘイセイ</t>
    </rPh>
    <rPh sb="4" eb="5">
      <t>ネン</t>
    </rPh>
    <rPh sb="5" eb="7">
      <t>メンセキ</t>
    </rPh>
    <phoneticPr fontId="3"/>
  </si>
  <si>
    <t>平成28年面積</t>
    <rPh sb="0" eb="2">
      <t>ヘイセイ</t>
    </rPh>
    <rPh sb="4" eb="5">
      <t>ネン</t>
    </rPh>
    <rPh sb="5" eb="7">
      <t>メンセキ</t>
    </rPh>
    <phoneticPr fontId="3"/>
  </si>
  <si>
    <t>坂井市</t>
    <rPh sb="0" eb="3">
      <t>サカイシ</t>
    </rPh>
    <phoneticPr fontId="3"/>
  </si>
  <si>
    <t>209.91 k㎡</t>
    <phoneticPr fontId="3"/>
  </si>
  <si>
    <t>209.67 k㎡</t>
    <phoneticPr fontId="3"/>
  </si>
  <si>
    <t>（三国町）</t>
    <rPh sb="1" eb="4">
      <t>ミクニチョウ</t>
    </rPh>
    <phoneticPr fontId="3"/>
  </si>
  <si>
    <t xml:space="preserve"> 46.42 k㎡</t>
    <phoneticPr fontId="3"/>
  </si>
  <si>
    <t>（丸岡町）</t>
    <rPh sb="1" eb="4">
      <t>マルオカチョウ</t>
    </rPh>
    <phoneticPr fontId="3"/>
  </si>
  <si>
    <t>107.36 k㎡</t>
    <phoneticPr fontId="3"/>
  </si>
  <si>
    <t>（春江町）</t>
    <rPh sb="1" eb="3">
      <t>ハルエ</t>
    </rPh>
    <rPh sb="3" eb="4">
      <t>チョウ</t>
    </rPh>
    <phoneticPr fontId="3"/>
  </si>
  <si>
    <t xml:space="preserve"> 24.43 k㎡</t>
    <phoneticPr fontId="3"/>
  </si>
  <si>
    <t>（坂井町）</t>
    <rPh sb="1" eb="3">
      <t>サカイ</t>
    </rPh>
    <rPh sb="3" eb="4">
      <t>チョウ</t>
    </rPh>
    <phoneticPr fontId="3"/>
  </si>
  <si>
    <t xml:space="preserve"> 31.70 k㎡</t>
    <phoneticPr fontId="3"/>
  </si>
  <si>
    <t>※平成26年面積から国土地理院が測定方法を変更して面積測定を実施</t>
    <rPh sb="1" eb="3">
      <t>ヘイセイ</t>
    </rPh>
    <rPh sb="5" eb="6">
      <t>ネン</t>
    </rPh>
    <rPh sb="6" eb="8">
      <t>メンセキ</t>
    </rPh>
    <rPh sb="10" eb="12">
      <t>コクド</t>
    </rPh>
    <rPh sb="12" eb="14">
      <t>チリ</t>
    </rPh>
    <rPh sb="14" eb="15">
      <t>イン</t>
    </rPh>
    <rPh sb="16" eb="18">
      <t>ソクテイ</t>
    </rPh>
    <rPh sb="18" eb="20">
      <t>ホウホウ</t>
    </rPh>
    <rPh sb="21" eb="23">
      <t>ヘンコウ</t>
    </rPh>
    <rPh sb="25" eb="27">
      <t>メンセキ</t>
    </rPh>
    <rPh sb="27" eb="29">
      <t>ソクテイ</t>
    </rPh>
    <rPh sb="30" eb="32">
      <t>ジッシ</t>
    </rPh>
    <phoneticPr fontId="3"/>
  </si>
  <si>
    <t>出典：国土地理院全国都道府県市区町村別面積調</t>
    <rPh sb="0" eb="2">
      <t>シュッテン</t>
    </rPh>
    <rPh sb="3" eb="5">
      <t>コクド</t>
    </rPh>
    <rPh sb="5" eb="7">
      <t>チリ</t>
    </rPh>
    <rPh sb="7" eb="8">
      <t>イン</t>
    </rPh>
    <phoneticPr fontId="3"/>
  </si>
  <si>
    <t>坂井市の広ぼう</t>
    <rPh sb="2" eb="3">
      <t>シ</t>
    </rPh>
    <phoneticPr fontId="3"/>
  </si>
  <si>
    <t xml:space="preserve">南  北 </t>
    <phoneticPr fontId="3"/>
  </si>
  <si>
    <t>km</t>
  </si>
  <si>
    <t>東  西</t>
    <phoneticPr fontId="3"/>
  </si>
  <si>
    <t>A-2．市の廃置分合</t>
    <phoneticPr fontId="8"/>
  </si>
  <si>
    <t>年　月　日</t>
    <phoneticPr fontId="8"/>
  </si>
  <si>
    <t>合併した町村（集落）名等</t>
    <rPh sb="7" eb="9">
      <t>シュウラク</t>
    </rPh>
    <phoneticPr fontId="8"/>
  </si>
  <si>
    <t>三国町</t>
    <phoneticPr fontId="8"/>
  </si>
  <si>
    <t>丸岡町</t>
    <rPh sb="0" eb="2">
      <t>マルオカ</t>
    </rPh>
    <phoneticPr fontId="8"/>
  </si>
  <si>
    <t>春江町</t>
    <rPh sb="0" eb="3">
      <t>ハルエチョウ</t>
    </rPh>
    <phoneticPr fontId="8"/>
  </si>
  <si>
    <t>坂井町</t>
    <rPh sb="0" eb="2">
      <t>サカイ</t>
    </rPh>
    <phoneticPr fontId="8"/>
  </si>
  <si>
    <t>明治22.</t>
    <phoneticPr fontId="8"/>
  </si>
  <si>
    <t>町制施行</t>
    <rPh sb="0" eb="2">
      <t>チョウセイ</t>
    </rPh>
    <rPh sb="2" eb="4">
      <t>セコウ</t>
    </rPh>
    <phoneticPr fontId="8"/>
  </si>
  <si>
    <t>春江村制施行</t>
    <rPh sb="0" eb="2">
      <t>ハルエ</t>
    </rPh>
    <rPh sb="2" eb="3">
      <t>ムラ</t>
    </rPh>
    <rPh sb="3" eb="4">
      <t>セイ</t>
    </rPh>
    <rPh sb="4" eb="6">
      <t>セコウ</t>
    </rPh>
    <phoneticPr fontId="8"/>
  </si>
  <si>
    <t>昭和17.</t>
    <rPh sb="0" eb="2">
      <t>ショウワ</t>
    </rPh>
    <phoneticPr fontId="8"/>
  </si>
  <si>
    <t>春江町に改称</t>
    <rPh sb="0" eb="3">
      <t>ハルエチョウ</t>
    </rPh>
    <rPh sb="4" eb="6">
      <t>カイショウ</t>
    </rPh>
    <phoneticPr fontId="8"/>
  </si>
  <si>
    <t>昭和29.</t>
    <rPh sb="0" eb="2">
      <t>ショウワ</t>
    </rPh>
    <phoneticPr fontId="8"/>
  </si>
  <si>
    <t xml:space="preserve"> 三国町、雄島村、</t>
    <rPh sb="5" eb="6">
      <t>オ</t>
    </rPh>
    <rPh sb="6" eb="7">
      <t>シマ</t>
    </rPh>
    <rPh sb="7" eb="8">
      <t>ムラ</t>
    </rPh>
    <phoneticPr fontId="8"/>
  </si>
  <si>
    <t>加戸村、新保村合体</t>
  </si>
  <si>
    <t>昭和30.</t>
    <rPh sb="0" eb="2">
      <t>ショウワ</t>
    </rPh>
    <phoneticPr fontId="8"/>
  </si>
  <si>
    <t>磯部村境界変更</t>
    <rPh sb="0" eb="2">
      <t>イソベ</t>
    </rPh>
    <rPh sb="2" eb="3">
      <t>ムラ</t>
    </rPh>
    <rPh sb="3" eb="5">
      <t>キョウカイ</t>
    </rPh>
    <rPh sb="5" eb="7">
      <t>ヘンコウ</t>
    </rPh>
    <phoneticPr fontId="8"/>
  </si>
  <si>
    <t xml:space="preserve"> 丸岡町、長畝村、竹田村、</t>
    <rPh sb="1" eb="4">
      <t>マルオカチョウ</t>
    </rPh>
    <rPh sb="5" eb="7">
      <t>ノウネ</t>
    </rPh>
    <rPh sb="7" eb="8">
      <t>ムラ</t>
    </rPh>
    <phoneticPr fontId="8"/>
  </si>
  <si>
    <t>春江町、大石村合体</t>
    <rPh sb="0" eb="3">
      <t>ハルエチョウ</t>
    </rPh>
    <rPh sb="4" eb="6">
      <t>オオイシ</t>
    </rPh>
    <rPh sb="6" eb="7">
      <t>ムラ</t>
    </rPh>
    <rPh sb="7" eb="9">
      <t>ガッタイ</t>
    </rPh>
    <phoneticPr fontId="8"/>
  </si>
  <si>
    <t>東十郷村、兵庫村、大関村</t>
    <rPh sb="0" eb="1">
      <t>ヒガシ</t>
    </rPh>
    <rPh sb="1" eb="3">
      <t>ソゴウ</t>
    </rPh>
    <rPh sb="3" eb="4">
      <t>ムラ</t>
    </rPh>
    <rPh sb="5" eb="7">
      <t>ヒョウゴ</t>
    </rPh>
    <rPh sb="7" eb="8">
      <t>ムラ</t>
    </rPh>
    <rPh sb="9" eb="11">
      <t>オオゼキ</t>
    </rPh>
    <rPh sb="11" eb="12">
      <t>ムラ</t>
    </rPh>
    <phoneticPr fontId="8"/>
  </si>
  <si>
    <t>高椋村、鳴鹿村、磯部村</t>
    <rPh sb="0" eb="1">
      <t>タカ</t>
    </rPh>
    <rPh sb="1" eb="2">
      <t>ムク</t>
    </rPh>
    <rPh sb="2" eb="3">
      <t>ムラ</t>
    </rPh>
    <rPh sb="4" eb="6">
      <t>ナルカ</t>
    </rPh>
    <rPh sb="6" eb="7">
      <t>ムラ</t>
    </rPh>
    <rPh sb="8" eb="10">
      <t>イソベ</t>
    </rPh>
    <rPh sb="10" eb="11">
      <t>ムラ</t>
    </rPh>
    <phoneticPr fontId="8"/>
  </si>
  <si>
    <t>合体により坂井村制施行</t>
    <rPh sb="0" eb="2">
      <t>ガッタイ</t>
    </rPh>
    <rPh sb="5" eb="7">
      <t>サカイ</t>
    </rPh>
    <rPh sb="7" eb="8">
      <t>ムラ</t>
    </rPh>
    <rPh sb="8" eb="9">
      <t>セイ</t>
    </rPh>
    <rPh sb="9" eb="11">
      <t>セコウ</t>
    </rPh>
    <phoneticPr fontId="8"/>
  </si>
  <si>
    <t>合体</t>
  </si>
  <si>
    <t>大字竹松、西今市、藤沢</t>
    <rPh sb="0" eb="2">
      <t>オオアザ</t>
    </rPh>
    <rPh sb="2" eb="4">
      <t>タケマツ</t>
    </rPh>
    <rPh sb="5" eb="6">
      <t>ニシ</t>
    </rPh>
    <rPh sb="6" eb="8">
      <t>イマイチ</t>
    </rPh>
    <rPh sb="9" eb="11">
      <t>フジサワ</t>
    </rPh>
    <phoneticPr fontId="8"/>
  </si>
  <si>
    <t>玉ノ江境界変更</t>
    <rPh sb="0" eb="1">
      <t>トウ</t>
    </rPh>
    <rPh sb="2" eb="3">
      <t>エ</t>
    </rPh>
    <rPh sb="3" eb="5">
      <t>キョウカイ</t>
    </rPh>
    <rPh sb="5" eb="7">
      <t>ヘンコウ</t>
    </rPh>
    <phoneticPr fontId="8"/>
  </si>
  <si>
    <t>昭和31.</t>
    <rPh sb="0" eb="2">
      <t>ショウワ</t>
    </rPh>
    <phoneticPr fontId="8"/>
  </si>
  <si>
    <t>木部村編入</t>
    <rPh sb="0" eb="2">
      <t>キベ</t>
    </rPh>
    <rPh sb="2" eb="3">
      <t>ムラ</t>
    </rPh>
    <rPh sb="3" eb="5">
      <t>ヘンニュウ</t>
    </rPh>
    <phoneticPr fontId="8"/>
  </si>
  <si>
    <t>昭和32.</t>
    <rPh sb="0" eb="2">
      <t>ショウワ</t>
    </rPh>
    <phoneticPr fontId="8"/>
  </si>
  <si>
    <t xml:space="preserve"> 坂井村大字石丸、野中、</t>
    <rPh sb="1" eb="4">
      <t>サカイムラ</t>
    </rPh>
    <rPh sb="4" eb="6">
      <t>オオアザ</t>
    </rPh>
    <rPh sb="6" eb="8">
      <t>イシマル</t>
    </rPh>
    <rPh sb="9" eb="10">
      <t>ノ</t>
    </rPh>
    <rPh sb="10" eb="11">
      <t>ナカ</t>
    </rPh>
    <phoneticPr fontId="8"/>
  </si>
  <si>
    <t xml:space="preserve"> 境界変更により木部村一部</t>
    <phoneticPr fontId="8"/>
  </si>
  <si>
    <t>油屋、川崎、池見、楽円</t>
    <rPh sb="6" eb="8">
      <t>イケミ</t>
    </rPh>
    <rPh sb="9" eb="10">
      <t>ラク</t>
    </rPh>
    <rPh sb="10" eb="11">
      <t>エン</t>
    </rPh>
    <phoneticPr fontId="8"/>
  </si>
  <si>
    <t>三国町編入</t>
    <phoneticPr fontId="8"/>
  </si>
  <si>
    <t>境界変更により編入</t>
    <rPh sb="7" eb="9">
      <t>ヘンニュウ</t>
    </rPh>
    <phoneticPr fontId="8"/>
  </si>
  <si>
    <t>浜四郷村大字横越、下野、</t>
    <rPh sb="0" eb="1">
      <t>ハマ</t>
    </rPh>
    <rPh sb="1" eb="3">
      <t>ヨゴウ</t>
    </rPh>
    <rPh sb="3" eb="4">
      <t>ムラ</t>
    </rPh>
    <rPh sb="4" eb="6">
      <t>オオアザ</t>
    </rPh>
    <rPh sb="6" eb="8">
      <t>ヨコゴシ</t>
    </rPh>
    <rPh sb="9" eb="11">
      <t>シモノ</t>
    </rPh>
    <phoneticPr fontId="8"/>
  </si>
  <si>
    <t>西野中、山岸、黒目、</t>
    <rPh sb="4" eb="6">
      <t>ヤマギシ</t>
    </rPh>
    <rPh sb="7" eb="9">
      <t>クロメ</t>
    </rPh>
    <phoneticPr fontId="8"/>
  </si>
  <si>
    <t>米納津、沖野々編入</t>
    <rPh sb="7" eb="9">
      <t>ヘンニュウ</t>
    </rPh>
    <phoneticPr fontId="8"/>
  </si>
  <si>
    <t>昭和35.</t>
    <rPh sb="0" eb="2">
      <t>ショウワ</t>
    </rPh>
    <phoneticPr fontId="8"/>
  </si>
  <si>
    <t>大字鳴鹿山鹿境界変更</t>
    <rPh sb="0" eb="2">
      <t>オオアザ</t>
    </rPh>
    <rPh sb="2" eb="4">
      <t>ナルカ</t>
    </rPh>
    <rPh sb="4" eb="6">
      <t>ヤマガ</t>
    </rPh>
    <rPh sb="6" eb="8">
      <t>キョウカイ</t>
    </rPh>
    <rPh sb="8" eb="10">
      <t>ヘンコウ</t>
    </rPh>
    <phoneticPr fontId="8"/>
  </si>
  <si>
    <t>昭和36.</t>
    <rPh sb="0" eb="2">
      <t>ショウワ</t>
    </rPh>
    <phoneticPr fontId="8"/>
  </si>
  <si>
    <t>坂井町改称</t>
    <rPh sb="0" eb="2">
      <t>サカイ</t>
    </rPh>
    <rPh sb="2" eb="3">
      <t>チョウ</t>
    </rPh>
    <rPh sb="3" eb="5">
      <t>カイショウ</t>
    </rPh>
    <phoneticPr fontId="8"/>
  </si>
  <si>
    <t>平成18.</t>
    <rPh sb="0" eb="2">
      <t>ヘイセイ</t>
    </rPh>
    <phoneticPr fontId="8"/>
  </si>
  <si>
    <t>４町合併により坂井市市制施行</t>
    <rPh sb="1" eb="2">
      <t>マチ</t>
    </rPh>
    <rPh sb="2" eb="4">
      <t>ガッペイ</t>
    </rPh>
    <rPh sb="7" eb="9">
      <t>サカイ</t>
    </rPh>
    <rPh sb="9" eb="10">
      <t>シ</t>
    </rPh>
    <rPh sb="10" eb="12">
      <t>シセイ</t>
    </rPh>
    <rPh sb="12" eb="14">
      <t>シコウ</t>
    </rPh>
    <phoneticPr fontId="8"/>
  </si>
  <si>
    <t>出典：福井県統計年鑑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8"/>
  </si>
  <si>
    <t>A-3．地目別土地面積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3"/>
  </si>
  <si>
    <t>各年1月1日現在</t>
    <phoneticPr fontId="3"/>
  </si>
  <si>
    <t>単位：ha</t>
    <phoneticPr fontId="3"/>
  </si>
  <si>
    <t>年次</t>
    <rPh sb="1" eb="2">
      <t>ジ</t>
    </rPh>
    <phoneticPr fontId="3"/>
  </si>
  <si>
    <t>総数</t>
  </si>
  <si>
    <t>地目</t>
    <rPh sb="0" eb="2">
      <t>チモク</t>
    </rPh>
    <phoneticPr fontId="3"/>
  </si>
  <si>
    <t>宅地</t>
  </si>
  <si>
    <t>田</t>
    <rPh sb="0" eb="1">
      <t>タ</t>
    </rPh>
    <phoneticPr fontId="8"/>
  </si>
  <si>
    <t>畑</t>
  </si>
  <si>
    <t>山林</t>
  </si>
  <si>
    <t>原野</t>
  </si>
  <si>
    <t>雑種地・
その他</t>
    <rPh sb="7" eb="8">
      <t>タ</t>
    </rPh>
    <phoneticPr fontId="3"/>
  </si>
  <si>
    <t>平成10年</t>
    <rPh sb="0" eb="2">
      <t>ヘイセイ</t>
    </rPh>
    <phoneticPr fontId="3"/>
  </si>
  <si>
    <t>三国町</t>
    <rPh sb="0" eb="2">
      <t>ミクニ</t>
    </rPh>
    <rPh sb="2" eb="3">
      <t>マチ</t>
    </rPh>
    <phoneticPr fontId="3"/>
  </si>
  <si>
    <t>丸岡町</t>
    <rPh sb="0" eb="2">
      <t>マルオカ</t>
    </rPh>
    <rPh sb="2" eb="3">
      <t>マチ</t>
    </rPh>
    <phoneticPr fontId="3"/>
  </si>
  <si>
    <t>春江町</t>
    <rPh sb="0" eb="2">
      <t>ハルエ</t>
    </rPh>
    <rPh sb="2" eb="3">
      <t>マチ</t>
    </rPh>
    <phoneticPr fontId="3"/>
  </si>
  <si>
    <t>坂井町</t>
    <rPh sb="0" eb="2">
      <t>サカイ</t>
    </rPh>
    <rPh sb="2" eb="3">
      <t>マチ</t>
    </rPh>
    <phoneticPr fontId="3"/>
  </si>
  <si>
    <t>平成11年</t>
    <rPh sb="0" eb="2">
      <t>ヘイセイ</t>
    </rPh>
    <phoneticPr fontId="3"/>
  </si>
  <si>
    <t>平成12年</t>
    <rPh sb="0" eb="2">
      <t>ヘイセイ</t>
    </rPh>
    <phoneticPr fontId="3"/>
  </si>
  <si>
    <t>平成13年</t>
    <rPh sb="0" eb="2">
      <t>ヘイセイ</t>
    </rPh>
    <phoneticPr fontId="3"/>
  </si>
  <si>
    <t>平成14年</t>
    <rPh sb="0" eb="2">
      <t>ヘイセイ</t>
    </rPh>
    <phoneticPr fontId="3"/>
  </si>
  <si>
    <t>平成15年</t>
    <rPh sb="0" eb="2">
      <t>ヘイセイ</t>
    </rPh>
    <phoneticPr fontId="3"/>
  </si>
  <si>
    <t>平成16年</t>
    <rPh sb="0" eb="2">
      <t>ヘイセイ</t>
    </rPh>
    <phoneticPr fontId="3"/>
  </si>
  <si>
    <t>平成17年</t>
    <rPh sb="0" eb="2">
      <t>ヘイセイ</t>
    </rPh>
    <phoneticPr fontId="3"/>
  </si>
  <si>
    <t>平成18年</t>
    <rPh sb="0" eb="2">
      <t>ヘイセイ</t>
    </rPh>
    <phoneticPr fontId="3"/>
  </si>
  <si>
    <t>平成19年</t>
    <rPh sb="0" eb="2">
      <t>ヘイセイ</t>
    </rPh>
    <phoneticPr fontId="3"/>
  </si>
  <si>
    <t>平成20年</t>
    <rPh sb="0" eb="2">
      <t>ヘイセイ</t>
    </rPh>
    <phoneticPr fontId="3"/>
  </si>
  <si>
    <t>平成21年</t>
    <rPh sb="0" eb="2">
      <t>ヘイセイ</t>
    </rPh>
    <phoneticPr fontId="3"/>
  </si>
  <si>
    <t>平成22年</t>
    <rPh sb="0" eb="2">
      <t>ヘイセイ</t>
    </rPh>
    <phoneticPr fontId="3"/>
  </si>
  <si>
    <t>平成23年</t>
    <rPh sb="0" eb="2">
      <t>ヘイセイ</t>
    </rPh>
    <phoneticPr fontId="3"/>
  </si>
  <si>
    <t>平成24年</t>
    <rPh sb="0" eb="2">
      <t>ヘイセイ</t>
    </rPh>
    <phoneticPr fontId="3"/>
  </si>
  <si>
    <t>平成25年</t>
    <rPh sb="0" eb="2">
      <t>ヘイセイ</t>
    </rPh>
    <phoneticPr fontId="3"/>
  </si>
  <si>
    <t>平成26年</t>
    <rPh sb="0" eb="2">
      <t>ヘイセイ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</si>
  <si>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</si>
  <si>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</si>
  <si>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※面積は道路河川を除く非課税地を含めたもの。</t>
    <phoneticPr fontId="3"/>
  </si>
  <si>
    <t>出典：固定資産税概要調書</t>
    <rPh sb="0" eb="2">
      <t>シュッテン</t>
    </rPh>
    <rPh sb="3" eb="5">
      <t>コテイ</t>
    </rPh>
    <phoneticPr fontId="3"/>
  </si>
  <si>
    <t>A-4．用途別土地面積</t>
    <rPh sb="4" eb="6">
      <t>ヨウト</t>
    </rPh>
    <rPh sb="6" eb="7">
      <t>ベツ</t>
    </rPh>
    <rPh sb="7" eb="9">
      <t>トチ</t>
    </rPh>
    <rPh sb="9" eb="11">
      <t>メンセキ</t>
    </rPh>
    <phoneticPr fontId="3"/>
  </si>
  <si>
    <t>上段：面積(ha)、下段：構成比(%)</t>
    <rPh sb="0" eb="2">
      <t>ジョウダン</t>
    </rPh>
    <rPh sb="3" eb="5">
      <t>メンセキ</t>
    </rPh>
    <rPh sb="10" eb="12">
      <t>カダン</t>
    </rPh>
    <rPh sb="13" eb="16">
      <t>コウセイヒ</t>
    </rPh>
    <phoneticPr fontId="3"/>
  </si>
  <si>
    <t>年別</t>
  </si>
  <si>
    <t>総面積</t>
    <rPh sb="1" eb="3">
      <t>メンセキ</t>
    </rPh>
    <phoneticPr fontId="3"/>
  </si>
  <si>
    <t>自然的土地利用</t>
    <rPh sb="0" eb="3">
      <t>シゼンテキ</t>
    </rPh>
    <rPh sb="3" eb="5">
      <t>トチ</t>
    </rPh>
    <rPh sb="5" eb="7">
      <t>リヨウ</t>
    </rPh>
    <phoneticPr fontId="3"/>
  </si>
  <si>
    <t>都市的土地利用</t>
    <rPh sb="0" eb="3">
      <t>トシテキ</t>
    </rPh>
    <rPh sb="3" eb="5">
      <t>トチ</t>
    </rPh>
    <rPh sb="5" eb="7">
      <t>リヨウ</t>
    </rPh>
    <phoneticPr fontId="3"/>
  </si>
  <si>
    <t>可住地</t>
    <rPh sb="0" eb="2">
      <t>カジュウ</t>
    </rPh>
    <rPh sb="2" eb="3">
      <t>チ</t>
    </rPh>
    <phoneticPr fontId="3"/>
  </si>
  <si>
    <t>非可住地</t>
    <rPh sb="0" eb="1">
      <t>ヒ</t>
    </rPh>
    <rPh sb="1" eb="3">
      <t>カジュウ</t>
    </rPh>
    <rPh sb="3" eb="4">
      <t>チ</t>
    </rPh>
    <phoneticPr fontId="3"/>
  </si>
  <si>
    <t>計</t>
    <rPh sb="0" eb="1">
      <t>ケイ</t>
    </rPh>
    <phoneticPr fontId="3"/>
  </si>
  <si>
    <t>農地</t>
    <rPh sb="0" eb="2">
      <t>ノウチ</t>
    </rPh>
    <phoneticPr fontId="3"/>
  </si>
  <si>
    <t>山林</t>
    <rPh sb="0" eb="2">
      <t>サンリン</t>
    </rPh>
    <phoneticPr fontId="3"/>
  </si>
  <si>
    <t>水面</t>
    <rPh sb="0" eb="2">
      <t>スイメン</t>
    </rPh>
    <phoneticPr fontId="3"/>
  </si>
  <si>
    <t>その他</t>
    <rPh sb="2" eb="3">
      <t>タ</t>
    </rPh>
    <phoneticPr fontId="3"/>
  </si>
  <si>
    <t>宅 地</t>
    <rPh sb="0" eb="1">
      <t>タク</t>
    </rPh>
    <rPh sb="2" eb="3">
      <t>チ</t>
    </rPh>
    <phoneticPr fontId="3"/>
  </si>
  <si>
    <t>道路</t>
    <rPh sb="0" eb="2">
      <t>ドウロ</t>
    </rPh>
    <phoneticPr fontId="3"/>
  </si>
  <si>
    <t>小計</t>
    <rPh sb="0" eb="1">
      <t>ショウ</t>
    </rPh>
    <rPh sb="1" eb="2">
      <t>ケイ</t>
    </rPh>
    <phoneticPr fontId="3"/>
  </si>
  <si>
    <t>住宅</t>
    <rPh sb="0" eb="2">
      <t>ジュウタク</t>
    </rPh>
    <phoneticPr fontId="3"/>
  </si>
  <si>
    <t>商業</t>
    <rPh sb="0" eb="2">
      <t>ショウギョウ</t>
    </rPh>
    <phoneticPr fontId="8"/>
  </si>
  <si>
    <t>工業</t>
    <rPh sb="0" eb="2">
      <t>コウギョウ</t>
    </rPh>
    <phoneticPr fontId="3"/>
  </si>
  <si>
    <t>平成17年</t>
  </si>
  <si>
    <t>三国町</t>
  </si>
  <si>
    <t>丸岡町</t>
  </si>
  <si>
    <t>春江町</t>
  </si>
  <si>
    <t>坂井町</t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</si>
  <si>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</si>
  <si>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</si>
  <si>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</si>
  <si>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</si>
  <si>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</si>
  <si>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</si>
  <si>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</si>
  <si>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</si>
  <si>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資料：都市計画課</t>
    <rPh sb="0" eb="2">
      <t>シリョウ</t>
    </rPh>
    <rPh sb="3" eb="5">
      <t>トシ</t>
    </rPh>
    <rPh sb="5" eb="8">
      <t>ケイカクカ</t>
    </rPh>
    <phoneticPr fontId="3"/>
  </si>
  <si>
    <t>A-5．主要河川</t>
    <rPh sb="4" eb="6">
      <t>シュヨウ</t>
    </rPh>
    <rPh sb="6" eb="8">
      <t>カセン</t>
    </rPh>
    <phoneticPr fontId="3"/>
  </si>
  <si>
    <t>一級河川</t>
    <rPh sb="0" eb="2">
      <t>１キュウ</t>
    </rPh>
    <rPh sb="2" eb="4">
      <t>カセン</t>
    </rPh>
    <phoneticPr fontId="3"/>
  </si>
  <si>
    <t>単位：km</t>
    <rPh sb="0" eb="2">
      <t>タンイ</t>
    </rPh>
    <phoneticPr fontId="3"/>
  </si>
  <si>
    <t>河川名</t>
    <rPh sb="0" eb="2">
      <t>カセン</t>
    </rPh>
    <rPh sb="2" eb="3">
      <t>メイ</t>
    </rPh>
    <phoneticPr fontId="3"/>
  </si>
  <si>
    <t>延長</t>
    <rPh sb="0" eb="2">
      <t>エンチョウ</t>
    </rPh>
    <phoneticPr fontId="3"/>
  </si>
  <si>
    <t>上流端</t>
    <rPh sb="0" eb="2">
      <t>ジョウリュウ</t>
    </rPh>
    <rPh sb="2" eb="3">
      <t>タン</t>
    </rPh>
    <phoneticPr fontId="3"/>
  </si>
  <si>
    <t>下流端</t>
    <rPh sb="0" eb="2">
      <t>カリュウ</t>
    </rPh>
    <rPh sb="2" eb="3">
      <t>タン</t>
    </rPh>
    <phoneticPr fontId="3"/>
  </si>
  <si>
    <t>総延長</t>
    <rPh sb="0" eb="3">
      <t>ソウエンチョウ</t>
    </rPh>
    <phoneticPr fontId="3"/>
  </si>
  <si>
    <t>市内</t>
    <rPh sb="0" eb="2">
      <t>シナイ</t>
    </rPh>
    <phoneticPr fontId="3"/>
  </si>
  <si>
    <t>九頭竜川</t>
    <rPh sb="0" eb="3">
      <t>クズリュウ</t>
    </rPh>
    <rPh sb="3" eb="4">
      <t>カワ</t>
    </rPh>
    <phoneticPr fontId="8"/>
  </si>
  <si>
    <t>大野市和泉村</t>
    <phoneticPr fontId="3"/>
  </si>
  <si>
    <t>坂井市丸岡町</t>
    <phoneticPr fontId="3"/>
  </si>
  <si>
    <t>海に至る</t>
    <rPh sb="0" eb="1">
      <t>ウミ</t>
    </rPh>
    <rPh sb="2" eb="3">
      <t>イタ</t>
    </rPh>
    <phoneticPr fontId="3"/>
  </si>
  <si>
    <t>坂井市</t>
    <phoneticPr fontId="3"/>
  </si>
  <si>
    <t>三国町宿</t>
    <rPh sb="0" eb="3">
      <t>ミクニチョウ</t>
    </rPh>
    <rPh sb="3" eb="4">
      <t>シュク</t>
    </rPh>
    <phoneticPr fontId="3"/>
  </si>
  <si>
    <t>大字上半原</t>
    <rPh sb="0" eb="2">
      <t>オオアザ</t>
    </rPh>
    <phoneticPr fontId="8"/>
  </si>
  <si>
    <t>東二ツ屋</t>
    <rPh sb="0" eb="1">
      <t>ヒガシ</t>
    </rPh>
    <rPh sb="1" eb="2">
      <t>フタ</t>
    </rPh>
    <rPh sb="3" eb="4">
      <t>ヤ</t>
    </rPh>
    <phoneticPr fontId="8"/>
  </si>
  <si>
    <t>竹田川</t>
    <rPh sb="0" eb="2">
      <t>タケダ</t>
    </rPh>
    <rPh sb="2" eb="3">
      <t>ガワ</t>
    </rPh>
    <phoneticPr fontId="8"/>
  </si>
  <si>
    <t>坂井市丸岡町</t>
    <phoneticPr fontId="3"/>
  </si>
  <si>
    <t>九頭竜川への合流地点</t>
    <rPh sb="0" eb="4">
      <t>クズリュウガワ</t>
    </rPh>
    <rPh sb="6" eb="8">
      <t>ゴウリュウ</t>
    </rPh>
    <rPh sb="8" eb="10">
      <t>チテン</t>
    </rPh>
    <phoneticPr fontId="3"/>
  </si>
  <si>
    <t>三国町南本町</t>
    <rPh sb="0" eb="3">
      <t>ミクニチョウ</t>
    </rPh>
    <rPh sb="3" eb="6">
      <t>ミナミホンマチ</t>
    </rPh>
    <phoneticPr fontId="3"/>
  </si>
  <si>
    <t>上竹田</t>
    <phoneticPr fontId="8"/>
  </si>
  <si>
    <t>兵庫川</t>
    <rPh sb="0" eb="2">
      <t>ヒョウゴ</t>
    </rPh>
    <rPh sb="2" eb="3">
      <t>ガワ</t>
    </rPh>
    <phoneticPr fontId="8"/>
  </si>
  <si>
    <t>竹田川への合流地点</t>
    <rPh sb="0" eb="2">
      <t>タケダ</t>
    </rPh>
    <rPh sb="2" eb="3">
      <t>カワ</t>
    </rPh>
    <rPh sb="5" eb="7">
      <t>ゴウリュウ</t>
    </rPh>
    <rPh sb="7" eb="9">
      <t>チテン</t>
    </rPh>
    <phoneticPr fontId="3"/>
  </si>
  <si>
    <t>坂井市</t>
    <rPh sb="0" eb="2">
      <t>サカイ</t>
    </rPh>
    <rPh sb="2" eb="3">
      <t>シ</t>
    </rPh>
    <phoneticPr fontId="3"/>
  </si>
  <si>
    <t>三国町竹松</t>
    <rPh sb="0" eb="3">
      <t>ミクニチョウ</t>
    </rPh>
    <rPh sb="3" eb="5">
      <t>タケマツ</t>
    </rPh>
    <phoneticPr fontId="3"/>
  </si>
  <si>
    <t>牛ヶ島,儀間</t>
    <phoneticPr fontId="3"/>
  </si>
  <si>
    <t>三国町竹松</t>
    <phoneticPr fontId="3"/>
  </si>
  <si>
    <t>田島川</t>
    <rPh sb="0" eb="2">
      <t>タジマ</t>
    </rPh>
    <rPh sb="2" eb="3">
      <t>ガワ</t>
    </rPh>
    <phoneticPr fontId="8"/>
  </si>
  <si>
    <t xml:space="preserve">坂井市丸岡町
</t>
    <phoneticPr fontId="3"/>
  </si>
  <si>
    <t>あわら市</t>
    <rPh sb="3" eb="4">
      <t>シ</t>
    </rPh>
    <phoneticPr fontId="3"/>
  </si>
  <si>
    <t>坂井町長屋</t>
    <rPh sb="0" eb="2">
      <t>サカイ</t>
    </rPh>
    <rPh sb="2" eb="3">
      <t>チョウ</t>
    </rPh>
    <rPh sb="3" eb="5">
      <t>ナガヤ</t>
    </rPh>
    <phoneticPr fontId="3"/>
  </si>
  <si>
    <t>曽々木,内田</t>
    <phoneticPr fontId="3"/>
  </si>
  <si>
    <t>曽々木,内田</t>
  </si>
  <si>
    <t>古屋石塚地籍</t>
    <rPh sb="0" eb="2">
      <t>フルヤ</t>
    </rPh>
    <rPh sb="2" eb="4">
      <t>イシヅカ</t>
    </rPh>
    <rPh sb="4" eb="6">
      <t>チセキ</t>
    </rPh>
    <phoneticPr fontId="3"/>
  </si>
  <si>
    <t>※延長が10ｋｍ以上の河川</t>
    <rPh sb="1" eb="3">
      <t>エンチョウ</t>
    </rPh>
    <rPh sb="8" eb="10">
      <t>イジョウ</t>
    </rPh>
    <rPh sb="11" eb="13">
      <t>カセン</t>
    </rPh>
    <phoneticPr fontId="3"/>
  </si>
  <si>
    <t>二級河川</t>
    <rPh sb="0" eb="2">
      <t>ニキュウ</t>
    </rPh>
    <rPh sb="2" eb="4">
      <t>カセン</t>
    </rPh>
    <phoneticPr fontId="3"/>
  </si>
  <si>
    <t>該当河川なし</t>
    <rPh sb="0" eb="2">
      <t>ガイトウ</t>
    </rPh>
    <rPh sb="2" eb="4">
      <t>カセン</t>
    </rPh>
    <phoneticPr fontId="3"/>
  </si>
  <si>
    <t>資料：建設課</t>
    <rPh sb="0" eb="2">
      <t>シリョウ</t>
    </rPh>
    <rPh sb="3" eb="5">
      <t>ケンセツ</t>
    </rPh>
    <rPh sb="5" eb="6">
      <t>カ</t>
    </rPh>
    <phoneticPr fontId="3"/>
  </si>
  <si>
    <t>A-6．主要島しょ</t>
    <rPh sb="4" eb="6">
      <t>シュヨウ</t>
    </rPh>
    <rPh sb="6" eb="7">
      <t>シマ</t>
    </rPh>
    <phoneticPr fontId="3"/>
  </si>
  <si>
    <t>名     称</t>
    <rPh sb="0" eb="1">
      <t>ナ</t>
    </rPh>
    <rPh sb="6" eb="7">
      <t>ショウ</t>
    </rPh>
    <phoneticPr fontId="3"/>
  </si>
  <si>
    <t>所   在   地</t>
    <rPh sb="0" eb="1">
      <t>トコロ</t>
    </rPh>
    <rPh sb="4" eb="5">
      <t>ザイ</t>
    </rPh>
    <rPh sb="8" eb="9">
      <t>チ</t>
    </rPh>
    <phoneticPr fontId="3"/>
  </si>
  <si>
    <t>陸 地 と の</t>
    <rPh sb="0" eb="1">
      <t>リク</t>
    </rPh>
    <rPh sb="2" eb="3">
      <t>チ</t>
    </rPh>
    <phoneticPr fontId="3"/>
  </si>
  <si>
    <t>周      囲</t>
    <rPh sb="0" eb="1">
      <t>シュウ</t>
    </rPh>
    <rPh sb="7" eb="8">
      <t>カコイ</t>
    </rPh>
    <phoneticPr fontId="3"/>
  </si>
  <si>
    <t>面      積</t>
    <rPh sb="0" eb="1">
      <t>メン</t>
    </rPh>
    <rPh sb="7" eb="8">
      <t>セキ</t>
    </rPh>
    <phoneticPr fontId="3"/>
  </si>
  <si>
    <t>最 短 距 離</t>
    <rPh sb="0" eb="1">
      <t>サイ</t>
    </rPh>
    <rPh sb="2" eb="3">
      <t>タン</t>
    </rPh>
    <rPh sb="4" eb="5">
      <t>キョ</t>
    </rPh>
    <rPh sb="6" eb="7">
      <t>ハナレ</t>
    </rPh>
    <phoneticPr fontId="3"/>
  </si>
  <si>
    <t>km</t>
    <phoneticPr fontId="3"/>
  </si>
  <si>
    <t>㎡</t>
    <phoneticPr fontId="3"/>
  </si>
  <si>
    <t>雄     島</t>
    <rPh sb="0" eb="1">
      <t>オス</t>
    </rPh>
    <rPh sb="6" eb="7">
      <t>シマ</t>
    </rPh>
    <phoneticPr fontId="3"/>
  </si>
  <si>
    <t>坂井市三国町安島</t>
    <rPh sb="0" eb="3">
      <t>サカイシ</t>
    </rPh>
    <rPh sb="3" eb="6">
      <t>ミクニチョウ</t>
    </rPh>
    <rPh sb="6" eb="8">
      <t>アントウ</t>
    </rPh>
    <phoneticPr fontId="3"/>
  </si>
  <si>
    <t>約0.2</t>
    <rPh sb="0" eb="1">
      <t>ヤク</t>
    </rPh>
    <phoneticPr fontId="3"/>
  </si>
  <si>
    <t>約2.0</t>
    <rPh sb="0" eb="1">
      <t>ヤク</t>
    </rPh>
    <phoneticPr fontId="3"/>
  </si>
  <si>
    <t>約100,000</t>
    <rPh sb="0" eb="1">
      <t>ヤク</t>
    </rPh>
    <phoneticPr fontId="3"/>
  </si>
  <si>
    <t>出典：福井県統計年鑑(H25)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3"/>
  </si>
  <si>
    <t>A-7．主要山岳</t>
    <rPh sb="4" eb="6">
      <t>シュヨウ</t>
    </rPh>
    <rPh sb="6" eb="8">
      <t>サンガク</t>
    </rPh>
    <phoneticPr fontId="3"/>
  </si>
  <si>
    <t>単位：m</t>
    <rPh sb="0" eb="2">
      <t>タンイ</t>
    </rPh>
    <phoneticPr fontId="3"/>
  </si>
  <si>
    <t>標     高</t>
    <rPh sb="0" eb="1">
      <t>ヒョウ</t>
    </rPh>
    <rPh sb="6" eb="7">
      <t>コウ</t>
    </rPh>
    <phoneticPr fontId="3"/>
  </si>
  <si>
    <t>浄法寺山</t>
    <rPh sb="0" eb="3">
      <t>ジョウホウジ</t>
    </rPh>
    <rPh sb="3" eb="4">
      <t>ヤマ</t>
    </rPh>
    <phoneticPr fontId="3"/>
  </si>
  <si>
    <t>坂井市丸岡町山竹田、勝山市、永平寺町</t>
    <rPh sb="10" eb="13">
      <t>カツヤマシ</t>
    </rPh>
    <rPh sb="14" eb="18">
      <t>エイヘイジチョウ</t>
    </rPh>
    <phoneticPr fontId="3"/>
  </si>
  <si>
    <t>丈競山</t>
    <rPh sb="0" eb="1">
      <t>タケ</t>
    </rPh>
    <rPh sb="1" eb="2">
      <t>セリ</t>
    </rPh>
    <rPh sb="2" eb="3">
      <t>ヤマ</t>
    </rPh>
    <phoneticPr fontId="3"/>
  </si>
  <si>
    <t>坂井市丸岡町山竹田</t>
    <rPh sb="0" eb="3">
      <t>サカイシ</t>
    </rPh>
    <rPh sb="3" eb="6">
      <t>マルオカチョウ</t>
    </rPh>
    <rPh sb="6" eb="7">
      <t>ヤマ</t>
    </rPh>
    <rPh sb="7" eb="9">
      <t>タケダ</t>
    </rPh>
    <phoneticPr fontId="3"/>
  </si>
  <si>
    <t>出典：福井県統計年鑑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3"/>
  </si>
  <si>
    <t>A-8．温泉</t>
    <rPh sb="4" eb="6">
      <t>オンセン</t>
    </rPh>
    <phoneticPr fontId="3"/>
  </si>
  <si>
    <t>温泉地名</t>
    <rPh sb="0" eb="3">
      <t>オンセンチ</t>
    </rPh>
    <rPh sb="3" eb="4">
      <t>メイ</t>
    </rPh>
    <phoneticPr fontId="3"/>
  </si>
  <si>
    <t>所在地</t>
    <rPh sb="0" eb="2">
      <t>ショザイ</t>
    </rPh>
    <rPh sb="2" eb="3">
      <t>チ</t>
    </rPh>
    <phoneticPr fontId="3"/>
  </si>
  <si>
    <t>源泉
総数</t>
    <rPh sb="0" eb="2">
      <t>ゲンセン</t>
    </rPh>
    <rPh sb="3" eb="5">
      <t>ソウスウ</t>
    </rPh>
    <phoneticPr fontId="3"/>
  </si>
  <si>
    <t>利用源泉数</t>
    <rPh sb="0" eb="2">
      <t>リヨウ</t>
    </rPh>
    <rPh sb="2" eb="4">
      <t>ゲンセン</t>
    </rPh>
    <rPh sb="4" eb="5">
      <t>スウ</t>
    </rPh>
    <phoneticPr fontId="3"/>
  </si>
  <si>
    <t>未利用源泉数</t>
    <rPh sb="0" eb="1">
      <t>ミ</t>
    </rPh>
    <rPh sb="1" eb="3">
      <t>リヨウ</t>
    </rPh>
    <rPh sb="3" eb="5">
      <t>ゲンセン</t>
    </rPh>
    <rPh sb="5" eb="6">
      <t>スウ</t>
    </rPh>
    <phoneticPr fontId="3"/>
  </si>
  <si>
    <t>温度別源泉数</t>
    <rPh sb="0" eb="2">
      <t>オンド</t>
    </rPh>
    <rPh sb="2" eb="3">
      <t>ベツ</t>
    </rPh>
    <rPh sb="3" eb="5">
      <t>ゲンセン</t>
    </rPh>
    <rPh sb="5" eb="6">
      <t>スウ</t>
    </rPh>
    <phoneticPr fontId="3"/>
  </si>
  <si>
    <t>湧出量</t>
    <rPh sb="0" eb="2">
      <t>ユウシュツ</t>
    </rPh>
    <rPh sb="2" eb="3">
      <t>リョウ</t>
    </rPh>
    <phoneticPr fontId="3"/>
  </si>
  <si>
    <t>主たる泉質名</t>
    <rPh sb="0" eb="1">
      <t>シュ</t>
    </rPh>
    <rPh sb="3" eb="5">
      <t>センシツ</t>
    </rPh>
    <rPh sb="5" eb="6">
      <t>メイ</t>
    </rPh>
    <phoneticPr fontId="3"/>
  </si>
  <si>
    <t>(A)</t>
    <phoneticPr fontId="3"/>
  </si>
  <si>
    <t>(B)</t>
    <phoneticPr fontId="3"/>
  </si>
  <si>
    <t>(ℓ/分)</t>
    <rPh sb="3" eb="4">
      <t>フン</t>
    </rPh>
    <phoneticPr fontId="3"/>
  </si>
  <si>
    <t>自噴</t>
    <rPh sb="0" eb="1">
      <t>ジ</t>
    </rPh>
    <rPh sb="1" eb="2">
      <t>フン</t>
    </rPh>
    <phoneticPr fontId="3"/>
  </si>
  <si>
    <t>動力</t>
    <rPh sb="0" eb="2">
      <t>ドウリョク</t>
    </rPh>
    <phoneticPr fontId="3"/>
  </si>
  <si>
    <t>25℃未満</t>
    <rPh sb="3" eb="5">
      <t>ミマン</t>
    </rPh>
    <phoneticPr fontId="3"/>
  </si>
  <si>
    <t>25℃以上</t>
    <rPh sb="3" eb="5">
      <t>イジョウ</t>
    </rPh>
    <phoneticPr fontId="3"/>
  </si>
  <si>
    <t>42℃以上</t>
    <rPh sb="3" eb="5">
      <t>イジョウ</t>
    </rPh>
    <phoneticPr fontId="3"/>
  </si>
  <si>
    <t>水蒸気</t>
    <phoneticPr fontId="3"/>
  </si>
  <si>
    <t>(A+B)</t>
    <phoneticPr fontId="3"/>
  </si>
  <si>
    <t>42℃未満</t>
    <rPh sb="3" eb="5">
      <t>ミマン</t>
    </rPh>
    <phoneticPr fontId="3"/>
  </si>
  <si>
    <t>及びガス</t>
  </si>
  <si>
    <t>東尋坊</t>
    <rPh sb="0" eb="3">
      <t>トウジンボウ</t>
    </rPh>
    <phoneticPr fontId="3"/>
  </si>
  <si>
    <t>三国町緑ヶ丘</t>
    <rPh sb="0" eb="3">
      <t>ミクニチョウ</t>
    </rPh>
    <rPh sb="3" eb="6">
      <t>ミドリガオカ</t>
    </rPh>
    <phoneticPr fontId="3"/>
  </si>
  <si>
    <t>アルカリ性単純温泉</t>
    <rPh sb="4" eb="5">
      <t>セイ</t>
    </rPh>
    <rPh sb="5" eb="7">
      <t>タンジュン</t>
    </rPh>
    <rPh sb="7" eb="8">
      <t>オン</t>
    </rPh>
    <rPh sb="8" eb="9">
      <t>イズミ</t>
    </rPh>
    <phoneticPr fontId="3"/>
  </si>
  <si>
    <t>宿</t>
    <rPh sb="0" eb="1">
      <t>シュク</t>
    </rPh>
    <phoneticPr fontId="3"/>
  </si>
  <si>
    <t>Na･Ca-Cl・SO4泉</t>
    <rPh sb="12" eb="13">
      <t>イズミ</t>
    </rPh>
    <phoneticPr fontId="3"/>
  </si>
  <si>
    <t>安島</t>
    <rPh sb="0" eb="2">
      <t>アントウ</t>
    </rPh>
    <phoneticPr fontId="3"/>
  </si>
  <si>
    <t>三国町安島</t>
    <rPh sb="0" eb="3">
      <t>ミクニチョウ</t>
    </rPh>
    <rPh sb="3" eb="5">
      <t>アントウ</t>
    </rPh>
    <phoneticPr fontId="3"/>
  </si>
  <si>
    <t>Na･Ca-Cl泉</t>
    <rPh sb="8" eb="9">
      <t>イズミ</t>
    </rPh>
    <phoneticPr fontId="3"/>
  </si>
  <si>
    <t>山竹田</t>
    <rPh sb="0" eb="3">
      <t>ヤマタケダ</t>
    </rPh>
    <phoneticPr fontId="3"/>
  </si>
  <si>
    <t>丸岡町山竹田</t>
    <rPh sb="0" eb="3">
      <t>マルオカチョウ</t>
    </rPh>
    <rPh sb="3" eb="6">
      <t>ヤマタケダ</t>
    </rPh>
    <phoneticPr fontId="3"/>
  </si>
  <si>
    <t>Ca-SO4泉</t>
    <rPh sb="6" eb="7">
      <t>イズミ</t>
    </rPh>
    <phoneticPr fontId="3"/>
  </si>
  <si>
    <t>八ヶ郷</t>
    <rPh sb="0" eb="1">
      <t>ハチ</t>
    </rPh>
    <rPh sb="2" eb="3">
      <t>ゴウ</t>
    </rPh>
    <phoneticPr fontId="3"/>
  </si>
  <si>
    <t>丸岡町八ヶ郷</t>
    <rPh sb="0" eb="3">
      <t>マルオカチョウ</t>
    </rPh>
    <rPh sb="3" eb="4">
      <t>ハチ</t>
    </rPh>
    <rPh sb="5" eb="6">
      <t>ゴウ</t>
    </rPh>
    <phoneticPr fontId="3"/>
  </si>
  <si>
    <t>Ca･Na-SO4泉</t>
    <phoneticPr fontId="3"/>
  </si>
  <si>
    <t>A-9．観測所</t>
    <rPh sb="4" eb="6">
      <t>カンソク</t>
    </rPh>
    <rPh sb="6" eb="7">
      <t>ショ</t>
    </rPh>
    <phoneticPr fontId="3"/>
  </si>
  <si>
    <t>種  別</t>
    <rPh sb="0" eb="4">
      <t>シュベツ</t>
    </rPh>
    <phoneticPr fontId="3"/>
  </si>
  <si>
    <t>地点</t>
    <rPh sb="0" eb="2">
      <t>チテン</t>
    </rPh>
    <phoneticPr fontId="3"/>
  </si>
  <si>
    <t>観　　　測　　　種　　　目</t>
  </si>
  <si>
    <t>所在地</t>
    <phoneticPr fontId="3"/>
  </si>
  <si>
    <t>位置</t>
    <phoneticPr fontId="3"/>
  </si>
  <si>
    <t>海面上の</t>
    <phoneticPr fontId="3"/>
  </si>
  <si>
    <t>風向・風速計</t>
    <phoneticPr fontId="3"/>
  </si>
  <si>
    <t>降水量</t>
  </si>
  <si>
    <t>気温</t>
    <phoneticPr fontId="3"/>
  </si>
  <si>
    <t>風向
風速</t>
    <rPh sb="0" eb="2">
      <t>フウコウ</t>
    </rPh>
    <rPh sb="3" eb="5">
      <t>フウソク</t>
    </rPh>
    <phoneticPr fontId="3"/>
  </si>
  <si>
    <t>日照</t>
    <phoneticPr fontId="3"/>
  </si>
  <si>
    <t>積雪</t>
    <phoneticPr fontId="3"/>
  </si>
  <si>
    <t>降雪</t>
    <phoneticPr fontId="3"/>
  </si>
  <si>
    <t>大気
現象</t>
    <phoneticPr fontId="3"/>
  </si>
  <si>
    <t>地震</t>
    <rPh sb="0" eb="2">
      <t>ジシン</t>
    </rPh>
    <phoneticPr fontId="3"/>
  </si>
  <si>
    <t xml:space="preserve">緯度 </t>
    <rPh sb="0" eb="1">
      <t>イ</t>
    </rPh>
    <rPh sb="1" eb="2">
      <t>ド</t>
    </rPh>
    <phoneticPr fontId="3"/>
  </si>
  <si>
    <t>経度</t>
    <rPh sb="0" eb="2">
      <t>ケイド</t>
    </rPh>
    <phoneticPr fontId="3"/>
  </si>
  <si>
    <t>高さ  m</t>
    <rPh sb="0" eb="1">
      <t>タカ</t>
    </rPh>
    <phoneticPr fontId="3"/>
  </si>
  <si>
    <t>地上の高さ m</t>
    <phoneticPr fontId="3"/>
  </si>
  <si>
    <t>地域気象</t>
    <rPh sb="0" eb="2">
      <t>チイキ</t>
    </rPh>
    <rPh sb="2" eb="4">
      <t>キショウ</t>
    </rPh>
    <phoneticPr fontId="3"/>
  </si>
  <si>
    <t>三国</t>
    <rPh sb="0" eb="2">
      <t>ミクニ</t>
    </rPh>
    <phoneticPr fontId="3"/>
  </si>
  <si>
    <t>○</t>
  </si>
  <si>
    <t>○</t>
    <phoneticPr fontId="3"/>
  </si>
  <si>
    <t>三国町平山</t>
    <rPh sb="3" eb="5">
      <t>ヒラヤマ</t>
    </rPh>
    <phoneticPr fontId="3"/>
  </si>
  <si>
    <t>観 測 所</t>
    <rPh sb="0" eb="5">
      <t>カンソクショ</t>
    </rPh>
    <phoneticPr fontId="3"/>
  </si>
  <si>
    <t>春江</t>
    <rPh sb="0" eb="2">
      <t>ハルエ</t>
    </rPh>
    <phoneticPr fontId="3"/>
  </si>
  <si>
    <t>春江町江留中</t>
    <rPh sb="0" eb="3">
      <t>ハルエチョウ</t>
    </rPh>
    <rPh sb="3" eb="4">
      <t>エ</t>
    </rPh>
    <rPh sb="4" eb="5">
      <t>ト</t>
    </rPh>
    <rPh sb="5" eb="6">
      <t>ナカ</t>
    </rPh>
    <phoneticPr fontId="3"/>
  </si>
  <si>
    <t>08.5</t>
    <phoneticPr fontId="3"/>
  </si>
  <si>
    <t>計測震度</t>
    <rPh sb="0" eb="2">
      <t>ケイソク</t>
    </rPh>
    <rPh sb="2" eb="4">
      <t>シンド</t>
    </rPh>
    <phoneticPr fontId="3"/>
  </si>
  <si>
    <t>☆</t>
    <phoneticPr fontId="3"/>
  </si>
  <si>
    <t>三国町中央</t>
    <rPh sb="0" eb="3">
      <t>ミクニチョウ</t>
    </rPh>
    <rPh sb="3" eb="5">
      <t>チュウオウ</t>
    </rPh>
    <phoneticPr fontId="3"/>
  </si>
  <si>
    <t>-</t>
    <phoneticPr fontId="3"/>
  </si>
  <si>
    <t>観 測 所</t>
    <rPh sb="0" eb="1">
      <t>カン</t>
    </rPh>
    <rPh sb="2" eb="3">
      <t>ハカリ</t>
    </rPh>
    <rPh sb="4" eb="5">
      <t>ショ</t>
    </rPh>
    <phoneticPr fontId="3"/>
  </si>
  <si>
    <t>（注）☆印：計測震度計</t>
    <rPh sb="1" eb="2">
      <t>チュウ</t>
    </rPh>
    <phoneticPr fontId="3"/>
  </si>
  <si>
    <t>A-10．気象概況</t>
    <rPh sb="5" eb="7">
      <t>キショウ</t>
    </rPh>
    <rPh sb="7" eb="9">
      <t>ガイキョウ</t>
    </rPh>
    <phoneticPr fontId="3"/>
  </si>
  <si>
    <t>気温・降水量・日照時間</t>
    <rPh sb="0" eb="2">
      <t>キオン</t>
    </rPh>
    <rPh sb="3" eb="6">
      <t>コウスイリョウ</t>
    </rPh>
    <rPh sb="7" eb="9">
      <t>ニッショウ</t>
    </rPh>
    <rPh sb="9" eb="11">
      <t>ジカン</t>
    </rPh>
    <phoneticPr fontId="3"/>
  </si>
  <si>
    <t>　</t>
    <phoneticPr fontId="3"/>
  </si>
  <si>
    <t>年次</t>
    <rPh sb="0" eb="2">
      <t>ネンジ</t>
    </rPh>
    <phoneticPr fontId="2"/>
  </si>
  <si>
    <t>降水量</t>
    <rPh sb="0" eb="3">
      <t>コウスイリョウ</t>
    </rPh>
    <phoneticPr fontId="2"/>
  </si>
  <si>
    <t>気温</t>
    <rPh sb="0" eb="2">
      <t>キオン</t>
    </rPh>
    <phoneticPr fontId="2"/>
  </si>
  <si>
    <t>年間日照時間</t>
    <rPh sb="0" eb="2">
      <t>ネンカン</t>
    </rPh>
    <phoneticPr fontId="2"/>
  </si>
  <si>
    <t>年間</t>
    <rPh sb="1" eb="2">
      <t>アイダ</t>
    </rPh>
    <phoneticPr fontId="3"/>
  </si>
  <si>
    <t>1日あたり最大</t>
    <rPh sb="1" eb="2">
      <t>ヒ</t>
    </rPh>
    <rPh sb="5" eb="7">
      <t>サイダイ</t>
    </rPh>
    <phoneticPr fontId="2"/>
  </si>
  <si>
    <t>1時間あたり最大</t>
    <rPh sb="1" eb="2">
      <t>ジ</t>
    </rPh>
    <rPh sb="2" eb="3">
      <t>カン</t>
    </rPh>
    <rPh sb="6" eb="8">
      <t>サイダイ</t>
    </rPh>
    <phoneticPr fontId="2"/>
  </si>
  <si>
    <t>平均</t>
    <phoneticPr fontId="2"/>
  </si>
  <si>
    <t>最高</t>
    <phoneticPr fontId="2"/>
  </si>
  <si>
    <t>最低</t>
    <phoneticPr fontId="2"/>
  </si>
  <si>
    <t>(mm)</t>
    <phoneticPr fontId="2"/>
  </si>
  <si>
    <t>起日</t>
  </si>
  <si>
    <t>(℃)</t>
    <phoneticPr fontId="2"/>
  </si>
  <si>
    <t>(時間)</t>
    <phoneticPr fontId="2"/>
  </si>
  <si>
    <t>昭和54年</t>
    <rPh sb="0" eb="2">
      <t>ショウワ</t>
    </rPh>
    <phoneticPr fontId="3"/>
  </si>
  <si>
    <t/>
  </si>
  <si>
    <t>8月21日</t>
  </si>
  <si>
    <t>10月1日</t>
    <phoneticPr fontId="2"/>
  </si>
  <si>
    <t>8月17日</t>
    <rPh sb="1" eb="2">
      <t>ガツ</t>
    </rPh>
    <rPh sb="4" eb="5">
      <t>ニチ</t>
    </rPh>
    <phoneticPr fontId="2"/>
  </si>
  <si>
    <t>1月20日</t>
    <rPh sb="1" eb="2">
      <t>ガツ</t>
    </rPh>
    <rPh sb="4" eb="5">
      <t>ニチ</t>
    </rPh>
    <phoneticPr fontId="2"/>
  </si>
  <si>
    <t>昭和55年</t>
    <rPh sb="0" eb="2">
      <t>ショウワ</t>
    </rPh>
    <phoneticPr fontId="3"/>
  </si>
  <si>
    <t>10月13日</t>
  </si>
  <si>
    <t>8月23日</t>
    <phoneticPr fontId="2"/>
  </si>
  <si>
    <t>8月14日</t>
    <rPh sb="1" eb="2">
      <t>ガツ</t>
    </rPh>
    <rPh sb="4" eb="5">
      <t>ニチ</t>
    </rPh>
    <phoneticPr fontId="2"/>
  </si>
  <si>
    <t>2月23日</t>
    <rPh sb="1" eb="2">
      <t>ガツ</t>
    </rPh>
    <rPh sb="4" eb="5">
      <t>ニチ</t>
    </rPh>
    <phoneticPr fontId="2"/>
  </si>
  <si>
    <t>昭和56年</t>
    <rPh sb="0" eb="2">
      <t>ショウワ</t>
    </rPh>
    <phoneticPr fontId="3"/>
  </si>
  <si>
    <t>7月2日</t>
  </si>
  <si>
    <t>7月2日</t>
    <phoneticPr fontId="2"/>
  </si>
  <si>
    <t>8月30日</t>
    <rPh sb="1" eb="2">
      <t>ガツ</t>
    </rPh>
    <rPh sb="4" eb="5">
      <t>ニチ</t>
    </rPh>
    <phoneticPr fontId="2"/>
  </si>
  <si>
    <t>2月26日</t>
    <rPh sb="1" eb="2">
      <t>ガツ</t>
    </rPh>
    <rPh sb="4" eb="5">
      <t>ニチ</t>
    </rPh>
    <phoneticPr fontId="2"/>
  </si>
  <si>
    <t>昭和57年</t>
    <rPh sb="0" eb="2">
      <t>ショウワ</t>
    </rPh>
    <phoneticPr fontId="3"/>
  </si>
  <si>
    <t>9月9日</t>
  </si>
  <si>
    <t>11月11日</t>
    <phoneticPr fontId="2"/>
  </si>
  <si>
    <t>8月28日</t>
    <rPh sb="1" eb="2">
      <t>ガツ</t>
    </rPh>
    <rPh sb="4" eb="5">
      <t>ニチ</t>
    </rPh>
    <phoneticPr fontId="2"/>
  </si>
  <si>
    <t>1月31日</t>
    <rPh sb="1" eb="2">
      <t>ツキ</t>
    </rPh>
    <rPh sb="4" eb="5">
      <t>ニチ</t>
    </rPh>
    <phoneticPr fontId="2"/>
  </si>
  <si>
    <t>昭和58年</t>
    <rPh sb="0" eb="2">
      <t>ショウワ</t>
    </rPh>
    <phoneticPr fontId="3"/>
  </si>
  <si>
    <t>9月28日</t>
  </si>
  <si>
    <t>9月21日</t>
    <phoneticPr fontId="2"/>
  </si>
  <si>
    <t>8月29日</t>
    <rPh sb="1" eb="2">
      <t>ガツ</t>
    </rPh>
    <rPh sb="4" eb="5">
      <t>ニチ</t>
    </rPh>
    <phoneticPr fontId="2"/>
  </si>
  <si>
    <t>2月14日</t>
    <rPh sb="1" eb="2">
      <t>ツキ</t>
    </rPh>
    <rPh sb="4" eb="5">
      <t>ニチ</t>
    </rPh>
    <phoneticPr fontId="2"/>
  </si>
  <si>
    <t>昭和59年</t>
    <rPh sb="0" eb="2">
      <t>ショウワ</t>
    </rPh>
    <phoneticPr fontId="3"/>
  </si>
  <si>
    <t>*</t>
  </si>
  <si>
    <t>6月26日</t>
    <phoneticPr fontId="2"/>
  </si>
  <si>
    <t>6月20日</t>
    <phoneticPr fontId="2"/>
  </si>
  <si>
    <t>8月21日</t>
    <rPh sb="1" eb="2">
      <t>ガツ</t>
    </rPh>
    <rPh sb="4" eb="5">
      <t>ニチ</t>
    </rPh>
    <phoneticPr fontId="2"/>
  </si>
  <si>
    <t>2月12日</t>
    <rPh sb="1" eb="2">
      <t>ツキ</t>
    </rPh>
    <rPh sb="4" eb="5">
      <t>ニチ</t>
    </rPh>
    <phoneticPr fontId="2"/>
  </si>
  <si>
    <t>昭和60年</t>
    <rPh sb="0" eb="2">
      <t>ショウワ</t>
    </rPh>
    <phoneticPr fontId="3"/>
  </si>
  <si>
    <t>9月7日</t>
    <phoneticPr fontId="2"/>
  </si>
  <si>
    <t>9月1日</t>
    <rPh sb="1" eb="2">
      <t>ガツ</t>
    </rPh>
    <rPh sb="3" eb="4">
      <t>ニチ</t>
    </rPh>
    <phoneticPr fontId="2"/>
  </si>
  <si>
    <t>1月19日</t>
    <rPh sb="1" eb="2">
      <t>ツキ</t>
    </rPh>
    <rPh sb="4" eb="5">
      <t>ニチ</t>
    </rPh>
    <phoneticPr fontId="2"/>
  </si>
  <si>
    <t>昭和61年</t>
    <rPh sb="0" eb="2">
      <t>ショウワ</t>
    </rPh>
    <phoneticPr fontId="3"/>
  </si>
  <si>
    <t>6月30日</t>
    <phoneticPr fontId="2"/>
  </si>
  <si>
    <t>10月12日</t>
    <phoneticPr fontId="2"/>
  </si>
  <si>
    <t>8月22日</t>
    <rPh sb="1" eb="2">
      <t>ガツ</t>
    </rPh>
    <rPh sb="4" eb="5">
      <t>ニチ</t>
    </rPh>
    <phoneticPr fontId="2"/>
  </si>
  <si>
    <t>2月11日</t>
    <rPh sb="1" eb="2">
      <t>ツキ</t>
    </rPh>
    <rPh sb="4" eb="5">
      <t>ニチ</t>
    </rPh>
    <phoneticPr fontId="2"/>
  </si>
  <si>
    <t>昭和62年</t>
    <rPh sb="0" eb="2">
      <t>ショウワ</t>
    </rPh>
    <phoneticPr fontId="3"/>
  </si>
  <si>
    <t>8月5日</t>
    <phoneticPr fontId="2"/>
  </si>
  <si>
    <t>9月4日</t>
    <phoneticPr fontId="2"/>
  </si>
  <si>
    <t>7月23日</t>
    <rPh sb="1" eb="2">
      <t>ガツ</t>
    </rPh>
    <rPh sb="4" eb="5">
      <t>ニチ</t>
    </rPh>
    <phoneticPr fontId="2"/>
  </si>
  <si>
    <t>1月21日</t>
    <rPh sb="1" eb="2">
      <t>ツキ</t>
    </rPh>
    <rPh sb="4" eb="5">
      <t>ニチ</t>
    </rPh>
    <phoneticPr fontId="2"/>
  </si>
  <si>
    <t>昭和63年</t>
    <rPh sb="0" eb="2">
      <t>ショウワ</t>
    </rPh>
    <phoneticPr fontId="3"/>
  </si>
  <si>
    <t>9月11日</t>
    <phoneticPr fontId="2"/>
  </si>
  <si>
    <t>9月20日</t>
    <phoneticPr fontId="2"/>
  </si>
  <si>
    <t>8月5日</t>
    <rPh sb="1" eb="2">
      <t>ガツ</t>
    </rPh>
    <rPh sb="3" eb="4">
      <t>ニチ</t>
    </rPh>
    <phoneticPr fontId="2"/>
  </si>
  <si>
    <t>2月18日</t>
    <rPh sb="1" eb="2">
      <t>ツキ</t>
    </rPh>
    <rPh sb="4" eb="5">
      <t>ニチ</t>
    </rPh>
    <phoneticPr fontId="2"/>
  </si>
  <si>
    <t>平成元年</t>
    <rPh sb="0" eb="2">
      <t>ヘイセイ</t>
    </rPh>
    <rPh sb="2" eb="3">
      <t>モト</t>
    </rPh>
    <rPh sb="3" eb="4">
      <t>ネン</t>
    </rPh>
    <phoneticPr fontId="3"/>
  </si>
  <si>
    <t>9月6日</t>
    <phoneticPr fontId="2"/>
  </si>
  <si>
    <t>7月16日</t>
    <phoneticPr fontId="2"/>
  </si>
  <si>
    <t>7月28日</t>
    <rPh sb="1" eb="2">
      <t>ガツ</t>
    </rPh>
    <rPh sb="4" eb="5">
      <t>ニチ</t>
    </rPh>
    <phoneticPr fontId="2"/>
  </si>
  <si>
    <t>3月9日</t>
    <rPh sb="1" eb="2">
      <t>ツキ</t>
    </rPh>
    <rPh sb="3" eb="4">
      <t>ニチ</t>
    </rPh>
    <phoneticPr fontId="2"/>
  </si>
  <si>
    <t>平成 2年</t>
    <rPh sb="0" eb="2">
      <t>ヘイセイ</t>
    </rPh>
    <rPh sb="4" eb="5">
      <t>ネン</t>
    </rPh>
    <phoneticPr fontId="3"/>
  </si>
  <si>
    <t>11月4日</t>
    <phoneticPr fontId="2"/>
  </si>
  <si>
    <t>8月17日</t>
    <phoneticPr fontId="2"/>
  </si>
  <si>
    <t>8月15日</t>
    <rPh sb="1" eb="2">
      <t>ガツ</t>
    </rPh>
    <rPh sb="4" eb="5">
      <t>ニチ</t>
    </rPh>
    <phoneticPr fontId="2"/>
  </si>
  <si>
    <t>1月28日</t>
    <rPh sb="1" eb="2">
      <t>ツキ</t>
    </rPh>
    <rPh sb="4" eb="5">
      <t>ニチ</t>
    </rPh>
    <phoneticPr fontId="2"/>
  </si>
  <si>
    <t>平成 3年</t>
    <rPh sb="0" eb="2">
      <t>ヘイセイ</t>
    </rPh>
    <rPh sb="4" eb="5">
      <t>ネン</t>
    </rPh>
    <phoneticPr fontId="3"/>
  </si>
  <si>
    <t>7月12日</t>
    <phoneticPr fontId="2"/>
  </si>
  <si>
    <t>7月13日</t>
    <phoneticPr fontId="2"/>
  </si>
  <si>
    <t>8月1日</t>
    <rPh sb="1" eb="2">
      <t>ガツ</t>
    </rPh>
    <rPh sb="3" eb="4">
      <t>ニチ</t>
    </rPh>
    <phoneticPr fontId="2"/>
  </si>
  <si>
    <t>1月24日</t>
    <rPh sb="1" eb="2">
      <t>ツキ</t>
    </rPh>
    <rPh sb="4" eb="5">
      <t>ニチ</t>
    </rPh>
    <phoneticPr fontId="2"/>
  </si>
  <si>
    <t>平成 4年</t>
    <rPh sb="0" eb="2">
      <t>ヘイセイ</t>
    </rPh>
    <rPh sb="4" eb="5">
      <t>ネン</t>
    </rPh>
    <phoneticPr fontId="3"/>
  </si>
  <si>
    <t>9月2日</t>
    <rPh sb="1" eb="2">
      <t>ガツ</t>
    </rPh>
    <rPh sb="3" eb="4">
      <t>ニチ</t>
    </rPh>
    <phoneticPr fontId="2"/>
  </si>
  <si>
    <t>2月6日</t>
    <rPh sb="1" eb="2">
      <t>ツキ</t>
    </rPh>
    <rPh sb="3" eb="4">
      <t>ニチ</t>
    </rPh>
    <phoneticPr fontId="2"/>
  </si>
  <si>
    <t>平成 5年</t>
    <rPh sb="0" eb="2">
      <t>ヘイセイ</t>
    </rPh>
    <rPh sb="4" eb="5">
      <t>ネン</t>
    </rPh>
    <phoneticPr fontId="3"/>
  </si>
  <si>
    <t>9月14日</t>
    <phoneticPr fontId="2"/>
  </si>
  <si>
    <t>7月25日</t>
    <rPh sb="1" eb="2">
      <t>ガツ</t>
    </rPh>
    <rPh sb="4" eb="5">
      <t>ニチ</t>
    </rPh>
    <phoneticPr fontId="2"/>
  </si>
  <si>
    <t>12月30日</t>
    <rPh sb="2" eb="3">
      <t>ツキ</t>
    </rPh>
    <rPh sb="5" eb="6">
      <t>ニチ</t>
    </rPh>
    <phoneticPr fontId="2"/>
  </si>
  <si>
    <t>平成 6年</t>
    <rPh sb="0" eb="2">
      <t>ヘイセイ</t>
    </rPh>
    <rPh sb="4" eb="5">
      <t>ネン</t>
    </rPh>
    <phoneticPr fontId="3"/>
  </si>
  <si>
    <t>9月16日</t>
    <phoneticPr fontId="2"/>
  </si>
  <si>
    <t>7月7日</t>
    <phoneticPr fontId="2"/>
  </si>
  <si>
    <t>8月12日</t>
    <rPh sb="1" eb="2">
      <t>ガツ</t>
    </rPh>
    <rPh sb="4" eb="5">
      <t>ニチ</t>
    </rPh>
    <phoneticPr fontId="2"/>
  </si>
  <si>
    <t>平成 7年</t>
    <rPh sb="0" eb="2">
      <t>ヘイセイ</t>
    </rPh>
    <rPh sb="4" eb="5">
      <t>ネン</t>
    </rPh>
    <phoneticPr fontId="3"/>
  </si>
  <si>
    <t>8月31日</t>
    <phoneticPr fontId="2"/>
  </si>
  <si>
    <t>8月30日</t>
    <phoneticPr fontId="2"/>
  </si>
  <si>
    <t>7月24日</t>
    <rPh sb="1" eb="2">
      <t>ガツ</t>
    </rPh>
    <rPh sb="4" eb="5">
      <t>ニチ</t>
    </rPh>
    <phoneticPr fontId="2"/>
  </si>
  <si>
    <t>12月28日</t>
    <rPh sb="2" eb="3">
      <t>ツキ</t>
    </rPh>
    <rPh sb="5" eb="6">
      <t>ニチ</t>
    </rPh>
    <phoneticPr fontId="2"/>
  </si>
  <si>
    <t>平成 8年</t>
    <rPh sb="0" eb="2">
      <t>ヘイセイ</t>
    </rPh>
    <rPh sb="4" eb="5">
      <t>ネン</t>
    </rPh>
    <phoneticPr fontId="3"/>
  </si>
  <si>
    <t>6月25日</t>
    <phoneticPr fontId="2"/>
  </si>
  <si>
    <t>2月20日</t>
    <rPh sb="1" eb="2">
      <t>ツキ</t>
    </rPh>
    <rPh sb="4" eb="5">
      <t>ニチ</t>
    </rPh>
    <phoneticPr fontId="2"/>
  </si>
  <si>
    <t>平成 9年</t>
    <rPh sb="0" eb="2">
      <t>ヘイセイ</t>
    </rPh>
    <rPh sb="4" eb="5">
      <t>ネン</t>
    </rPh>
    <phoneticPr fontId="3"/>
  </si>
  <si>
    <t>8月9日</t>
    <rPh sb="1" eb="2">
      <t>ガツ</t>
    </rPh>
    <rPh sb="3" eb="4">
      <t>ニチ</t>
    </rPh>
    <phoneticPr fontId="2"/>
  </si>
  <si>
    <t>1月22日</t>
    <rPh sb="1" eb="2">
      <t>ツキ</t>
    </rPh>
    <rPh sb="4" eb="5">
      <t>ニチ</t>
    </rPh>
    <phoneticPr fontId="2"/>
  </si>
  <si>
    <t>平成10年</t>
    <rPh sb="0" eb="2">
      <t>ヘイセイ</t>
    </rPh>
    <rPh sb="4" eb="5">
      <t>ネン</t>
    </rPh>
    <phoneticPr fontId="3"/>
  </si>
  <si>
    <t>9月22日</t>
    <phoneticPr fontId="2"/>
  </si>
  <si>
    <t>平成11年</t>
    <rPh sb="0" eb="2">
      <t>ヘイセイ</t>
    </rPh>
    <rPh sb="4" eb="5">
      <t>ネン</t>
    </rPh>
    <phoneticPr fontId="3"/>
  </si>
  <si>
    <t>8月7日</t>
    <rPh sb="1" eb="2">
      <t>ガツ</t>
    </rPh>
    <rPh sb="3" eb="4">
      <t>ニチ</t>
    </rPh>
    <phoneticPr fontId="2"/>
  </si>
  <si>
    <t>2月3日</t>
    <rPh sb="1" eb="2">
      <t>ツキ</t>
    </rPh>
    <rPh sb="3" eb="4">
      <t>ニチ</t>
    </rPh>
    <phoneticPr fontId="2"/>
  </si>
  <si>
    <t>平成12年</t>
    <rPh sb="0" eb="2">
      <t>ヘイセイ</t>
    </rPh>
    <rPh sb="4" eb="5">
      <t>ネン</t>
    </rPh>
    <phoneticPr fontId="3"/>
  </si>
  <si>
    <t>9月10日</t>
    <phoneticPr fontId="2"/>
  </si>
  <si>
    <t>平成13年</t>
    <rPh sb="0" eb="2">
      <t>ヘイセイ</t>
    </rPh>
    <rPh sb="4" eb="5">
      <t>ネン</t>
    </rPh>
    <phoneticPr fontId="3"/>
  </si>
  <si>
    <t>6月19日</t>
    <phoneticPr fontId="2"/>
  </si>
  <si>
    <t>11月2日</t>
    <phoneticPr fontId="2"/>
  </si>
  <si>
    <t>8月8日</t>
    <rPh sb="1" eb="2">
      <t>ガツ</t>
    </rPh>
    <rPh sb="3" eb="4">
      <t>ニチ</t>
    </rPh>
    <phoneticPr fontId="2"/>
  </si>
  <si>
    <t>1月20日</t>
    <rPh sb="1" eb="2">
      <t>ツキ</t>
    </rPh>
    <rPh sb="4" eb="5">
      <t>ニチ</t>
    </rPh>
    <phoneticPr fontId="2"/>
  </si>
  <si>
    <t>平成14年</t>
    <rPh sb="0" eb="2">
      <t>ヘイセイ</t>
    </rPh>
    <rPh sb="4" eb="5">
      <t>ネン</t>
    </rPh>
    <phoneticPr fontId="3"/>
  </si>
  <si>
    <t>7月10日</t>
    <phoneticPr fontId="2"/>
  </si>
  <si>
    <t>8月10日</t>
    <rPh sb="1" eb="2">
      <t>ガツ</t>
    </rPh>
    <rPh sb="4" eb="5">
      <t>ニチ</t>
    </rPh>
    <phoneticPr fontId="2"/>
  </si>
  <si>
    <t>平成15年</t>
    <rPh sb="0" eb="2">
      <t>ヘイセイ</t>
    </rPh>
    <rPh sb="4" eb="5">
      <t>ネン</t>
    </rPh>
    <phoneticPr fontId="3"/>
  </si>
  <si>
    <t>7月23日</t>
    <phoneticPr fontId="2"/>
  </si>
  <si>
    <t>6月24日</t>
    <phoneticPr fontId="2"/>
  </si>
  <si>
    <t>1月29日</t>
    <rPh sb="1" eb="2">
      <t>ツキ</t>
    </rPh>
    <rPh sb="4" eb="5">
      <t>ニチ</t>
    </rPh>
    <phoneticPr fontId="2"/>
  </si>
  <si>
    <t>平成16年</t>
    <rPh sb="0" eb="2">
      <t>ヘイセイ</t>
    </rPh>
    <rPh sb="4" eb="5">
      <t>ネン</t>
    </rPh>
    <phoneticPr fontId="3"/>
  </si>
  <si>
    <t>10月20日</t>
    <phoneticPr fontId="2"/>
  </si>
  <si>
    <t>9月29日</t>
    <phoneticPr fontId="2"/>
  </si>
  <si>
    <t>8月19日</t>
    <rPh sb="1" eb="2">
      <t>ガツ</t>
    </rPh>
    <rPh sb="4" eb="5">
      <t>ニチ</t>
    </rPh>
    <phoneticPr fontId="2"/>
  </si>
  <si>
    <t>平成17年</t>
    <rPh sb="0" eb="2">
      <t>ヘイセイ</t>
    </rPh>
    <rPh sb="4" eb="5">
      <t>ネン</t>
    </rPh>
    <phoneticPr fontId="3"/>
  </si>
  <si>
    <t>6月28日</t>
    <phoneticPr fontId="2"/>
  </si>
  <si>
    <t>7月4日</t>
    <phoneticPr fontId="2"/>
  </si>
  <si>
    <t>8月2日</t>
    <rPh sb="1" eb="2">
      <t>ガツ</t>
    </rPh>
    <rPh sb="3" eb="4">
      <t>ニチ</t>
    </rPh>
    <phoneticPr fontId="2"/>
  </si>
  <si>
    <t>12月22日</t>
    <rPh sb="2" eb="3">
      <t>ツキ</t>
    </rPh>
    <rPh sb="5" eb="6">
      <t>ニチ</t>
    </rPh>
    <phoneticPr fontId="2"/>
  </si>
  <si>
    <t>平成18年</t>
    <rPh sb="0" eb="2">
      <t>ヘイセイ</t>
    </rPh>
    <rPh sb="4" eb="5">
      <t>ネン</t>
    </rPh>
    <phoneticPr fontId="3"/>
  </si>
  <si>
    <t>7月17日</t>
    <phoneticPr fontId="2"/>
  </si>
  <si>
    <t>8月20日</t>
    <rPh sb="1" eb="2">
      <t>ガツ</t>
    </rPh>
    <rPh sb="4" eb="5">
      <t>ニチ</t>
    </rPh>
    <phoneticPr fontId="2"/>
  </si>
  <si>
    <t>1月9日</t>
    <rPh sb="1" eb="2">
      <t>ツキ</t>
    </rPh>
    <rPh sb="3" eb="4">
      <t>ニチ</t>
    </rPh>
    <phoneticPr fontId="2"/>
  </si>
  <si>
    <t>平成19年</t>
    <rPh sb="0" eb="2">
      <t>ヘイセイ</t>
    </rPh>
    <rPh sb="4" eb="5">
      <t>ネン</t>
    </rPh>
    <phoneticPr fontId="3"/>
  </si>
  <si>
    <t>6月22日</t>
    <phoneticPr fontId="2"/>
  </si>
  <si>
    <t>8月28日</t>
    <phoneticPr fontId="2"/>
  </si>
  <si>
    <t>2月5日</t>
    <rPh sb="1" eb="2">
      <t>ツキ</t>
    </rPh>
    <rPh sb="3" eb="4">
      <t>ニチ</t>
    </rPh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</si>
  <si>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</si>
  <si>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</si>
  <si>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1/15　1/28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</si>
  <si>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</si>
  <si>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</si>
  <si>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</si>
  <si>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</si>
  <si>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</si>
  <si>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</si>
  <si>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</si>
  <si>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*</t>
    <phoneticPr fontId="2"/>
  </si>
  <si>
    <t>*資料不足値</t>
    <phoneticPr fontId="3"/>
  </si>
  <si>
    <t>※黒太線は、観測場所の移転、観測方法の変更、測器の変更など、いずれかの理由により、観測データがこの前後で均質でない可能性があります。</t>
    <rPh sb="1" eb="2">
      <t>クロ</t>
    </rPh>
    <rPh sb="2" eb="3">
      <t>フト</t>
    </rPh>
    <phoneticPr fontId="2"/>
  </si>
  <si>
    <t>月間日照時間</t>
    <rPh sb="2" eb="4">
      <t>ニッショウ</t>
    </rPh>
    <phoneticPr fontId="2"/>
  </si>
  <si>
    <t>月間</t>
    <rPh sb="0" eb="1">
      <t>ツキ</t>
    </rPh>
    <rPh sb="1" eb="2">
      <t>アイダ</t>
    </rPh>
    <phoneticPr fontId="3"/>
  </si>
  <si>
    <t>平均</t>
    <phoneticPr fontId="2"/>
  </si>
  <si>
    <t>最高</t>
    <phoneticPr fontId="2"/>
  </si>
  <si>
    <t>最低</t>
    <phoneticPr fontId="2"/>
  </si>
  <si>
    <t>月</t>
    <rPh sb="0" eb="1">
      <t>ツキ</t>
    </rPh>
    <phoneticPr fontId="2"/>
  </si>
  <si>
    <t>(mm)</t>
    <phoneticPr fontId="2"/>
  </si>
  <si>
    <t>(℃)</t>
    <phoneticPr fontId="2"/>
  </si>
  <si>
    <t>(時間)</t>
    <phoneticPr fontId="2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</si>
  <si>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</si>
  <si>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</si>
  <si>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</si>
  <si>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</si>
  <si>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</si>
  <si>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</si>
  <si>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</si>
  <si>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</si>
  <si>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</si>
  <si>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</si>
  <si>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</si>
  <si>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</si>
  <si>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</t>
    <rPh sb="1" eb="2">
      <t>カン</t>
    </rPh>
    <phoneticPr fontId="2"/>
  </si>
  <si>
    <t>※観測地点：三国観測所</t>
    <rPh sb="1" eb="3">
      <t>カンソク</t>
    </rPh>
    <rPh sb="3" eb="5">
      <t>チテン</t>
    </rPh>
    <rPh sb="6" eb="8">
      <t>ミクニ</t>
    </rPh>
    <rPh sb="8" eb="10">
      <t>カンソク</t>
    </rPh>
    <rPh sb="10" eb="11">
      <t>ショ</t>
    </rPh>
    <phoneticPr fontId="2"/>
  </si>
  <si>
    <t>出典：気象庁ホームページ</t>
    <rPh sb="0" eb="2">
      <t>シュッテン</t>
    </rPh>
    <rPh sb="3" eb="6">
      <t>キショウチョウ</t>
    </rPh>
    <phoneticPr fontId="2"/>
  </si>
  <si>
    <t>各日数</t>
    <rPh sb="0" eb="1">
      <t>カク</t>
    </rPh>
    <rPh sb="1" eb="3">
      <t>ニッスウ</t>
    </rPh>
    <phoneticPr fontId="3"/>
  </si>
  <si>
    <t>日数</t>
    <rPh sb="0" eb="2">
      <t>ニッスウ</t>
    </rPh>
    <phoneticPr fontId="2"/>
  </si>
  <si>
    <t>夏日</t>
    <phoneticPr fontId="2"/>
  </si>
  <si>
    <t>真夏日</t>
    <phoneticPr fontId="2"/>
  </si>
  <si>
    <t>日最高気温</t>
    <rPh sb="0" eb="1">
      <t>ヒ</t>
    </rPh>
    <rPh sb="1" eb="3">
      <t>サイコウ</t>
    </rPh>
    <rPh sb="3" eb="5">
      <t>キオン</t>
    </rPh>
    <phoneticPr fontId="2"/>
  </si>
  <si>
    <t>冬日</t>
    <phoneticPr fontId="2"/>
  </si>
  <si>
    <t>真冬日</t>
    <phoneticPr fontId="2"/>
  </si>
  <si>
    <t>日最低気温</t>
    <rPh sb="3" eb="5">
      <t>キオン</t>
    </rPh>
    <phoneticPr fontId="2"/>
  </si>
  <si>
    <t>1日降水量</t>
    <phoneticPr fontId="2"/>
  </si>
  <si>
    <t>（日最高気温
25℃以上）</t>
    <rPh sb="10" eb="12">
      <t>イジョウ</t>
    </rPh>
    <phoneticPr fontId="2"/>
  </si>
  <si>
    <t>（日最高気温
30℃以上）</t>
    <rPh sb="10" eb="12">
      <t>イジョウ</t>
    </rPh>
    <phoneticPr fontId="2"/>
  </si>
  <si>
    <t>35℃以上</t>
    <phoneticPr fontId="2"/>
  </si>
  <si>
    <t>（日最低気温
0℃未満）</t>
    <phoneticPr fontId="2"/>
  </si>
  <si>
    <t>（日最高気温
0℃未満）</t>
    <phoneticPr fontId="2"/>
  </si>
  <si>
    <t>25℃以上</t>
    <phoneticPr fontId="2"/>
  </si>
  <si>
    <t>1mm以上</t>
  </si>
  <si>
    <t>10mm以上</t>
  </si>
  <si>
    <t>平成20年</t>
  </si>
  <si>
    <t>平成28年</t>
    <rPh sb="4" eb="5">
      <t>ネン</t>
    </rPh>
    <phoneticPr fontId="2"/>
  </si>
  <si>
    <t>*資料不足値</t>
    <phoneticPr fontId="3"/>
  </si>
  <si>
    <t>日降水量</t>
  </si>
  <si>
    <t>（日最高気温25℃以上）</t>
    <rPh sb="9" eb="11">
      <t>イジョウ</t>
    </rPh>
    <phoneticPr fontId="2"/>
  </si>
  <si>
    <t>（日最高気温30℃以上）</t>
    <rPh sb="9" eb="11">
      <t>イジョウ</t>
    </rPh>
    <phoneticPr fontId="2"/>
  </si>
  <si>
    <t>（日最低気温0℃未満）</t>
    <phoneticPr fontId="2"/>
  </si>
  <si>
    <t>（日最高気温0℃未満）</t>
    <phoneticPr fontId="2"/>
  </si>
  <si>
    <t>A-11．積雪状況</t>
    <rPh sb="5" eb="7">
      <t>セキセツ</t>
    </rPh>
    <rPh sb="7" eb="9">
      <t>ジョウキョウ</t>
    </rPh>
    <phoneticPr fontId="3"/>
  </si>
  <si>
    <t>単位：cm</t>
    <rPh sb="0" eb="2">
      <t>タンイ</t>
    </rPh>
    <phoneticPr fontId="8"/>
  </si>
  <si>
    <t>年度</t>
    <phoneticPr fontId="8"/>
  </si>
  <si>
    <t>最深積雪量</t>
    <rPh sb="0" eb="2">
      <t>サイシン</t>
    </rPh>
    <rPh sb="2" eb="4">
      <t>セキセツ</t>
    </rPh>
    <rPh sb="4" eb="5">
      <t>リョウ</t>
    </rPh>
    <phoneticPr fontId="8"/>
  </si>
  <si>
    <t>１日最高降雪量</t>
  </si>
  <si>
    <t>降雪累計</t>
    <rPh sb="2" eb="4">
      <t>ルイケイ</t>
    </rPh>
    <phoneticPr fontId="8"/>
  </si>
  <si>
    <t>12月</t>
    <phoneticPr fontId="25"/>
  </si>
  <si>
    <t>１月</t>
    <rPh sb="1" eb="2">
      <t>ガツ</t>
    </rPh>
    <phoneticPr fontId="25"/>
  </si>
  <si>
    <t>２月</t>
  </si>
  <si>
    <t>３月</t>
  </si>
  <si>
    <t>累計</t>
    <rPh sb="0" eb="2">
      <t>ルイケイ</t>
    </rPh>
    <phoneticPr fontId="25"/>
  </si>
  <si>
    <t>積雪量</t>
    <rPh sb="0" eb="2">
      <t>セキセツ</t>
    </rPh>
    <rPh sb="2" eb="3">
      <t>リョウ</t>
    </rPh>
    <phoneticPr fontId="8"/>
  </si>
  <si>
    <t>起日</t>
    <rPh sb="0" eb="1">
      <t>オコシ</t>
    </rPh>
    <rPh sb="1" eb="2">
      <t>ビ</t>
    </rPh>
    <phoneticPr fontId="8"/>
  </si>
  <si>
    <t>降雪量</t>
    <rPh sb="0" eb="2">
      <t>コウセツ</t>
    </rPh>
    <rPh sb="2" eb="3">
      <t>リョウ</t>
    </rPh>
    <phoneticPr fontId="8"/>
  </si>
  <si>
    <t>昭和62年度</t>
    <rPh sb="0" eb="2">
      <t>ショウワ</t>
    </rPh>
    <phoneticPr fontId="8"/>
  </si>
  <si>
    <t>3日</t>
    <rPh sb="1" eb="2">
      <t>ニチ</t>
    </rPh>
    <phoneticPr fontId="8"/>
  </si>
  <si>
    <t>25日</t>
    <rPh sb="2" eb="3">
      <t>ニチ</t>
    </rPh>
    <phoneticPr fontId="8"/>
  </si>
  <si>
    <t>10日</t>
    <rPh sb="2" eb="3">
      <t>ニチ</t>
    </rPh>
    <phoneticPr fontId="8"/>
  </si>
  <si>
    <t>8日</t>
    <rPh sb="1" eb="2">
      <t>ニチ</t>
    </rPh>
    <phoneticPr fontId="8"/>
  </si>
  <si>
    <t>16日</t>
    <rPh sb="2" eb="3">
      <t>ニチ</t>
    </rPh>
    <phoneticPr fontId="8"/>
  </si>
  <si>
    <t>昭和63年度</t>
    <rPh sb="0" eb="2">
      <t>ショウワ</t>
    </rPh>
    <phoneticPr fontId="8"/>
  </si>
  <si>
    <t>29日</t>
    <rPh sb="2" eb="3">
      <t>ニチ</t>
    </rPh>
    <phoneticPr fontId="8"/>
  </si>
  <si>
    <t>-</t>
    <phoneticPr fontId="8"/>
  </si>
  <si>
    <t>28日</t>
    <rPh sb="2" eb="3">
      <t>ニチ</t>
    </rPh>
    <phoneticPr fontId="8"/>
  </si>
  <si>
    <t>平成元年度</t>
    <rPh sb="0" eb="2">
      <t>ヘイセイ</t>
    </rPh>
    <phoneticPr fontId="8"/>
  </si>
  <si>
    <t>9日</t>
    <rPh sb="1" eb="2">
      <t>ニチ</t>
    </rPh>
    <phoneticPr fontId="8"/>
  </si>
  <si>
    <t>26日</t>
    <rPh sb="2" eb="3">
      <t>ニチ</t>
    </rPh>
    <phoneticPr fontId="8"/>
  </si>
  <si>
    <t>1日</t>
    <rPh sb="1" eb="2">
      <t>ニチ</t>
    </rPh>
    <phoneticPr fontId="8"/>
  </si>
  <si>
    <t>平成 2年度</t>
    <rPh sb="0" eb="2">
      <t>ヘイセイ</t>
    </rPh>
    <phoneticPr fontId="8"/>
  </si>
  <si>
    <t>24日</t>
    <rPh sb="2" eb="3">
      <t>ニチ</t>
    </rPh>
    <phoneticPr fontId="8"/>
  </si>
  <si>
    <t>15日</t>
    <rPh sb="2" eb="3">
      <t>ニチ</t>
    </rPh>
    <phoneticPr fontId="8"/>
  </si>
  <si>
    <t>平成 3年度</t>
    <rPh sb="0" eb="2">
      <t>ヘイセイ</t>
    </rPh>
    <phoneticPr fontId="8"/>
  </si>
  <si>
    <t>13日</t>
    <rPh sb="2" eb="3">
      <t>ニチ</t>
    </rPh>
    <phoneticPr fontId="8"/>
  </si>
  <si>
    <t>20日</t>
    <rPh sb="2" eb="3">
      <t>ニチ</t>
    </rPh>
    <phoneticPr fontId="8"/>
  </si>
  <si>
    <t>22日</t>
    <rPh sb="2" eb="3">
      <t>ニチ</t>
    </rPh>
    <phoneticPr fontId="8"/>
  </si>
  <si>
    <t>23日</t>
    <rPh sb="2" eb="3">
      <t>ニチ</t>
    </rPh>
    <phoneticPr fontId="8"/>
  </si>
  <si>
    <t>平成 4年度</t>
    <rPh sb="0" eb="2">
      <t>ヘイセイ</t>
    </rPh>
    <phoneticPr fontId="8"/>
  </si>
  <si>
    <t>21日</t>
    <rPh sb="2" eb="3">
      <t>ニチ</t>
    </rPh>
    <phoneticPr fontId="8"/>
  </si>
  <si>
    <t>2日</t>
    <rPh sb="1" eb="2">
      <t>ニチ</t>
    </rPh>
    <phoneticPr fontId="8"/>
  </si>
  <si>
    <t>平成 5年度</t>
    <rPh sb="0" eb="2">
      <t>ヘイセイ</t>
    </rPh>
    <phoneticPr fontId="8"/>
  </si>
  <si>
    <t>18日</t>
    <rPh sb="2" eb="3">
      <t>ニチ</t>
    </rPh>
    <phoneticPr fontId="8"/>
  </si>
  <si>
    <t>14日</t>
    <rPh sb="2" eb="3">
      <t>ニチ</t>
    </rPh>
    <phoneticPr fontId="8"/>
  </si>
  <si>
    <t>平成 6年度</t>
    <rPh sb="0" eb="2">
      <t>ヘイセイ</t>
    </rPh>
    <phoneticPr fontId="8"/>
  </si>
  <si>
    <t>6日</t>
    <rPh sb="1" eb="2">
      <t>ニチ</t>
    </rPh>
    <phoneticPr fontId="8"/>
  </si>
  <si>
    <t>平成 7年度</t>
    <rPh sb="0" eb="2">
      <t>ヘイセイ</t>
    </rPh>
    <phoneticPr fontId="8"/>
  </si>
  <si>
    <t>27日</t>
    <rPh sb="2" eb="3">
      <t>ニチ</t>
    </rPh>
    <phoneticPr fontId="8"/>
  </si>
  <si>
    <t>30日</t>
    <rPh sb="2" eb="3">
      <t>ニチ</t>
    </rPh>
    <phoneticPr fontId="8"/>
  </si>
  <si>
    <t>12日</t>
    <rPh sb="2" eb="3">
      <t>ニチ</t>
    </rPh>
    <phoneticPr fontId="8"/>
  </si>
  <si>
    <t>平成 8年度</t>
    <rPh sb="0" eb="2">
      <t>ヘイセイ</t>
    </rPh>
    <phoneticPr fontId="8"/>
  </si>
  <si>
    <t>19日</t>
    <rPh sb="2" eb="3">
      <t>ニチ</t>
    </rPh>
    <phoneticPr fontId="8"/>
  </si>
  <si>
    <t>平成 9年度</t>
    <rPh sb="0" eb="2">
      <t>ヘイセイ</t>
    </rPh>
    <phoneticPr fontId="8"/>
  </si>
  <si>
    <t>4日</t>
    <rPh sb="1" eb="2">
      <t>ニチ</t>
    </rPh>
    <phoneticPr fontId="8"/>
  </si>
  <si>
    <t>平成10年度</t>
    <rPh sb="0" eb="2">
      <t>ヘイセイ</t>
    </rPh>
    <phoneticPr fontId="8"/>
  </si>
  <si>
    <t>5日</t>
    <rPh sb="1" eb="2">
      <t>ニチ</t>
    </rPh>
    <phoneticPr fontId="8"/>
  </si>
  <si>
    <t>平成11年度</t>
    <rPh sb="0" eb="2">
      <t>ヘイセイ</t>
    </rPh>
    <phoneticPr fontId="8"/>
  </si>
  <si>
    <t>平成12年度</t>
    <rPh sb="0" eb="2">
      <t>ヘイセイ</t>
    </rPh>
    <phoneticPr fontId="8"/>
  </si>
  <si>
    <t>17日</t>
    <rPh sb="2" eb="3">
      <t>ニチ</t>
    </rPh>
    <phoneticPr fontId="8"/>
  </si>
  <si>
    <t>平成13年度</t>
    <rPh sb="0" eb="2">
      <t>ヘイセイ</t>
    </rPh>
    <phoneticPr fontId="8"/>
  </si>
  <si>
    <t>11日</t>
    <rPh sb="2" eb="3">
      <t>ニチ</t>
    </rPh>
    <phoneticPr fontId="8"/>
  </si>
  <si>
    <t>平成14年度</t>
    <rPh sb="0" eb="2">
      <t>ヘイセイ</t>
    </rPh>
    <phoneticPr fontId="8"/>
  </si>
  <si>
    <t>平成15年度</t>
    <rPh sb="0" eb="2">
      <t>ヘイセイ</t>
    </rPh>
    <phoneticPr fontId="8"/>
  </si>
  <si>
    <t>7日</t>
    <rPh sb="1" eb="2">
      <t>ニチ</t>
    </rPh>
    <phoneticPr fontId="8"/>
  </si>
  <si>
    <t>8</t>
    <phoneticPr fontId="25"/>
  </si>
  <si>
    <t>平成16年度</t>
    <rPh sb="0" eb="2">
      <t>ヘイセイ</t>
    </rPh>
    <phoneticPr fontId="8"/>
  </si>
  <si>
    <t>10・13日</t>
    <rPh sb="5" eb="6">
      <t>ニチ</t>
    </rPh>
    <phoneticPr fontId="8"/>
  </si>
  <si>
    <t>平成17年度</t>
    <rPh sb="0" eb="2">
      <t>ヘイセイ</t>
    </rPh>
    <phoneticPr fontId="8"/>
  </si>
  <si>
    <t>10日</t>
    <rPh sb="2" eb="3">
      <t>カ</t>
    </rPh>
    <phoneticPr fontId="8"/>
  </si>
  <si>
    <t>5日</t>
    <rPh sb="1" eb="2">
      <t>カ</t>
    </rPh>
    <phoneticPr fontId="8"/>
  </si>
  <si>
    <t>14日</t>
    <rPh sb="2" eb="3">
      <t>カ</t>
    </rPh>
    <phoneticPr fontId="8"/>
  </si>
  <si>
    <t>平成18年度</t>
    <rPh sb="0" eb="2">
      <t>ヘイセイ</t>
    </rPh>
    <phoneticPr fontId="8"/>
  </si>
  <si>
    <t>平成19年度</t>
    <rPh sb="0" eb="2">
      <t>ヘイセイ</t>
    </rPh>
    <phoneticPr fontId="8"/>
  </si>
  <si>
    <t>31日</t>
    <rPh sb="2" eb="3">
      <t>ニチ</t>
    </rPh>
    <phoneticPr fontId="8"/>
  </si>
  <si>
    <t>平成20年度</t>
    <rPh sb="0" eb="2">
      <t>ヘイセイ</t>
    </rPh>
    <phoneticPr fontId="8"/>
  </si>
  <si>
    <t>平成21年度</t>
    <rPh sb="0" eb="2">
      <t>ヘイセイ</t>
    </rPh>
    <phoneticPr fontId="8"/>
  </si>
  <si>
    <t>20日</t>
    <phoneticPr fontId="8"/>
  </si>
  <si>
    <t>15日</t>
    <phoneticPr fontId="8"/>
  </si>
  <si>
    <t>19日</t>
    <phoneticPr fontId="8"/>
  </si>
  <si>
    <t>19日
21日</t>
    <phoneticPr fontId="8"/>
  </si>
  <si>
    <t>14日</t>
    <phoneticPr fontId="8"/>
  </si>
  <si>
    <t>17日</t>
    <phoneticPr fontId="8"/>
  </si>
  <si>
    <t>10日</t>
    <phoneticPr fontId="8"/>
  </si>
  <si>
    <t>平成22年度</t>
    <rPh sb="0" eb="2">
      <t>ヘイセイ</t>
    </rPh>
    <phoneticPr fontId="8"/>
  </si>
  <si>
    <t>平成23年度</t>
    <rPh sb="0" eb="2">
      <t>ヘイセイ</t>
    </rPh>
    <phoneticPr fontId="8"/>
  </si>
  <si>
    <t>平成24年度</t>
    <rPh sb="0" eb="2">
      <t>ヘイセイ</t>
    </rPh>
    <phoneticPr fontId="8"/>
  </si>
  <si>
    <t>　1日</t>
    <rPh sb="2" eb="3">
      <t>ニチ</t>
    </rPh>
    <phoneticPr fontId="8"/>
  </si>
  <si>
    <t>10日
16日</t>
    <rPh sb="2" eb="3">
      <t>ニチ</t>
    </rPh>
    <rPh sb="6" eb="7">
      <t>ニチ</t>
    </rPh>
    <phoneticPr fontId="8"/>
  </si>
  <si>
    <t xml:space="preserve"> 9日
16日</t>
    <rPh sb="2" eb="3">
      <t>ニチ</t>
    </rPh>
    <rPh sb="6" eb="7">
      <t>ニチ</t>
    </rPh>
    <phoneticPr fontId="8"/>
  </si>
  <si>
    <t>平成25年度</t>
    <rPh sb="0" eb="2">
      <t>ヘイセイ</t>
    </rPh>
    <phoneticPr fontId="8"/>
  </si>
  <si>
    <t>5日</t>
    <rPh sb="1" eb="2">
      <t>ヒ</t>
    </rPh>
    <phoneticPr fontId="8"/>
  </si>
  <si>
    <t>10日</t>
    <rPh sb="2" eb="3">
      <t>ヒ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</si>
  <si>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</si>
  <si>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</si>
  <si>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1日
2日</t>
    <rPh sb="1" eb="2">
      <t>ニチ</t>
    </rPh>
    <rPh sb="4" eb="5">
      <t>ニチ</t>
    </rPh>
    <phoneticPr fontId="8"/>
  </si>
  <si>
    <t xml:space="preserve">※観測地点：坂井町宮領  ただし平成7年度以前は観測地点坂井町長畑                       </t>
    <rPh sb="21" eb="23">
      <t>イゼン</t>
    </rPh>
    <phoneticPr fontId="8"/>
  </si>
  <si>
    <t>資料：三国土木事務所</t>
    <rPh sb="0" eb="2">
      <t>シリョウ</t>
    </rPh>
    <rPh sb="3" eb="5">
      <t>ミクニ</t>
    </rPh>
    <rPh sb="5" eb="7">
      <t>ドボク</t>
    </rPh>
    <rPh sb="7" eb="9">
      <t>ジム</t>
    </rPh>
    <rPh sb="9" eb="10">
      <t>ショ</t>
    </rPh>
    <phoneticPr fontId="8"/>
  </si>
  <si>
    <t>（　）内の数値は、その記録した日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</si>
</sst>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0.00_);[Red]\(0.00\)"/>
    <numFmt numFmtId="177" formatCode="0.00;&quot;△ &quot;0.00"/>
    <numFmt numFmtId="178" formatCode="#,##0&quot;　&quot;;&quot;△&quot;#,##0&quot;　&quot;"/>
    <numFmt numFmtId="179" formatCode="#,##0&quot;.&quot;"/>
    <numFmt numFmtId="180" formatCode="#,##0.0;&quot;△ &quot;#,##0.0"/>
    <numFmt numFmtId="181" formatCode="#,##0.000;&quot;△ &quot;#,##0.000"/>
    <numFmt numFmtId="182" formatCode="&quot;(&quot;#,##0.0&quot;)&quot;;&quot;△ &quot;#,##0.0"/>
    <numFmt numFmtId="183" formatCode="0.0;&quot;△ &quot;0.0"/>
    <numFmt numFmtId="184" formatCode="#,##0_ "/>
    <numFmt numFmtId="185" formatCode="#,##0.0_);[Red]\(#,##0.0\)"/>
    <numFmt numFmtId="186" formatCode="0.0_ "/>
    <numFmt numFmtId="187" formatCode="00.0"/>
    <numFmt numFmtId="188" formatCode="0.0"/>
    <numFmt numFmtId="189" formatCode="#,##0;&quot;△ &quot;#,##0"/>
    <numFmt numFmtId="190" formatCode="0;&quot;△ &quot;0"/>
    <numFmt numFmtId="191" formatCode="m&quot;月&quot;d&quot;日&quot;;@"/>
    <numFmt numFmtId="192" formatCode="#,##0.0_ "/>
  </numFmts>
  <fonts count="28">
    <font>
      <sz val="12"/>
      <name val="Osaka"/>
      <family val="3"/>
      <charset val="128"/>
    </font>
    <font>
      <sz val="20"/>
      <name val="ＭＳ Ｐゴシック"/>
      <family val="3"/>
      <charset val="128"/>
    </font>
    <font>
      <sz val="6"/>
      <name val="Osaka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Osaka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2" borderId="0"/>
    <xf numFmtId="0" fontId="5" fillId="0" borderId="0"/>
    <xf numFmtId="38" fontId="11" fillId="0" borderId="0" applyFont="0" applyFill="0" applyBorder="0" applyAlignment="0" applyProtection="0"/>
    <xf numFmtId="0" fontId="5" fillId="0" borderId="0">
      <alignment vertical="center"/>
    </xf>
    <xf numFmtId="0" fontId="25" fillId="0" borderId="0"/>
    <xf numFmtId="0" fontId="26" fillId="0" borderId="0"/>
  </cellStyleXfs>
  <cellXfs count="706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/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/>
    <xf numFmtId="0" fontId="4" fillId="0" borderId="0" xfId="0" applyFont="1"/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6" fillId="0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horizontal="distributed" vertical="center" justifyLastLine="1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right"/>
      <protection locked="0"/>
    </xf>
    <xf numFmtId="177" fontId="5" fillId="0" borderId="0" xfId="0" applyNumberFormat="1" applyFont="1" applyFill="1" applyAlignme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178" fontId="10" fillId="0" borderId="0" xfId="1" applyNumberFormat="1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178" fontId="1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2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centerContinuous" vertical="center"/>
      <protection locked="0"/>
    </xf>
    <xf numFmtId="2" fontId="7" fillId="0" borderId="0" xfId="2" applyNumberFormat="1" applyFont="1" applyFill="1" applyAlignment="1" applyProtection="1">
      <alignment horizontal="centerContinuous" vertical="center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horizontal="centerContinuous"/>
      <protection locked="0"/>
    </xf>
    <xf numFmtId="2" fontId="7" fillId="0" borderId="0" xfId="2" applyNumberFormat="1" applyFont="1" applyFill="1" applyAlignment="1" applyProtection="1">
      <alignment horizontal="centerContinuous"/>
      <protection locked="0"/>
    </xf>
    <xf numFmtId="0" fontId="6" fillId="0" borderId="0" xfId="2" applyFont="1" applyFill="1" applyAlignment="1" applyProtection="1">
      <alignment horizontal="center" vertical="center"/>
      <protection locked="0"/>
    </xf>
    <xf numFmtId="0" fontId="7" fillId="0" borderId="0" xfId="2" applyFont="1" applyFill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vertical="center"/>
      <protection locked="0"/>
    </xf>
    <xf numFmtId="57" fontId="7" fillId="0" borderId="0" xfId="2" applyNumberFormat="1" applyFont="1" applyFill="1" applyBorder="1" applyAlignment="1" applyProtection="1">
      <alignment horizontal="right" vertical="center" shrinkToFit="1"/>
      <protection locked="0"/>
    </xf>
    <xf numFmtId="179" fontId="7" fillId="0" borderId="0" xfId="2" applyNumberFormat="1" applyFont="1" applyFill="1" applyBorder="1" applyAlignment="1" applyProtection="1">
      <alignment horizontal="right" vertical="center" shrinkToFit="1"/>
      <protection locked="0"/>
    </xf>
    <xf numFmtId="3" fontId="7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16" xfId="2" applyFont="1" applyFill="1" applyBorder="1" applyAlignment="1" applyProtection="1">
      <alignment horizontal="right" vertical="center"/>
      <protection locked="0"/>
    </xf>
    <xf numFmtId="3" fontId="7" fillId="0" borderId="6" xfId="2" applyNumberFormat="1" applyFont="1" applyFill="1" applyBorder="1" applyAlignment="1" applyProtection="1">
      <alignment horizontal="right" vertical="center"/>
      <protection locked="0"/>
    </xf>
    <xf numFmtId="0" fontId="12" fillId="0" borderId="16" xfId="2" applyFont="1" applyFill="1" applyBorder="1" applyAlignment="1" applyProtection="1">
      <alignment vertical="center"/>
      <protection locked="0"/>
    </xf>
    <xf numFmtId="0" fontId="12" fillId="0" borderId="6" xfId="2" applyFont="1" applyFill="1" applyBorder="1" applyAlignment="1" applyProtection="1">
      <alignment vertical="center"/>
      <protection locked="0"/>
    </xf>
    <xf numFmtId="0" fontId="7" fillId="0" borderId="6" xfId="2" applyFont="1" applyFill="1" applyBorder="1" applyAlignment="1" applyProtection="1">
      <alignment vertical="center"/>
      <protection locked="0"/>
    </xf>
    <xf numFmtId="0" fontId="12" fillId="0" borderId="16" xfId="2" applyFont="1" applyFill="1" applyBorder="1" applyAlignment="1" applyProtection="1">
      <alignment vertical="center" wrapText="1"/>
      <protection locked="0"/>
    </xf>
    <xf numFmtId="0" fontId="13" fillId="0" borderId="0" xfId="2" applyFont="1" applyAlignment="1">
      <alignment horizontal="justify" vertical="center"/>
    </xf>
    <xf numFmtId="3" fontId="7" fillId="0" borderId="12" xfId="2" applyNumberFormat="1" applyFont="1" applyFill="1" applyBorder="1" applyAlignment="1" applyProtection="1">
      <alignment horizontal="right" vertical="center"/>
      <protection locked="0"/>
    </xf>
    <xf numFmtId="0" fontId="12" fillId="0" borderId="15" xfId="2" applyFont="1" applyFill="1" applyBorder="1" applyAlignment="1" applyProtection="1">
      <alignment vertical="center"/>
      <protection locked="0"/>
    </xf>
    <xf numFmtId="0" fontId="12" fillId="0" borderId="12" xfId="2" applyFont="1" applyFill="1" applyBorder="1" applyAlignment="1" applyProtection="1">
      <alignment vertical="center"/>
      <protection locked="0"/>
    </xf>
    <xf numFmtId="0" fontId="7" fillId="0" borderId="12" xfId="2" applyFont="1" applyFill="1" applyBorder="1" applyAlignment="1" applyProtection="1">
      <alignment vertical="center"/>
      <protection locked="0"/>
    </xf>
    <xf numFmtId="57" fontId="7" fillId="0" borderId="17" xfId="2" applyNumberFormat="1" applyFont="1" applyFill="1" applyBorder="1" applyAlignment="1" applyProtection="1">
      <alignment horizontal="right" vertical="center"/>
      <protection locked="0"/>
    </xf>
    <xf numFmtId="179" fontId="7" fillId="0" borderId="17" xfId="2" applyNumberFormat="1" applyFont="1" applyFill="1" applyBorder="1" applyAlignment="1" applyProtection="1">
      <alignment horizontal="right" vertical="center" shrinkToFit="1"/>
      <protection locked="0"/>
    </xf>
    <xf numFmtId="3" fontId="7" fillId="0" borderId="17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15" xfId="2" applyFont="1" applyFill="1" applyBorder="1" applyAlignment="1" applyProtection="1">
      <alignment vertical="center"/>
      <protection locked="0"/>
    </xf>
    <xf numFmtId="3" fontId="6" fillId="0" borderId="12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2" fontId="7" fillId="0" borderId="0" xfId="2" applyNumberFormat="1" applyFont="1" applyFill="1" applyAlignment="1" applyProtection="1">
      <alignment vertical="center"/>
      <protection locked="0"/>
    </xf>
    <xf numFmtId="2" fontId="7" fillId="0" borderId="0" xfId="2" applyNumberFormat="1" applyFont="1" applyFill="1" applyAlignment="1" applyProtection="1">
      <alignment horizontal="right" vertical="center"/>
      <protection locked="0"/>
    </xf>
    <xf numFmtId="0" fontId="1" fillId="0" borderId="0" xfId="1" applyNumberFormat="1" applyFont="1" applyFill="1" applyBorder="1" applyAlignment="1" applyProtection="1">
      <alignment vertical="center"/>
    </xf>
    <xf numFmtId="38" fontId="15" fillId="0" borderId="0" xfId="3" applyFont="1" applyFill="1" applyAlignment="1" applyProtection="1">
      <alignment vertical="center"/>
    </xf>
    <xf numFmtId="38" fontId="4" fillId="0" borderId="0" xfId="3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8" fontId="15" fillId="0" borderId="0" xfId="3" applyFont="1" applyFill="1" applyAlignment="1" applyProtection="1">
      <alignment horizontal="centerContinuous"/>
    </xf>
    <xf numFmtId="38" fontId="16" fillId="0" borderId="0" xfId="3" applyFont="1" applyFill="1" applyAlignment="1" applyProtection="1">
      <alignment horizontal="centerContinuous"/>
    </xf>
    <xf numFmtId="38" fontId="7" fillId="0" borderId="0" xfId="3" applyFont="1" applyFill="1" applyAlignment="1" applyProtection="1">
      <alignment horizontal="right"/>
    </xf>
    <xf numFmtId="0" fontId="7" fillId="0" borderId="0" xfId="0" applyFont="1" applyFill="1" applyProtection="1">
      <protection locked="0"/>
    </xf>
    <xf numFmtId="38" fontId="7" fillId="0" borderId="23" xfId="3" applyFont="1" applyFill="1" applyBorder="1" applyAlignment="1" applyProtection="1">
      <alignment horizontal="distributed" vertical="center" justifyLastLine="1"/>
    </xf>
    <xf numFmtId="38" fontId="7" fillId="0" borderId="24" xfId="3" applyFont="1" applyFill="1" applyBorder="1" applyAlignment="1" applyProtection="1">
      <alignment horizontal="center" vertical="center"/>
    </xf>
    <xf numFmtId="38" fontId="7" fillId="0" borderId="24" xfId="3" applyFont="1" applyFill="1" applyBorder="1" applyAlignment="1" applyProtection="1">
      <alignment horizontal="distributed" vertical="center" justifyLastLine="1"/>
    </xf>
    <xf numFmtId="49" fontId="7" fillId="0" borderId="25" xfId="3" applyNumberFormat="1" applyFont="1" applyFill="1" applyBorder="1" applyAlignment="1" applyProtection="1">
      <alignment horizontal="distributed" vertical="center" wrapText="1" justifyLastLine="1" shrinkToFit="1"/>
    </xf>
    <xf numFmtId="0" fontId="7" fillId="0" borderId="0" xfId="0" applyFont="1" applyFill="1" applyAlignment="1" applyProtection="1">
      <alignment horizontal="center"/>
      <protection locked="0"/>
    </xf>
    <xf numFmtId="0" fontId="15" fillId="0" borderId="26" xfId="0" applyFont="1" applyFill="1" applyBorder="1" applyAlignment="1" applyProtection="1">
      <alignment horizontal="center" vertical="center"/>
    </xf>
    <xf numFmtId="180" fontId="15" fillId="0" borderId="26" xfId="3" applyNumberFormat="1" applyFont="1" applyFill="1" applyBorder="1" applyAlignment="1" applyProtection="1">
      <alignment vertical="center" justifyLastLine="1"/>
    </xf>
    <xf numFmtId="180" fontId="15" fillId="0" borderId="27" xfId="3" applyNumberFormat="1" applyFont="1" applyFill="1" applyBorder="1" applyAlignment="1" applyProtection="1">
      <alignment vertical="center" justifyLastLine="1"/>
    </xf>
    <xf numFmtId="180" fontId="15" fillId="0" borderId="28" xfId="3" applyNumberFormat="1" applyFont="1" applyFill="1" applyBorder="1" applyAlignment="1" applyProtection="1">
      <alignment vertical="center" justifyLastLine="1"/>
    </xf>
    <xf numFmtId="180" fontId="15" fillId="0" borderId="29" xfId="3" applyNumberFormat="1" applyFont="1" applyFill="1" applyBorder="1" applyAlignment="1" applyProtection="1">
      <alignment vertical="center" justifyLastLine="1"/>
    </xf>
    <xf numFmtId="180" fontId="7" fillId="0" borderId="5" xfId="0" applyNumberFormat="1" applyFont="1" applyFill="1" applyBorder="1" applyAlignment="1" applyProtection="1">
      <alignment horizontal="right" vertical="center"/>
    </xf>
    <xf numFmtId="180" fontId="7" fillId="0" borderId="5" xfId="3" applyNumberFormat="1" applyFont="1" applyFill="1" applyBorder="1" applyAlignment="1" applyProtection="1">
      <alignment vertical="center"/>
    </xf>
    <xf numFmtId="180" fontId="7" fillId="0" borderId="30" xfId="3" applyNumberFormat="1" applyFont="1" applyFill="1" applyBorder="1" applyAlignment="1" applyProtection="1">
      <alignment vertical="center"/>
    </xf>
    <xf numFmtId="180" fontId="7" fillId="0" borderId="31" xfId="3" applyNumberFormat="1" applyFont="1" applyFill="1" applyBorder="1" applyAlignment="1" applyProtection="1">
      <alignment vertical="center"/>
    </xf>
    <xf numFmtId="180" fontId="7" fillId="0" borderId="32" xfId="3" applyNumberFormat="1" applyFont="1" applyFill="1" applyBorder="1" applyAlignment="1" applyProtection="1">
      <alignment vertical="center"/>
    </xf>
    <xf numFmtId="180" fontId="7" fillId="0" borderId="11" xfId="0" applyNumberFormat="1" applyFont="1" applyFill="1" applyBorder="1" applyAlignment="1" applyProtection="1">
      <alignment horizontal="right" vertical="center"/>
    </xf>
    <xf numFmtId="180" fontId="7" fillId="0" borderId="11" xfId="3" applyNumberFormat="1" applyFont="1" applyFill="1" applyBorder="1" applyAlignment="1" applyProtection="1">
      <alignment vertical="center"/>
    </xf>
    <xf numFmtId="180" fontId="7" fillId="0" borderId="23" xfId="0" applyNumberFormat="1" applyFont="1" applyFill="1" applyBorder="1" applyAlignment="1" applyProtection="1">
      <alignment vertical="center"/>
    </xf>
    <xf numFmtId="180" fontId="7" fillId="0" borderId="24" xfId="3" applyNumberFormat="1" applyFont="1" applyFill="1" applyBorder="1" applyAlignment="1" applyProtection="1">
      <alignment vertical="center"/>
    </xf>
    <xf numFmtId="180" fontId="7" fillId="0" borderId="25" xfId="3" applyNumberFormat="1" applyFont="1" applyFill="1" applyBorder="1" applyAlignment="1" applyProtection="1">
      <alignment vertical="center"/>
    </xf>
    <xf numFmtId="180" fontId="7" fillId="0" borderId="0" xfId="0" applyNumberFormat="1" applyFont="1" applyFill="1" applyAlignment="1" applyProtection="1">
      <alignment vertical="center"/>
      <protection locked="0"/>
    </xf>
    <xf numFmtId="180" fontId="7" fillId="0" borderId="0" xfId="0" applyNumberFormat="1" applyFont="1" applyFill="1" applyAlignment="1" applyProtection="1">
      <alignment vertical="center" wrapText="1"/>
      <protection locked="0"/>
    </xf>
    <xf numFmtId="180" fontId="15" fillId="0" borderId="26" xfId="3" applyNumberFormat="1" applyFont="1" applyFill="1" applyBorder="1" applyAlignment="1" applyProtection="1">
      <alignment vertical="center"/>
    </xf>
    <xf numFmtId="180" fontId="15" fillId="0" borderId="27" xfId="3" applyNumberFormat="1" applyFont="1" applyFill="1" applyBorder="1" applyAlignment="1" applyProtection="1">
      <alignment vertical="center"/>
    </xf>
    <xf numFmtId="180" fontId="15" fillId="0" borderId="28" xfId="3" applyNumberFormat="1" applyFont="1" applyFill="1" applyBorder="1" applyAlignment="1" applyProtection="1">
      <alignment vertical="center"/>
    </xf>
    <xf numFmtId="180" fontId="15" fillId="0" borderId="29" xfId="3" applyNumberFormat="1" applyFont="1" applyFill="1" applyBorder="1" applyAlignment="1" applyProtection="1">
      <alignment vertical="center"/>
    </xf>
    <xf numFmtId="180" fontId="7" fillId="0" borderId="5" xfId="0" applyNumberFormat="1" applyFont="1" applyFill="1" applyBorder="1" applyAlignment="1" applyProtection="1">
      <alignment horizontal="right" vertical="center" justifyLastLine="1"/>
    </xf>
    <xf numFmtId="180" fontId="7" fillId="0" borderId="31" xfId="3" applyNumberFormat="1" applyFont="1" applyFill="1" applyBorder="1" applyAlignment="1" applyProtection="1">
      <alignment vertical="center" wrapText="1"/>
    </xf>
    <xf numFmtId="180" fontId="7" fillId="0" borderId="30" xfId="0" applyNumberFormat="1" applyFont="1" applyFill="1" applyBorder="1" applyAlignment="1" applyProtection="1">
      <alignment vertical="center"/>
    </xf>
    <xf numFmtId="180" fontId="17" fillId="0" borderId="5" xfId="3" applyNumberFormat="1" applyFont="1" applyFill="1" applyBorder="1" applyAlignment="1" applyProtection="1">
      <alignment vertical="center"/>
    </xf>
    <xf numFmtId="180" fontId="7" fillId="0" borderId="24" xfId="3" applyNumberFormat="1" applyFont="1" applyFill="1" applyBorder="1" applyAlignment="1" applyProtection="1">
      <alignment vertical="center" wrapText="1"/>
    </xf>
    <xf numFmtId="180" fontId="18" fillId="0" borderId="26" xfId="3" applyNumberFormat="1" applyFont="1" applyFill="1" applyBorder="1" applyAlignment="1" applyProtection="1">
      <alignment vertical="center"/>
    </xf>
    <xf numFmtId="180" fontId="15" fillId="0" borderId="27" xfId="0" applyNumberFormat="1" applyFont="1" applyFill="1" applyBorder="1" applyAlignment="1" applyProtection="1">
      <alignment vertical="center"/>
    </xf>
    <xf numFmtId="180" fontId="15" fillId="0" borderId="28" xfId="3" applyNumberFormat="1" applyFont="1" applyFill="1" applyBorder="1" applyAlignment="1" applyProtection="1">
      <alignment vertical="center" wrapText="1"/>
    </xf>
    <xf numFmtId="180" fontId="7" fillId="0" borderId="11" xfId="0" applyNumberFormat="1" applyFont="1" applyFill="1" applyBorder="1" applyAlignment="1" applyProtection="1">
      <alignment horizontal="right" vertical="center" justifyLastLine="1"/>
    </xf>
    <xf numFmtId="180" fontId="7" fillId="0" borderId="23" xfId="3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180" fontId="18" fillId="0" borderId="1" xfId="3" applyNumberFormat="1" applyFont="1" applyFill="1" applyBorder="1" applyAlignment="1" applyProtection="1">
      <alignment vertical="center"/>
    </xf>
    <xf numFmtId="180" fontId="15" fillId="0" borderId="33" xfId="0" applyNumberFormat="1" applyFont="1" applyFill="1" applyBorder="1" applyAlignment="1" applyProtection="1">
      <alignment vertical="center"/>
    </xf>
    <xf numFmtId="180" fontId="15" fillId="0" borderId="34" xfId="3" applyNumberFormat="1" applyFont="1" applyFill="1" applyBorder="1" applyAlignment="1" applyProtection="1">
      <alignment vertical="center" wrapText="1"/>
    </xf>
    <xf numFmtId="180" fontId="15" fillId="0" borderId="35" xfId="3" applyNumberFormat="1" applyFont="1" applyFill="1" applyBorder="1" applyAlignment="1" applyProtection="1">
      <alignment vertical="center"/>
    </xf>
    <xf numFmtId="180" fontId="15" fillId="0" borderId="2" xfId="0" applyNumberFormat="1" applyFont="1" applyFill="1" applyBorder="1" applyAlignment="1" applyProtection="1">
      <alignment vertical="center"/>
    </xf>
    <xf numFmtId="180" fontId="15" fillId="0" borderId="18" xfId="3" applyNumberFormat="1" applyFont="1" applyFill="1" applyBorder="1" applyAlignment="1" applyProtection="1">
      <alignment vertical="center" wrapText="1"/>
    </xf>
    <xf numFmtId="180" fontId="15" fillId="0" borderId="4" xfId="3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38" fontId="7" fillId="0" borderId="0" xfId="3" applyFont="1" applyFill="1" applyAlignment="1" applyProtection="1">
      <alignment horizontal="right" vertical="center"/>
    </xf>
    <xf numFmtId="38" fontId="15" fillId="0" borderId="0" xfId="3" applyFont="1" applyFill="1" applyProtection="1">
      <protection locked="0"/>
    </xf>
    <xf numFmtId="38" fontId="4" fillId="0" borderId="0" xfId="3" applyFont="1" applyFill="1" applyProtection="1">
      <protection locked="0"/>
    </xf>
    <xf numFmtId="180" fontId="19" fillId="0" borderId="0" xfId="3" applyNumberFormat="1" applyFont="1" applyFill="1" applyProtection="1">
      <protection locked="0"/>
    </xf>
    <xf numFmtId="180" fontId="7" fillId="0" borderId="0" xfId="3" applyNumberFormat="1" applyFont="1" applyFill="1" applyProtection="1">
      <protection locked="0"/>
    </xf>
    <xf numFmtId="180" fontId="15" fillId="0" borderId="0" xfId="3" applyNumberFormat="1" applyFont="1" applyFill="1" applyProtection="1">
      <protection locked="0"/>
    </xf>
    <xf numFmtId="181" fontId="7" fillId="0" borderId="0" xfId="3" applyNumberFormat="1" applyFont="1" applyFill="1" applyProtection="1">
      <protection locked="0"/>
    </xf>
    <xf numFmtId="38" fontId="15" fillId="0" borderId="0" xfId="3" applyFont="1" applyFill="1" applyAlignment="1" applyProtection="1">
      <alignment horizontal="centerContinuous" vertical="center"/>
    </xf>
    <xf numFmtId="38" fontId="4" fillId="0" borderId="0" xfId="3" applyFont="1" applyFill="1" applyAlignment="1" applyProtection="1">
      <alignment horizontal="centerContinuous" vertical="center"/>
    </xf>
    <xf numFmtId="38" fontId="7" fillId="0" borderId="0" xfId="3" applyFont="1" applyFill="1" applyAlignment="1" applyProtection="1">
      <alignment vertical="center"/>
    </xf>
    <xf numFmtId="38" fontId="6" fillId="0" borderId="0" xfId="3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center"/>
      <protection locked="0"/>
    </xf>
    <xf numFmtId="38" fontId="7" fillId="0" borderId="30" xfId="3" applyFont="1" applyFill="1" applyBorder="1" applyAlignment="1" applyProtection="1">
      <alignment horizontal="distributed" vertical="center" justifyLastLine="1"/>
    </xf>
    <xf numFmtId="38" fontId="7" fillId="0" borderId="37" xfId="3" applyFont="1" applyFill="1" applyBorder="1" applyAlignment="1" applyProtection="1">
      <alignment horizontal="center" vertical="center" justifyLastLine="1"/>
    </xf>
    <xf numFmtId="38" fontId="7" fillId="0" borderId="38" xfId="3" applyFont="1" applyFill="1" applyBorder="1" applyAlignment="1" applyProtection="1">
      <alignment horizontal="center" vertical="center" justifyLastLine="1"/>
    </xf>
    <xf numFmtId="180" fontId="6" fillId="0" borderId="0" xfId="0" applyNumberFormat="1" applyFont="1" applyFill="1" applyAlignment="1" applyProtection="1">
      <alignment vertical="center"/>
      <protection locked="0"/>
    </xf>
    <xf numFmtId="180" fontId="7" fillId="0" borderId="26" xfId="3" applyNumberFormat="1" applyFont="1" applyFill="1" applyBorder="1" applyAlignment="1" applyProtection="1">
      <alignment vertical="center"/>
    </xf>
    <xf numFmtId="180" fontId="7" fillId="0" borderId="9" xfId="3" applyNumberFormat="1" applyFont="1" applyFill="1" applyBorder="1" applyAlignment="1" applyProtection="1">
      <alignment vertical="center"/>
    </xf>
    <xf numFmtId="180" fontId="7" fillId="0" borderId="28" xfId="3" applyNumberFormat="1" applyFont="1" applyFill="1" applyBorder="1" applyAlignment="1" applyProtection="1">
      <alignment vertical="center"/>
    </xf>
    <xf numFmtId="180" fontId="7" fillId="0" borderId="29" xfId="3" applyNumberFormat="1" applyFont="1" applyFill="1" applyBorder="1" applyAlignment="1" applyProtection="1">
      <alignment vertical="center"/>
    </xf>
    <xf numFmtId="180" fontId="7" fillId="0" borderId="39" xfId="3" applyNumberFormat="1" applyFont="1" applyFill="1" applyBorder="1" applyAlignment="1" applyProtection="1">
      <alignment vertical="center"/>
    </xf>
    <xf numFmtId="182" fontId="7" fillId="0" borderId="39" xfId="3" applyNumberFormat="1" applyFont="1" applyFill="1" applyBorder="1" applyAlignment="1" applyProtection="1">
      <alignment vertical="center"/>
    </xf>
    <xf numFmtId="182" fontId="7" fillId="0" borderId="40" xfId="3" applyNumberFormat="1" applyFont="1" applyFill="1" applyBorder="1" applyAlignment="1" applyProtection="1">
      <alignment vertical="center"/>
    </xf>
    <xf numFmtId="182" fontId="7" fillId="0" borderId="41" xfId="3" applyNumberFormat="1" applyFont="1" applyFill="1" applyBorder="1" applyAlignment="1" applyProtection="1">
      <alignment vertical="center"/>
    </xf>
    <xf numFmtId="182" fontId="7" fillId="0" borderId="42" xfId="3" applyNumberFormat="1" applyFont="1" applyFill="1" applyBorder="1" applyAlignment="1" applyProtection="1">
      <alignment vertical="center"/>
    </xf>
    <xf numFmtId="180" fontId="6" fillId="0" borderId="30" xfId="0" applyNumberFormat="1" applyFont="1" applyFill="1" applyBorder="1" applyAlignment="1" applyProtection="1">
      <alignment vertical="center"/>
      <protection locked="0"/>
    </xf>
    <xf numFmtId="180" fontId="12" fillId="0" borderId="6" xfId="3" applyNumberFormat="1" applyFont="1" applyFill="1" applyBorder="1" applyAlignment="1" applyProtection="1">
      <alignment vertical="center"/>
    </xf>
    <xf numFmtId="180" fontId="12" fillId="0" borderId="31" xfId="3" applyNumberFormat="1" applyFont="1" applyFill="1" applyBorder="1" applyAlignment="1" applyProtection="1">
      <alignment vertical="center"/>
    </xf>
    <xf numFmtId="180" fontId="12" fillId="0" borderId="32" xfId="3" applyNumberFormat="1" applyFont="1" applyFill="1" applyBorder="1" applyAlignment="1" applyProtection="1">
      <alignment vertical="center"/>
    </xf>
    <xf numFmtId="180" fontId="12" fillId="0" borderId="5" xfId="3" applyNumberFormat="1" applyFont="1" applyFill="1" applyBorder="1" applyAlignment="1" applyProtection="1">
      <alignment vertical="center"/>
    </xf>
    <xf numFmtId="182" fontId="12" fillId="0" borderId="39" xfId="3" applyNumberFormat="1" applyFont="1" applyFill="1" applyBorder="1" applyAlignment="1" applyProtection="1">
      <alignment vertical="center"/>
    </xf>
    <xf numFmtId="182" fontId="12" fillId="0" borderId="40" xfId="3" applyNumberFormat="1" applyFont="1" applyFill="1" applyBorder="1" applyAlignment="1" applyProtection="1">
      <alignment vertical="center"/>
    </xf>
    <xf numFmtId="182" fontId="12" fillId="0" borderId="41" xfId="3" applyNumberFormat="1" applyFont="1" applyFill="1" applyBorder="1" applyAlignment="1" applyProtection="1">
      <alignment vertical="center"/>
    </xf>
    <xf numFmtId="182" fontId="12" fillId="0" borderId="42" xfId="3" applyNumberFormat="1" applyFont="1" applyFill="1" applyBorder="1" applyAlignment="1" applyProtection="1">
      <alignment vertical="center"/>
    </xf>
    <xf numFmtId="180" fontId="12" fillId="0" borderId="44" xfId="3" applyNumberFormat="1" applyFont="1" applyFill="1" applyBorder="1" applyAlignment="1" applyProtection="1">
      <alignment vertical="center"/>
    </xf>
    <xf numFmtId="180" fontId="12" fillId="0" borderId="45" xfId="3" applyNumberFormat="1" applyFont="1" applyFill="1" applyBorder="1" applyAlignment="1" applyProtection="1">
      <alignment vertical="center"/>
    </xf>
    <xf numFmtId="180" fontId="12" fillId="0" borderId="43" xfId="3" applyNumberFormat="1" applyFont="1" applyFill="1" applyBorder="1" applyAlignment="1" applyProtection="1">
      <alignment vertical="center"/>
    </xf>
    <xf numFmtId="180" fontId="12" fillId="0" borderId="46" xfId="3" applyNumberFormat="1" applyFont="1" applyFill="1" applyBorder="1" applyAlignment="1" applyProtection="1">
      <alignment vertical="center"/>
    </xf>
    <xf numFmtId="180" fontId="12" fillId="0" borderId="39" xfId="3" applyNumberFormat="1" applyFont="1" applyFill="1" applyBorder="1" applyAlignment="1" applyProtection="1">
      <alignment vertical="center"/>
    </xf>
    <xf numFmtId="180" fontId="6" fillId="0" borderId="23" xfId="0" applyNumberFormat="1" applyFont="1" applyFill="1" applyBorder="1" applyAlignment="1" applyProtection="1">
      <alignment vertical="center"/>
      <protection locked="0"/>
    </xf>
    <xf numFmtId="180" fontId="12" fillId="0" borderId="11" xfId="3" applyNumberFormat="1" applyFont="1" applyFill="1" applyBorder="1" applyAlignment="1" applyProtection="1">
      <alignment vertical="center"/>
    </xf>
    <xf numFmtId="182" fontId="12" fillId="0" borderId="12" xfId="3" applyNumberFormat="1" applyFont="1" applyFill="1" applyBorder="1" applyAlignment="1" applyProtection="1">
      <alignment vertical="center"/>
    </xf>
    <xf numFmtId="182" fontId="12" fillId="0" borderId="24" xfId="3" applyNumberFormat="1" applyFont="1" applyFill="1" applyBorder="1" applyAlignment="1" applyProtection="1">
      <alignment vertical="center"/>
    </xf>
    <xf numFmtId="182" fontId="12" fillId="0" borderId="25" xfId="3" applyNumberFormat="1" applyFont="1" applyFill="1" applyBorder="1" applyAlignment="1" applyProtection="1">
      <alignment vertical="center"/>
    </xf>
    <xf numFmtId="182" fontId="12" fillId="0" borderId="11" xfId="3" applyNumberFormat="1" applyFont="1" applyFill="1" applyBorder="1" applyAlignment="1" applyProtection="1">
      <alignment vertical="center"/>
    </xf>
    <xf numFmtId="180" fontId="7" fillId="0" borderId="12" xfId="3" applyNumberFormat="1" applyFont="1" applyFill="1" applyBorder="1" applyAlignment="1" applyProtection="1">
      <alignment vertical="center"/>
    </xf>
    <xf numFmtId="182" fontId="7" fillId="0" borderId="12" xfId="3" applyNumberFormat="1" applyFont="1" applyFill="1" applyBorder="1" applyAlignment="1" applyProtection="1">
      <alignment vertical="center"/>
    </xf>
    <xf numFmtId="182" fontId="7" fillId="0" borderId="24" xfId="3" applyNumberFormat="1" applyFont="1" applyFill="1" applyBorder="1" applyAlignment="1" applyProtection="1">
      <alignment vertical="center"/>
    </xf>
    <xf numFmtId="182" fontId="7" fillId="0" borderId="25" xfId="3" applyNumberFormat="1" applyFont="1" applyFill="1" applyBorder="1" applyAlignment="1" applyProtection="1">
      <alignment vertical="center"/>
    </xf>
    <xf numFmtId="182" fontId="7" fillId="0" borderId="11" xfId="3" applyNumberFormat="1" applyFont="1" applyFill="1" applyBorder="1" applyAlignment="1" applyProtection="1">
      <alignment vertical="center"/>
    </xf>
    <xf numFmtId="182" fontId="7" fillId="0" borderId="23" xfId="3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  <protection locked="0"/>
    </xf>
    <xf numFmtId="40" fontId="7" fillId="0" borderId="0" xfId="3" applyNumberFormat="1" applyFont="1" applyFill="1" applyProtection="1">
      <protection locked="0"/>
    </xf>
    <xf numFmtId="38" fontId="7" fillId="0" borderId="0" xfId="3" applyFont="1" applyFill="1" applyAlignment="1" applyProtection="1">
      <alignment horizontal="centerContinuous" vertical="center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</xf>
    <xf numFmtId="0" fontId="12" fillId="0" borderId="9" xfId="0" applyFont="1" applyFill="1" applyBorder="1" applyAlignment="1" applyProtection="1">
      <protection locked="0"/>
    </xf>
    <xf numFmtId="0" fontId="12" fillId="0" borderId="10" xfId="0" applyFont="1" applyFill="1" applyBorder="1" applyAlignment="1" applyProtection="1">
      <alignment horizontal="distributed"/>
      <protection locked="0"/>
    </xf>
    <xf numFmtId="0" fontId="12" fillId="0" borderId="9" xfId="0" applyFont="1" applyFill="1" applyBorder="1" applyAlignment="1" applyProtection="1"/>
    <xf numFmtId="0" fontId="12" fillId="0" borderId="48" xfId="0" applyFont="1" applyFill="1" applyBorder="1" applyAlignment="1" applyProtection="1">
      <alignment horizontal="distributed" vertical="center" justifyLastLine="1"/>
    </xf>
    <xf numFmtId="0" fontId="12" fillId="0" borderId="29" xfId="0" applyFont="1" applyFill="1" applyBorder="1" applyAlignment="1" applyProtection="1">
      <protection locked="0"/>
    </xf>
    <xf numFmtId="0" fontId="12" fillId="0" borderId="25" xfId="0" applyNumberFormat="1" applyFont="1" applyFill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/>
    <xf numFmtId="0" fontId="12" fillId="0" borderId="10" xfId="0" applyFont="1" applyBorder="1" applyAlignment="1"/>
    <xf numFmtId="0" fontId="12" fillId="0" borderId="29" xfId="0" applyNumberFormat="1" applyFont="1" applyFill="1" applyBorder="1" applyAlignment="1" applyProtection="1">
      <alignment horizontal="left" wrapText="1" shrinkToFit="1"/>
      <protection locked="0"/>
    </xf>
    <xf numFmtId="0" fontId="12" fillId="0" borderId="25" xfId="0" applyNumberFormat="1" applyFont="1" applyFill="1" applyBorder="1" applyAlignment="1" applyProtection="1">
      <alignment horizontal="left" vertical="top" shrinkToFit="1"/>
      <protection locked="0"/>
    </xf>
    <xf numFmtId="184" fontId="12" fillId="0" borderId="9" xfId="3" applyNumberFormat="1" applyFont="1" applyFill="1" applyBorder="1" applyAlignment="1" applyProtection="1"/>
    <xf numFmtId="184" fontId="12" fillId="0" borderId="10" xfId="3" applyNumberFormat="1" applyFont="1" applyFill="1" applyBorder="1" applyAlignment="1" applyProtection="1"/>
    <xf numFmtId="184" fontId="12" fillId="0" borderId="48" xfId="3" applyNumberFormat="1" applyFont="1" applyFill="1" applyBorder="1" applyAlignment="1" applyProtection="1"/>
    <xf numFmtId="0" fontId="12" fillId="0" borderId="29" xfId="0" applyNumberFormat="1" applyFont="1" applyFill="1" applyBorder="1" applyAlignment="1" applyProtection="1">
      <alignment wrapText="1" shrinkToFit="1"/>
      <protection locked="0"/>
    </xf>
    <xf numFmtId="0" fontId="7" fillId="0" borderId="0" xfId="0" applyFont="1" applyBorder="1" applyAlignment="1">
      <alignment vertical="center"/>
    </xf>
    <xf numFmtId="184" fontId="12" fillId="0" borderId="12" xfId="3" applyNumberFormat="1" applyFont="1" applyFill="1" applyBorder="1" applyAlignment="1" applyProtection="1">
      <alignment vertical="top"/>
    </xf>
    <xf numFmtId="184" fontId="12" fillId="0" borderId="15" xfId="3" applyNumberFormat="1" applyFont="1" applyFill="1" applyBorder="1" applyAlignment="1" applyProtection="1">
      <alignment vertical="top"/>
    </xf>
    <xf numFmtId="184" fontId="12" fillId="0" borderId="13" xfId="3" applyNumberFormat="1" applyFont="1" applyFill="1" applyBorder="1" applyAlignment="1" applyProtection="1">
      <alignment vertical="top"/>
    </xf>
    <xf numFmtId="0" fontId="12" fillId="0" borderId="25" xfId="0" applyNumberFormat="1" applyFont="1" applyFill="1" applyBorder="1" applyAlignment="1" applyProtection="1">
      <alignment vertical="top" shrinkToFit="1"/>
      <protection locked="0"/>
    </xf>
    <xf numFmtId="0" fontId="7" fillId="0" borderId="0" xfId="0" applyFont="1" applyBorder="1" applyAlignment="1">
      <alignment horizontal="left" vertical="center"/>
    </xf>
    <xf numFmtId="184" fontId="12" fillId="0" borderId="10" xfId="3" applyNumberFormat="1" applyFont="1" applyFill="1" applyBorder="1" applyAlignment="1" applyProtection="1">
      <alignment wrapText="1"/>
    </xf>
    <xf numFmtId="184" fontId="12" fillId="0" borderId="48" xfId="3" applyNumberFormat="1" applyFont="1" applyFill="1" applyBorder="1" applyAlignment="1" applyProtection="1">
      <alignment wrapText="1"/>
    </xf>
    <xf numFmtId="38" fontId="7" fillId="0" borderId="0" xfId="3" applyFont="1" applyFill="1" applyProtection="1">
      <protection locked="0"/>
    </xf>
    <xf numFmtId="38" fontId="4" fillId="0" borderId="0" xfId="3" applyFont="1" applyFill="1" applyAlignment="1" applyProtection="1">
      <protection locked="0"/>
    </xf>
    <xf numFmtId="0" fontId="16" fillId="0" borderId="0" xfId="0" applyFont="1" applyFill="1" applyProtection="1">
      <protection locked="0"/>
    </xf>
    <xf numFmtId="0" fontId="7" fillId="0" borderId="9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vertical="center"/>
      <protection locked="0"/>
    </xf>
    <xf numFmtId="38" fontId="4" fillId="0" borderId="0" xfId="3" applyFont="1" applyFill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11" xfId="0" applyNumberFormat="1" applyFont="1" applyFill="1" applyBorder="1" applyAlignment="1" applyProtection="1">
      <alignment vertical="center"/>
    </xf>
    <xf numFmtId="38" fontId="4" fillId="0" borderId="17" xfId="3" applyFont="1" applyFill="1" applyBorder="1" applyAlignment="1" applyProtection="1">
      <alignment vertical="center"/>
      <protection locked="0"/>
    </xf>
    <xf numFmtId="38" fontId="4" fillId="0" borderId="15" xfId="3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184" fontId="7" fillId="0" borderId="17" xfId="3" applyNumberFormat="1" applyFont="1" applyFill="1" applyBorder="1" applyAlignment="1" applyProtection="1">
      <alignment horizontal="right" vertical="center"/>
    </xf>
    <xf numFmtId="184" fontId="7" fillId="0" borderId="17" xfId="3" applyNumberFormat="1" applyFont="1" applyFill="1" applyBorder="1" applyAlignment="1" applyProtection="1">
      <alignment horizontal="left" vertical="center"/>
    </xf>
    <xf numFmtId="184" fontId="7" fillId="0" borderId="17" xfId="3" applyNumberFormat="1" applyFont="1" applyFill="1" applyBorder="1" applyAlignment="1" applyProtection="1">
      <alignment horizontal="center" vertical="center"/>
    </xf>
    <xf numFmtId="184" fontId="7" fillId="0" borderId="15" xfId="3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right"/>
    </xf>
    <xf numFmtId="38" fontId="7" fillId="0" borderId="4" xfId="3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38" fontId="4" fillId="0" borderId="18" xfId="3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1" fillId="0" borderId="0" xfId="1" applyNumberFormat="1" applyFont="1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 justifyLastLine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justifyLastLine="1"/>
    </xf>
    <xf numFmtId="0" fontId="7" fillId="0" borderId="11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distributed" vertical="center" justifyLastLine="1"/>
    </xf>
    <xf numFmtId="38" fontId="7" fillId="0" borderId="11" xfId="3" applyFont="1" applyFill="1" applyBorder="1" applyAlignment="1" applyProtection="1">
      <alignment vertical="center"/>
    </xf>
    <xf numFmtId="38" fontId="7" fillId="0" borderId="11" xfId="3" applyFont="1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shrinkToFit="1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Continuous" vertical="center"/>
      <protection locked="0"/>
    </xf>
    <xf numFmtId="0" fontId="7" fillId="0" borderId="18" xfId="0" applyFont="1" applyFill="1" applyBorder="1" applyAlignment="1" applyProtection="1">
      <alignment horizontal="centerContinuous" vertical="center"/>
      <protection locked="0"/>
    </xf>
    <xf numFmtId="0" fontId="7" fillId="0" borderId="4" xfId="0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187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Continuous" vertical="center" shrinkToFit="1"/>
      <protection locked="0"/>
    </xf>
    <xf numFmtId="0" fontId="7" fillId="0" borderId="0" xfId="0" applyFont="1" applyFill="1" applyAlignment="1" applyProtection="1">
      <alignment horizontal="center" shrinkToFit="1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right" vertical="center"/>
    </xf>
    <xf numFmtId="0" fontId="17" fillId="0" borderId="55" xfId="0" applyFont="1" applyFill="1" applyBorder="1" applyAlignment="1">
      <alignment horizontal="center" vertical="center" shrinkToFit="1"/>
    </xf>
    <xf numFmtId="0" fontId="17" fillId="0" borderId="57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189" fontId="7" fillId="0" borderId="2" xfId="3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shrinkToFit="1"/>
    </xf>
    <xf numFmtId="189" fontId="7" fillId="0" borderId="18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 shrinkToFit="1"/>
    </xf>
    <xf numFmtId="56" fontId="7" fillId="0" borderId="1" xfId="0" quotePrefix="1" applyNumberFormat="1" applyFont="1" applyFill="1" applyBorder="1" applyAlignment="1">
      <alignment horizontal="right" vertical="center" shrinkToFit="1"/>
    </xf>
    <xf numFmtId="0" fontId="7" fillId="0" borderId="18" xfId="0" applyFont="1" applyFill="1" applyBorder="1" applyAlignment="1">
      <alignment horizontal="right" vertical="center"/>
    </xf>
    <xf numFmtId="183" fontId="7" fillId="0" borderId="18" xfId="0" applyNumberFormat="1" applyFont="1" applyFill="1" applyBorder="1" applyAlignment="1">
      <alignment horizontal="right" vertical="center"/>
    </xf>
    <xf numFmtId="183" fontId="7" fillId="0" borderId="1" xfId="0" applyNumberFormat="1" applyFont="1" applyFill="1" applyBorder="1" applyAlignment="1">
      <alignment horizontal="right" vertical="center"/>
    </xf>
    <xf numFmtId="56" fontId="7" fillId="0" borderId="18" xfId="0" quotePrefix="1" applyNumberFormat="1" applyFont="1" applyFill="1" applyBorder="1" applyAlignment="1">
      <alignment horizontal="right" vertical="center" shrinkToFit="1"/>
    </xf>
    <xf numFmtId="0" fontId="7" fillId="3" borderId="2" xfId="0" applyFont="1" applyFill="1" applyBorder="1" applyAlignment="1">
      <alignment horizontal="right" vertical="center"/>
    </xf>
    <xf numFmtId="56" fontId="7" fillId="0" borderId="17" xfId="0" quotePrefix="1" applyNumberFormat="1" applyFont="1" applyFill="1" applyBorder="1" applyAlignment="1">
      <alignment horizontal="right" vertical="center" shrinkToFit="1"/>
    </xf>
    <xf numFmtId="180" fontId="7" fillId="0" borderId="2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189" fontId="7" fillId="0" borderId="6" xfId="3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 shrinkToFit="1"/>
    </xf>
    <xf numFmtId="18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shrinkToFit="1"/>
    </xf>
    <xf numFmtId="56" fontId="7" fillId="0" borderId="5" xfId="0" quotePrefix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/>
    </xf>
    <xf numFmtId="183" fontId="7" fillId="0" borderId="0" xfId="0" applyNumberFormat="1" applyFont="1" applyFill="1" applyBorder="1" applyAlignment="1">
      <alignment horizontal="right" vertical="center"/>
    </xf>
    <xf numFmtId="183" fontId="7" fillId="0" borderId="5" xfId="0" applyNumberFormat="1" applyFont="1" applyFill="1" applyBorder="1" applyAlignment="1">
      <alignment horizontal="right" vertical="center"/>
    </xf>
    <xf numFmtId="56" fontId="7" fillId="0" borderId="0" xfId="0" quotePrefix="1" applyNumberFormat="1" applyFont="1" applyFill="1" applyBorder="1" applyAlignment="1">
      <alignment horizontal="right" vertical="center" shrinkToFit="1"/>
    </xf>
    <xf numFmtId="180" fontId="7" fillId="0" borderId="6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89" fontId="7" fillId="0" borderId="2" xfId="0" applyNumberFormat="1" applyFont="1" applyFill="1" applyBorder="1" applyAlignment="1">
      <alignment horizontal="right" vertical="center"/>
    </xf>
    <xf numFmtId="56" fontId="20" fillId="3" borderId="1" xfId="0" quotePrefix="1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/>
    </xf>
    <xf numFmtId="183" fontId="20" fillId="3" borderId="2" xfId="0" applyNumberFormat="1" applyFont="1" applyFill="1" applyBorder="1" applyAlignment="1">
      <alignment horizontal="right" vertical="center"/>
    </xf>
    <xf numFmtId="180" fontId="7" fillId="3" borderId="2" xfId="0" applyNumberFormat="1" applyFont="1" applyFill="1" applyBorder="1" applyAlignment="1">
      <alignment horizontal="right" vertical="center"/>
    </xf>
    <xf numFmtId="190" fontId="20" fillId="3" borderId="1" xfId="0" applyNumberFormat="1" applyFont="1" applyFill="1" applyBorder="1" applyAlignment="1">
      <alignment horizontal="right" vertical="center"/>
    </xf>
    <xf numFmtId="180" fontId="7" fillId="3" borderId="58" xfId="0" applyNumberFormat="1" applyFont="1" applyFill="1" applyBorder="1" applyAlignment="1">
      <alignment horizontal="right" vertical="center"/>
    </xf>
    <xf numFmtId="0" fontId="21" fillId="0" borderId="59" xfId="0" applyFont="1" applyFill="1" applyBorder="1" applyAlignment="1">
      <alignment horizontal="center" vertical="center" shrinkToFit="1"/>
    </xf>
    <xf numFmtId="180" fontId="7" fillId="0" borderId="12" xfId="0" applyNumberFormat="1" applyFont="1" applyFill="1" applyBorder="1" applyAlignment="1">
      <alignment horizontal="right" vertical="center"/>
    </xf>
    <xf numFmtId="56" fontId="7" fillId="0" borderId="1" xfId="0" applyNumberFormat="1" applyFont="1" applyFill="1" applyBorder="1" applyAlignment="1">
      <alignment horizontal="right" vertical="center"/>
    </xf>
    <xf numFmtId="56" fontId="7" fillId="0" borderId="18" xfId="0" applyNumberFormat="1" applyFont="1" applyFill="1" applyBorder="1" applyAlignment="1">
      <alignment horizontal="right" vertical="center" shrinkToFit="1"/>
    </xf>
    <xf numFmtId="180" fontId="7" fillId="3" borderId="12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 shrinkToFit="1"/>
    </xf>
    <xf numFmtId="183" fontId="20" fillId="3" borderId="1" xfId="0" applyNumberFormat="1" applyFont="1" applyFill="1" applyBorder="1" applyAlignment="1">
      <alignment horizontal="right" vertical="center"/>
    </xf>
    <xf numFmtId="56" fontId="7" fillId="0" borderId="1" xfId="0" applyNumberFormat="1" applyFont="1" applyFill="1" applyBorder="1" applyAlignment="1">
      <alignment horizontal="right" vertical="center" shrinkToFit="1"/>
    </xf>
    <xf numFmtId="0" fontId="17" fillId="0" borderId="0" xfId="0" applyFont="1" applyFill="1" applyAlignment="1">
      <alignment vertical="center"/>
    </xf>
    <xf numFmtId="56" fontId="7" fillId="0" borderId="0" xfId="0" applyNumberFormat="1" applyFont="1" applyFill="1" applyBorder="1" applyAlignment="1">
      <alignment horizontal="right" vertical="center" shrinkToFit="1"/>
    </xf>
    <xf numFmtId="0" fontId="2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 applyProtection="1">
      <alignment vertical="center" shrinkToFit="1"/>
      <protection locked="0"/>
    </xf>
    <xf numFmtId="0" fontId="17" fillId="0" borderId="6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183" fontId="7" fillId="0" borderId="2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shrinkToFit="1"/>
    </xf>
    <xf numFmtId="186" fontId="7" fillId="0" borderId="6" xfId="0" applyNumberFormat="1" applyFont="1" applyFill="1" applyBorder="1" applyAlignment="1">
      <alignment horizontal="right" vertical="center"/>
    </xf>
    <xf numFmtId="191" fontId="7" fillId="0" borderId="1" xfId="0" applyNumberFormat="1" applyFont="1" applyFill="1" applyBorder="1" applyAlignment="1">
      <alignment horizontal="right" vertical="center"/>
    </xf>
    <xf numFmtId="186" fontId="7" fillId="0" borderId="26" xfId="0" applyNumberFormat="1" applyFont="1" applyFill="1" applyBorder="1" applyAlignment="1">
      <alignment horizontal="right" vertical="center"/>
    </xf>
    <xf numFmtId="56" fontId="7" fillId="0" borderId="26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/>
    </xf>
    <xf numFmtId="186" fontId="7" fillId="0" borderId="9" xfId="0" applyNumberFormat="1" applyFont="1" applyFill="1" applyBorder="1" applyAlignment="1">
      <alignment horizontal="right" vertical="center"/>
    </xf>
    <xf numFmtId="192" fontId="7" fillId="0" borderId="9" xfId="0" applyNumberFormat="1" applyFont="1" applyFill="1" applyBorder="1" applyAlignment="1">
      <alignment horizontal="right" vertical="center"/>
    </xf>
    <xf numFmtId="186" fontId="7" fillId="0" borderId="2" xfId="0" applyNumberFormat="1" applyFont="1" applyFill="1" applyBorder="1" applyAlignment="1">
      <alignment horizontal="right" vertical="center"/>
    </xf>
    <xf numFmtId="186" fontId="7" fillId="0" borderId="1" xfId="0" applyNumberFormat="1" applyFont="1" applyFill="1" applyBorder="1" applyAlignment="1">
      <alignment horizontal="right" vertical="center"/>
    </xf>
    <xf numFmtId="192" fontId="7" fillId="0" borderId="2" xfId="0" applyNumberFormat="1" applyFont="1" applyFill="1" applyBorder="1" applyAlignment="1">
      <alignment horizontal="right" vertical="center"/>
    </xf>
    <xf numFmtId="186" fontId="7" fillId="0" borderId="5" xfId="0" applyNumberFormat="1" applyFont="1" applyFill="1" applyBorder="1" applyAlignment="1">
      <alignment horizontal="right" vertical="center"/>
    </xf>
    <xf numFmtId="56" fontId="7" fillId="0" borderId="5" xfId="0" applyNumberFormat="1" applyFont="1" applyFill="1" applyBorder="1" applyAlignment="1">
      <alignment horizontal="right" vertical="center" shrinkToFit="1"/>
    </xf>
    <xf numFmtId="183" fontId="7" fillId="0" borderId="6" xfId="0" applyNumberFormat="1" applyFont="1" applyFill="1" applyBorder="1" applyAlignment="1">
      <alignment horizontal="right" vertical="center"/>
    </xf>
    <xf numFmtId="192" fontId="7" fillId="0" borderId="6" xfId="0" applyNumberFormat="1" applyFont="1" applyFill="1" applyBorder="1" applyAlignment="1">
      <alignment horizontal="right" vertical="center"/>
    </xf>
    <xf numFmtId="56" fontId="7" fillId="0" borderId="26" xfId="0" applyNumberFormat="1" applyFont="1" applyFill="1" applyBorder="1" applyAlignment="1">
      <alignment horizontal="right" vertical="center" wrapText="1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56" fontId="7" fillId="0" borderId="26" xfId="0" applyNumberFormat="1" applyFont="1" applyFill="1" applyBorder="1" applyAlignment="1">
      <alignment horizontal="right" vertical="center"/>
    </xf>
    <xf numFmtId="56" fontId="7" fillId="0" borderId="62" xfId="0" applyNumberFormat="1" applyFont="1" applyFill="1" applyBorder="1" applyAlignment="1">
      <alignment horizontal="right" vertical="center" shrinkToFit="1"/>
    </xf>
    <xf numFmtId="0" fontId="7" fillId="0" borderId="63" xfId="0" applyFont="1" applyFill="1" applyBorder="1" applyAlignment="1">
      <alignment horizontal="center" vertical="center"/>
    </xf>
    <xf numFmtId="180" fontId="7" fillId="0" borderId="64" xfId="0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center" vertical="center" shrinkToFit="1"/>
    </xf>
    <xf numFmtId="186" fontId="7" fillId="0" borderId="64" xfId="0" applyNumberFormat="1" applyFont="1" applyFill="1" applyBorder="1" applyAlignment="1">
      <alignment horizontal="right" vertical="center"/>
    </xf>
    <xf numFmtId="0" fontId="7" fillId="0" borderId="66" xfId="0" applyFont="1" applyFill="1" applyBorder="1" applyAlignment="1">
      <alignment horizontal="center" vertical="center" shrinkToFit="1"/>
    </xf>
    <xf numFmtId="56" fontId="7" fillId="3" borderId="63" xfId="0" quotePrefix="1" applyNumberFormat="1" applyFont="1" applyFill="1" applyBorder="1" applyAlignment="1">
      <alignment horizontal="right" vertical="center"/>
    </xf>
    <xf numFmtId="186" fontId="7" fillId="0" borderId="63" xfId="0" applyNumberFormat="1" applyFont="1" applyFill="1" applyBorder="1" applyAlignment="1">
      <alignment horizontal="right" vertical="center"/>
    </xf>
    <xf numFmtId="56" fontId="7" fillId="0" borderId="63" xfId="0" applyNumberFormat="1" applyFont="1" applyFill="1" applyBorder="1" applyAlignment="1">
      <alignment horizontal="right" vertical="center" shrinkToFit="1"/>
    </xf>
    <xf numFmtId="183" fontId="7" fillId="0" borderId="64" xfId="0" applyNumberFormat="1" applyFont="1" applyFill="1" applyBorder="1" applyAlignment="1">
      <alignment horizontal="right" vertical="center"/>
    </xf>
    <xf numFmtId="56" fontId="7" fillId="0" borderId="11" xfId="0" applyNumberFormat="1" applyFont="1" applyFill="1" applyBorder="1" applyAlignment="1">
      <alignment horizontal="right" vertical="center" shrinkToFit="1"/>
    </xf>
    <xf numFmtId="56" fontId="7" fillId="0" borderId="63" xfId="0" applyNumberFormat="1" applyFont="1" applyFill="1" applyBorder="1" applyAlignment="1">
      <alignment horizontal="right" vertical="center" wrapText="1" shrinkToFit="1"/>
    </xf>
    <xf numFmtId="192" fontId="7" fillId="0" borderId="6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shrinkToFit="1"/>
    </xf>
    <xf numFmtId="0" fontId="1" fillId="0" borderId="0" xfId="4" applyFont="1" applyFill="1" applyProtection="1">
      <alignment vertical="center"/>
      <protection locked="0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vertical="center" shrinkToFit="1"/>
    </xf>
    <xf numFmtId="0" fontId="7" fillId="0" borderId="0" xfId="4" applyFont="1">
      <alignment vertical="center"/>
    </xf>
    <xf numFmtId="0" fontId="7" fillId="0" borderId="0" xfId="4" applyFont="1" applyAlignment="1">
      <alignment horizontal="right"/>
    </xf>
    <xf numFmtId="0" fontId="7" fillId="0" borderId="0" xfId="5" applyFont="1" applyBorder="1"/>
    <xf numFmtId="0" fontId="7" fillId="0" borderId="0" xfId="6" applyFont="1"/>
    <xf numFmtId="0" fontId="7" fillId="0" borderId="0" xfId="5" applyFont="1" applyAlignment="1">
      <alignment vertical="center"/>
    </xf>
    <xf numFmtId="0" fontId="7" fillId="0" borderId="12" xfId="5" applyFont="1" applyBorder="1" applyAlignment="1">
      <alignment horizontal="center" vertical="center" shrinkToFit="1"/>
    </xf>
    <xf numFmtId="0" fontId="7" fillId="0" borderId="25" xfId="5" applyFont="1" applyBorder="1" applyAlignment="1">
      <alignment horizontal="center" vertical="center" shrinkToFit="1"/>
    </xf>
    <xf numFmtId="0" fontId="7" fillId="0" borderId="35" xfId="5" applyFont="1" applyBorder="1" applyAlignment="1">
      <alignment horizontal="center" vertical="center" shrinkToFit="1"/>
    </xf>
    <xf numFmtId="0" fontId="7" fillId="0" borderId="33" xfId="5" applyFont="1" applyBorder="1" applyAlignment="1">
      <alignment horizontal="center" vertical="center" shrinkToFit="1"/>
    </xf>
    <xf numFmtId="0" fontId="7" fillId="0" borderId="4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2" xfId="5" applyFont="1" applyBorder="1" applyAlignment="1">
      <alignment horizontal="right" vertical="center" shrinkToFit="1"/>
    </xf>
    <xf numFmtId="0" fontId="7" fillId="0" borderId="35" xfId="5" applyFont="1" applyBorder="1" applyAlignment="1">
      <alignment horizontal="right" vertical="center" shrinkToFit="1"/>
    </xf>
    <xf numFmtId="0" fontId="7" fillId="0" borderId="33" xfId="5" applyFont="1" applyBorder="1" applyAlignment="1">
      <alignment horizontal="right" vertical="center" shrinkToFit="1"/>
    </xf>
    <xf numFmtId="0" fontId="7" fillId="0" borderId="4" xfId="5" applyFont="1" applyBorder="1" applyAlignment="1">
      <alignment horizontal="right" vertical="center" shrinkToFit="1"/>
    </xf>
    <xf numFmtId="0" fontId="7" fillId="0" borderId="1" xfId="5" applyFont="1" applyBorder="1" applyAlignment="1">
      <alignment vertical="center" shrinkToFit="1"/>
    </xf>
    <xf numFmtId="0" fontId="7" fillId="0" borderId="1" xfId="5" applyFont="1" applyBorder="1" applyAlignment="1">
      <alignment horizontal="right" vertical="center" shrinkToFit="1"/>
    </xf>
    <xf numFmtId="49" fontId="7" fillId="0" borderId="33" xfId="5" applyNumberFormat="1" applyFont="1" applyBorder="1" applyAlignment="1">
      <alignment horizontal="right" vertical="center" shrinkToFit="1"/>
    </xf>
    <xf numFmtId="49" fontId="7" fillId="0" borderId="4" xfId="5" applyNumberFormat="1" applyFont="1" applyBorder="1" applyAlignment="1">
      <alignment horizontal="right" vertical="center" shrinkToFit="1"/>
    </xf>
    <xf numFmtId="49" fontId="7" fillId="0" borderId="35" xfId="5" applyNumberFormat="1" applyFont="1" applyBorder="1" applyAlignment="1">
      <alignment vertical="center" shrinkToFit="1"/>
    </xf>
    <xf numFmtId="49" fontId="7" fillId="0" borderId="0" xfId="5" applyNumberFormat="1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shrinkToFit="1"/>
    </xf>
    <xf numFmtId="0" fontId="7" fillId="0" borderId="2" xfId="5" applyFont="1" applyFill="1" applyBorder="1" applyAlignment="1">
      <alignment horizontal="right" vertical="center" shrinkToFit="1"/>
    </xf>
    <xf numFmtId="0" fontId="7" fillId="0" borderId="35" xfId="5" applyFont="1" applyFill="1" applyBorder="1" applyAlignment="1">
      <alignment horizontal="right" vertical="center" shrinkToFit="1"/>
    </xf>
    <xf numFmtId="49" fontId="7" fillId="0" borderId="35" xfId="5" applyNumberFormat="1" applyFont="1" applyFill="1" applyBorder="1" applyAlignment="1">
      <alignment horizontal="center" vertical="center" shrinkToFit="1"/>
    </xf>
    <xf numFmtId="0" fontId="7" fillId="0" borderId="33" xfId="5" applyFont="1" applyFill="1" applyBorder="1" applyAlignment="1">
      <alignment horizontal="right" vertical="center" shrinkToFit="1"/>
    </xf>
    <xf numFmtId="0" fontId="7" fillId="0" borderId="4" xfId="5" applyFont="1" applyFill="1" applyBorder="1" applyAlignment="1">
      <alignment horizontal="right" vertical="center" shrinkToFit="1"/>
    </xf>
    <xf numFmtId="0" fontId="7" fillId="0" borderId="1" xfId="5" applyFont="1" applyFill="1" applyBorder="1" applyAlignment="1">
      <alignment horizontal="right" vertical="center" shrinkToFit="1"/>
    </xf>
    <xf numFmtId="0" fontId="7" fillId="0" borderId="1" xfId="5" applyFont="1" applyFill="1" applyBorder="1" applyAlignment="1">
      <alignment vertical="center" shrinkToFit="1"/>
    </xf>
    <xf numFmtId="49" fontId="7" fillId="0" borderId="35" xfId="5" applyNumberFormat="1" applyFont="1" applyFill="1" applyBorder="1" applyAlignment="1">
      <alignment vertical="center" shrinkToFit="1"/>
    </xf>
    <xf numFmtId="0" fontId="12" fillId="0" borderId="4" xfId="5" applyFont="1" applyFill="1" applyBorder="1" applyAlignment="1">
      <alignment horizontal="right" vertical="center" wrapText="1" shrinkToFit="1"/>
    </xf>
    <xf numFmtId="0" fontId="7" fillId="0" borderId="4" xfId="5" applyFont="1" applyFill="1" applyBorder="1" applyAlignment="1">
      <alignment horizontal="right" vertical="center" wrapText="1" shrinkToFit="1"/>
    </xf>
    <xf numFmtId="49" fontId="7" fillId="0" borderId="35" xfId="5" applyNumberFormat="1" applyFont="1" applyFill="1" applyBorder="1" applyAlignment="1">
      <alignment horizontal="right" vertical="center"/>
    </xf>
    <xf numFmtId="0" fontId="12" fillId="0" borderId="35" xfId="5" applyFont="1" applyFill="1" applyBorder="1" applyAlignment="1">
      <alignment horizontal="right" vertical="center" wrapText="1" shrinkToFit="1"/>
    </xf>
    <xf numFmtId="49" fontId="7" fillId="0" borderId="35" xfId="5" applyNumberFormat="1" applyFont="1" applyFill="1" applyBorder="1" applyAlignment="1">
      <alignment horizontal="right" vertical="center" wrapText="1"/>
    </xf>
    <xf numFmtId="0" fontId="7" fillId="0" borderId="35" xfId="5" applyFont="1" applyFill="1" applyBorder="1" applyAlignment="1">
      <alignment horizontal="right" vertical="center" wrapText="1" shrinkToFit="1"/>
    </xf>
    <xf numFmtId="0" fontId="7" fillId="0" borderId="0" xfId="5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27" fillId="0" borderId="0" xfId="5" applyFont="1" applyBorder="1" applyAlignment="1">
      <alignment vertical="center"/>
    </xf>
    <xf numFmtId="0" fontId="7" fillId="0" borderId="0" xfId="5" applyFont="1" applyAlignment="1">
      <alignment horizontal="right" vertical="center"/>
    </xf>
    <xf numFmtId="0" fontId="7" fillId="0" borderId="0" xfId="4" applyFont="1" applyAlignment="1">
      <alignment vertical="center"/>
    </xf>
    <xf numFmtId="0" fontId="7" fillId="0" borderId="0" xfId="5" applyFont="1" applyBorder="1" applyAlignment="1">
      <alignment horizontal="right" vertical="center"/>
    </xf>
    <xf numFmtId="0" fontId="7" fillId="0" borderId="0" xfId="5" applyFont="1"/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7" fontId="4" fillId="0" borderId="9" xfId="0" applyNumberFormat="1" applyFont="1" applyFill="1" applyBorder="1" applyAlignment="1" applyProtection="1">
      <alignment horizontal="center" vertical="center"/>
      <protection locked="0"/>
    </xf>
    <xf numFmtId="177" fontId="4" fillId="0" borderId="10" xfId="0" applyNumberFormat="1" applyFont="1" applyFill="1" applyBorder="1" applyAlignment="1" applyProtection="1">
      <alignment horizontal="center" vertical="center"/>
      <protection locked="0"/>
    </xf>
    <xf numFmtId="177" fontId="4" fillId="0" borderId="6" xfId="0" applyNumberFormat="1" applyFont="1" applyFill="1" applyBorder="1" applyAlignment="1" applyProtection="1">
      <alignment horizontal="center" vertical="center"/>
      <protection locked="0"/>
    </xf>
    <xf numFmtId="177" fontId="4" fillId="0" borderId="16" xfId="0" applyNumberFormat="1" applyFont="1" applyFill="1" applyBorder="1" applyAlignment="1" applyProtection="1">
      <alignment horizontal="center" vertical="center"/>
      <protection locked="0"/>
    </xf>
    <xf numFmtId="177" fontId="4" fillId="0" borderId="12" xfId="0" applyNumberFormat="1" applyFont="1" applyFill="1" applyBorder="1" applyAlignment="1" applyProtection="1">
      <alignment horizontal="center" vertical="center"/>
      <protection locked="0"/>
    </xf>
    <xf numFmtId="177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6" fillId="0" borderId="3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3" fontId="14" fillId="0" borderId="9" xfId="2" applyNumberFormat="1" applyFont="1" applyFill="1" applyBorder="1" applyAlignment="1" applyProtection="1">
      <alignment vertical="center"/>
      <protection locked="0"/>
    </xf>
    <xf numFmtId="3" fontId="14" fillId="0" borderId="19" xfId="2" applyNumberFormat="1" applyFont="1" applyFill="1" applyBorder="1" applyAlignment="1" applyProtection="1">
      <alignment vertical="center"/>
      <protection locked="0"/>
    </xf>
    <xf numFmtId="3" fontId="14" fillId="0" borderId="10" xfId="2" applyNumberFormat="1" applyFont="1" applyFill="1" applyBorder="1" applyAlignment="1" applyProtection="1">
      <alignment vertical="center"/>
      <protection locked="0"/>
    </xf>
    <xf numFmtId="0" fontId="6" fillId="0" borderId="17" xfId="2" applyFont="1" applyFill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5" fillId="0" borderId="17" xfId="2" applyFont="1" applyFill="1" applyBorder="1" applyAlignment="1" applyProtection="1">
      <alignment vertical="center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18" xfId="2" applyFont="1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distributed" vertical="center" justifyLastLine="1"/>
      <protection locked="0"/>
    </xf>
    <xf numFmtId="0" fontId="6" fillId="0" borderId="4" xfId="2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</xf>
    <xf numFmtId="38" fontId="15" fillId="0" borderId="1" xfId="3" applyFont="1" applyFill="1" applyBorder="1" applyAlignment="1" applyProtection="1">
      <alignment horizontal="distributed" vertical="center" justifyLastLine="1"/>
    </xf>
    <xf numFmtId="38" fontId="7" fillId="0" borderId="20" xfId="3" applyFont="1" applyFill="1" applyBorder="1" applyAlignment="1" applyProtection="1">
      <alignment horizontal="distributed" vertical="center" justifyLastLine="1"/>
    </xf>
    <xf numFmtId="38" fontId="7" fillId="0" borderId="21" xfId="3" applyFont="1" applyFill="1" applyBorder="1" applyAlignment="1" applyProtection="1">
      <alignment horizontal="distributed" vertical="center" justifyLastLine="1"/>
    </xf>
    <xf numFmtId="38" fontId="7" fillId="0" borderId="22" xfId="3" applyFont="1" applyFill="1" applyBorder="1" applyAlignment="1" applyProtection="1">
      <alignment horizontal="distributed" vertical="center" justifyLastLine="1"/>
    </xf>
    <xf numFmtId="38" fontId="7" fillId="0" borderId="26" xfId="3" applyFont="1" applyFill="1" applyBorder="1" applyAlignment="1" applyProtection="1">
      <alignment horizontal="center" vertical="center" shrinkToFit="1"/>
    </xf>
    <xf numFmtId="38" fontId="7" fillId="0" borderId="5" xfId="3" applyFont="1" applyFill="1" applyBorder="1" applyAlignment="1" applyProtection="1">
      <alignment horizontal="center" vertical="center" shrinkToFit="1"/>
    </xf>
    <xf numFmtId="38" fontId="7" fillId="0" borderId="11" xfId="3" applyFont="1" applyFill="1" applyBorder="1" applyAlignment="1" applyProtection="1">
      <alignment horizontal="center" vertical="center" shrinkToFit="1"/>
    </xf>
    <xf numFmtId="38" fontId="7" fillId="0" borderId="1" xfId="3" applyFont="1" applyFill="1" applyBorder="1" applyAlignment="1" applyProtection="1">
      <alignment horizontal="center" vertical="center" shrinkToFit="1"/>
    </xf>
    <xf numFmtId="38" fontId="7" fillId="0" borderId="5" xfId="3" applyFont="1" applyFill="1" applyBorder="1" applyAlignment="1" applyProtection="1">
      <alignment horizontal="center" vertical="center" justifyLastLine="1"/>
    </xf>
    <xf numFmtId="38" fontId="7" fillId="0" borderId="11" xfId="3" applyFont="1" applyFill="1" applyBorder="1" applyAlignment="1" applyProtection="1">
      <alignment horizontal="center" vertical="center" justifyLastLine="1"/>
    </xf>
    <xf numFmtId="38" fontId="7" fillId="0" borderId="27" xfId="3" applyFont="1" applyFill="1" applyBorder="1" applyAlignment="1" applyProtection="1">
      <alignment horizontal="distributed" vertical="center" justifyLastLine="1"/>
    </xf>
    <xf numFmtId="38" fontId="7" fillId="0" borderId="23" xfId="3" applyFont="1" applyFill="1" applyBorder="1" applyAlignment="1" applyProtection="1">
      <alignment horizontal="distributed" vertical="center" justifyLastLine="1"/>
    </xf>
    <xf numFmtId="38" fontId="7" fillId="0" borderId="28" xfId="3" applyFont="1" applyFill="1" applyBorder="1" applyAlignment="1" applyProtection="1">
      <alignment horizontal="distributed" vertical="center" justifyLastLine="1"/>
    </xf>
    <xf numFmtId="38" fontId="7" fillId="0" borderId="24" xfId="3" applyFont="1" applyFill="1" applyBorder="1" applyAlignment="1" applyProtection="1">
      <alignment horizontal="distributed" vertical="center" justifyLastLine="1"/>
    </xf>
    <xf numFmtId="38" fontId="7" fillId="0" borderId="29" xfId="3" applyFont="1" applyFill="1" applyBorder="1" applyAlignment="1" applyProtection="1">
      <alignment horizontal="center" vertical="center" justifyLastLine="1"/>
    </xf>
    <xf numFmtId="38" fontId="7" fillId="0" borderId="25" xfId="3" applyFont="1" applyFill="1" applyBorder="1" applyAlignment="1" applyProtection="1">
      <alignment horizontal="center" vertical="center" justifyLastLine="1"/>
    </xf>
    <xf numFmtId="180" fontId="7" fillId="0" borderId="9" xfId="0" applyNumberFormat="1" applyFont="1" applyFill="1" applyBorder="1" applyAlignment="1" applyProtection="1">
      <alignment horizontal="center" vertical="center" shrinkToFit="1"/>
    </xf>
    <xf numFmtId="180" fontId="7" fillId="0" borderId="10" xfId="0" applyNumberFormat="1" applyFont="1" applyFill="1" applyBorder="1" applyAlignment="1" applyProtection="1">
      <alignment horizontal="center" vertical="center" shrinkToFit="1"/>
    </xf>
    <xf numFmtId="180" fontId="7" fillId="0" borderId="12" xfId="0" applyNumberFormat="1" applyFont="1" applyFill="1" applyBorder="1" applyAlignment="1" applyProtection="1">
      <alignment horizontal="center" vertical="center" shrinkToFit="1"/>
    </xf>
    <xf numFmtId="180" fontId="7" fillId="0" borderId="15" xfId="0" applyNumberFormat="1" applyFont="1" applyFill="1" applyBorder="1" applyAlignment="1" applyProtection="1">
      <alignment horizontal="center" vertical="center" shrinkToFit="1"/>
    </xf>
    <xf numFmtId="38" fontId="7" fillId="0" borderId="29" xfId="3" applyFont="1" applyFill="1" applyBorder="1" applyAlignment="1" applyProtection="1">
      <alignment horizontal="center" vertical="center" shrinkToFit="1"/>
    </xf>
    <xf numFmtId="38" fontId="7" fillId="0" borderId="25" xfId="3" applyFont="1" applyFill="1" applyBorder="1" applyAlignment="1" applyProtection="1">
      <alignment horizontal="center" vertical="center" shrinkToFit="1"/>
    </xf>
    <xf numFmtId="38" fontId="7" fillId="0" borderId="27" xfId="3" applyFont="1" applyFill="1" applyBorder="1" applyAlignment="1" applyProtection="1">
      <alignment horizontal="center" vertical="center" justifyLastLine="1"/>
    </xf>
    <xf numFmtId="38" fontId="7" fillId="0" borderId="28" xfId="3" applyFont="1" applyFill="1" applyBorder="1" applyAlignment="1" applyProtection="1">
      <alignment horizontal="center" vertical="center" justifyLastLine="1"/>
    </xf>
    <xf numFmtId="38" fontId="7" fillId="0" borderId="36" xfId="3" applyFont="1" applyFill="1" applyBorder="1" applyAlignment="1" applyProtection="1">
      <alignment horizontal="center" vertical="center" justifyLastLine="1"/>
    </xf>
    <xf numFmtId="38" fontId="7" fillId="0" borderId="24" xfId="3" applyFont="1" applyFill="1" applyBorder="1" applyAlignment="1" applyProtection="1">
      <alignment horizontal="center" vertical="center" justifyLastLine="1"/>
    </xf>
    <xf numFmtId="180" fontId="7" fillId="0" borderId="43" xfId="0" applyNumberFormat="1" applyFont="1" applyFill="1" applyBorder="1" applyAlignment="1" applyProtection="1">
      <alignment horizontal="right" vertical="center" shrinkToFit="1"/>
    </xf>
    <xf numFmtId="180" fontId="7" fillId="0" borderId="32" xfId="0" applyNumberFormat="1" applyFont="1" applyFill="1" applyBorder="1" applyAlignment="1" applyProtection="1">
      <alignment horizontal="right" vertical="center" shrinkToFit="1"/>
    </xf>
    <xf numFmtId="180" fontId="7" fillId="0" borderId="41" xfId="0" applyNumberFormat="1" applyFont="1" applyFill="1" applyBorder="1" applyAlignment="1" applyProtection="1">
      <alignment horizontal="right" vertical="center" shrinkToFit="1"/>
    </xf>
    <xf numFmtId="180" fontId="7" fillId="0" borderId="16" xfId="0" applyNumberFormat="1" applyFont="1" applyFill="1" applyBorder="1" applyAlignment="1" applyProtection="1">
      <alignment horizontal="right" vertical="center" shrinkToFit="1"/>
    </xf>
    <xf numFmtId="180" fontId="7" fillId="0" borderId="25" xfId="0" applyNumberFormat="1" applyFont="1" applyFill="1" applyBorder="1" applyAlignment="1" applyProtection="1">
      <alignment horizontal="right" vertical="center" shrinkToFit="1"/>
    </xf>
    <xf numFmtId="180" fontId="7" fillId="0" borderId="6" xfId="0" applyNumberFormat="1" applyFont="1" applyFill="1" applyBorder="1" applyAlignment="1" applyProtection="1">
      <alignment horizontal="center" vertical="center" shrinkToFit="1"/>
    </xf>
    <xf numFmtId="180" fontId="7" fillId="0" borderId="16" xfId="0" applyNumberFormat="1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justifyLastLine="1"/>
    </xf>
    <xf numFmtId="0" fontId="7" fillId="0" borderId="10" xfId="0" applyFont="1" applyFill="1" applyBorder="1" applyAlignment="1" applyProtection="1">
      <alignment horizontal="center" vertical="center" justifyLastLine="1"/>
    </xf>
    <xf numFmtId="0" fontId="7" fillId="0" borderId="6" xfId="0" applyFont="1" applyFill="1" applyBorder="1" applyAlignment="1" applyProtection="1">
      <alignment horizontal="center" vertical="center" justifyLastLine="1"/>
    </xf>
    <xf numFmtId="0" fontId="7" fillId="0" borderId="16" xfId="0" applyFont="1" applyFill="1" applyBorder="1" applyAlignment="1" applyProtection="1">
      <alignment horizontal="center" vertical="center" justifyLastLine="1"/>
    </xf>
    <xf numFmtId="0" fontId="7" fillId="0" borderId="12" xfId="0" applyFont="1" applyFill="1" applyBorder="1" applyAlignment="1" applyProtection="1">
      <alignment horizontal="center" vertical="center" justifyLastLine="1"/>
    </xf>
    <xf numFmtId="0" fontId="7" fillId="0" borderId="15" xfId="0" applyFont="1" applyFill="1" applyBorder="1" applyAlignment="1" applyProtection="1">
      <alignment horizontal="center" vertical="center" justifyLastLine="1"/>
    </xf>
    <xf numFmtId="38" fontId="15" fillId="0" borderId="1" xfId="3" applyFont="1" applyFill="1" applyBorder="1" applyAlignment="1" applyProtection="1">
      <alignment horizontal="center" vertical="center" justifyLastLine="1"/>
    </xf>
    <xf numFmtId="38" fontId="15" fillId="0" borderId="2" xfId="3" applyFont="1" applyFill="1" applyBorder="1" applyAlignment="1" applyProtection="1">
      <alignment horizontal="center" vertical="center" justifyLastLine="1"/>
    </xf>
    <xf numFmtId="38" fontId="7" fillId="0" borderId="9" xfId="3" applyFont="1" applyFill="1" applyBorder="1" applyAlignment="1" applyProtection="1">
      <alignment horizontal="center" vertical="center" justifyLastLine="1"/>
    </xf>
    <xf numFmtId="38" fontId="7" fillId="0" borderId="19" xfId="3" applyFont="1" applyFill="1" applyBorder="1" applyAlignment="1" applyProtection="1">
      <alignment horizontal="center" vertical="center" justifyLastLine="1"/>
    </xf>
    <xf numFmtId="38" fontId="7" fillId="0" borderId="10" xfId="3" applyFont="1" applyFill="1" applyBorder="1" applyAlignment="1" applyProtection="1">
      <alignment horizontal="center" vertical="center" justifyLastLine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distributed" vertical="center" justifyLastLine="1"/>
    </xf>
    <xf numFmtId="0" fontId="4" fillId="0" borderId="11" xfId="0" applyFont="1" applyBorder="1"/>
    <xf numFmtId="38" fontId="7" fillId="0" borderId="2" xfId="3" applyFont="1" applyFill="1" applyBorder="1" applyAlignment="1" applyProtection="1">
      <alignment horizontal="distributed" vertical="center" wrapText="1" justifyLastLine="1"/>
    </xf>
    <xf numFmtId="38" fontId="7" fillId="0" borderId="18" xfId="3" applyFont="1" applyFill="1" applyBorder="1" applyAlignment="1" applyProtection="1">
      <alignment horizontal="distributed" vertical="center" wrapText="1" justifyLastLine="1"/>
    </xf>
    <xf numFmtId="38" fontId="7" fillId="0" borderId="47" xfId="3" applyFont="1" applyFill="1" applyBorder="1" applyAlignment="1" applyProtection="1">
      <alignment horizontal="distributed" vertical="center" justifyLastLine="1"/>
    </xf>
    <xf numFmtId="38" fontId="7" fillId="0" borderId="1" xfId="3" applyFont="1" applyFill="1" applyBorder="1" applyAlignment="1" applyProtection="1">
      <alignment horizontal="distributed" vertical="center" justifyLastLine="1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</xf>
    <xf numFmtId="0" fontId="7" fillId="0" borderId="18" xfId="0" applyFont="1" applyFill="1" applyBorder="1" applyAlignment="1" applyProtection="1">
      <alignment horizontal="distributed" vertical="center" justifyLastLine="1"/>
    </xf>
    <xf numFmtId="0" fontId="7" fillId="0" borderId="47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12" fillId="0" borderId="10" xfId="0" applyNumberFormat="1" applyFont="1" applyFill="1" applyBorder="1" applyAlignment="1" applyProtection="1">
      <alignment vertical="center" shrinkToFit="1"/>
      <protection locked="0"/>
    </xf>
    <xf numFmtId="0" fontId="12" fillId="0" borderId="15" xfId="0" applyNumberFormat="1" applyFont="1" applyFill="1" applyBorder="1" applyAlignment="1" applyProtection="1">
      <alignment vertical="center" shrinkToFit="1"/>
      <protection locked="0"/>
    </xf>
    <xf numFmtId="0" fontId="12" fillId="0" borderId="12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7" fillId="0" borderId="26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26" xfId="0" applyFont="1" applyBorder="1" applyAlignment="1">
      <alignment horizontal="distributed" vertical="center" justifyLastLine="1"/>
    </xf>
    <xf numFmtId="183" fontId="7" fillId="0" borderId="26" xfId="0" applyNumberFormat="1" applyFont="1" applyBorder="1" applyAlignment="1">
      <alignment vertical="center"/>
    </xf>
    <xf numFmtId="183" fontId="7" fillId="0" borderId="11" xfId="0" applyNumberFormat="1" applyFont="1" applyBorder="1" applyAlignment="1">
      <alignment vertical="center"/>
    </xf>
    <xf numFmtId="183" fontId="7" fillId="0" borderId="26" xfId="3" applyNumberFormat="1" applyFont="1" applyFill="1" applyBorder="1" applyAlignment="1" applyProtection="1">
      <alignment vertical="center"/>
    </xf>
    <xf numFmtId="183" fontId="7" fillId="0" borderId="11" xfId="3" applyNumberFormat="1" applyFont="1" applyFill="1" applyBorder="1" applyAlignment="1" applyProtection="1">
      <alignment vertical="center"/>
    </xf>
    <xf numFmtId="0" fontId="12" fillId="0" borderId="49" xfId="0" applyNumberFormat="1" applyFont="1" applyFill="1" applyBorder="1" applyAlignment="1" applyProtection="1">
      <alignment vertical="center" wrapText="1"/>
      <protection locked="0"/>
    </xf>
    <xf numFmtId="0" fontId="12" fillId="0" borderId="14" xfId="0" applyNumberFormat="1" applyFont="1" applyFill="1" applyBorder="1" applyAlignment="1" applyProtection="1">
      <alignment vertical="center" wrapText="1"/>
      <protection locked="0"/>
    </xf>
    <xf numFmtId="0" fontId="12" fillId="0" borderId="27" xfId="0" applyNumberFormat="1" applyFont="1" applyFill="1" applyBorder="1" applyAlignment="1" applyProtection="1">
      <alignment vertical="center" wrapText="1"/>
      <protection locked="0"/>
    </xf>
    <xf numFmtId="0" fontId="12" fillId="0" borderId="23" xfId="0" applyNumberFormat="1" applyFont="1" applyFill="1" applyBorder="1" applyAlignment="1" applyProtection="1">
      <alignment vertical="center" wrapText="1"/>
      <protection locked="0"/>
    </xf>
    <xf numFmtId="0" fontId="7" fillId="0" borderId="26" xfId="0" applyFont="1" applyBorder="1" applyAlignment="1">
      <alignment horizontal="center" vertical="center" justifyLastLine="1"/>
    </xf>
    <xf numFmtId="183" fontId="7" fillId="0" borderId="5" xfId="0" applyNumberFormat="1" applyFont="1" applyBorder="1" applyAlignment="1">
      <alignment vertical="center"/>
    </xf>
    <xf numFmtId="183" fontId="7" fillId="0" borderId="26" xfId="0" applyNumberFormat="1" applyFont="1" applyFill="1" applyBorder="1" applyAlignment="1" applyProtection="1">
      <alignment vertical="center" justifyLastLine="1"/>
    </xf>
    <xf numFmtId="183" fontId="7" fillId="0" borderId="11" xfId="0" applyNumberFormat="1" applyFont="1" applyFill="1" applyBorder="1" applyAlignment="1" applyProtection="1">
      <alignment vertical="center" justifyLastLine="1"/>
    </xf>
    <xf numFmtId="0" fontId="12" fillId="0" borderId="12" xfId="0" applyFont="1" applyBorder="1" applyAlignment="1">
      <alignment vertical="top"/>
    </xf>
    <xf numFmtId="0" fontId="12" fillId="0" borderId="15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5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15" xfId="0" applyFont="1" applyFill="1" applyBorder="1" applyAlignment="1" applyProtection="1">
      <alignment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justifyLastLine="1"/>
    </xf>
    <xf numFmtId="0" fontId="7" fillId="0" borderId="17" xfId="0" applyFont="1" applyFill="1" applyBorder="1" applyAlignment="1" applyProtection="1">
      <alignment horizontal="center" vertical="center" justifyLastLine="1"/>
    </xf>
    <xf numFmtId="0" fontId="7" fillId="0" borderId="9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7" fillId="0" borderId="12" xfId="0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/>
    </xf>
    <xf numFmtId="0" fontId="7" fillId="0" borderId="12" xfId="0" applyFont="1" applyFill="1" applyBorder="1" applyAlignment="1" applyProtection="1">
      <alignment horizontal="center" vertical="top"/>
      <protection locked="0"/>
    </xf>
    <xf numFmtId="0" fontId="7" fillId="0" borderId="17" xfId="0" applyFont="1" applyFill="1" applyBorder="1" applyAlignment="1" applyProtection="1">
      <alignment horizontal="center" vertical="top"/>
      <protection locked="0"/>
    </xf>
    <xf numFmtId="0" fontId="7" fillId="0" borderId="15" xfId="0" applyFont="1" applyFill="1" applyBorder="1" applyAlignment="1" applyProtection="1">
      <alignment horizontal="center" vertical="top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justifyLastLine="1"/>
    </xf>
    <xf numFmtId="0" fontId="7" fillId="0" borderId="18" xfId="0" applyFont="1" applyFill="1" applyBorder="1" applyAlignment="1" applyProtection="1">
      <alignment horizontal="center" vertical="center" justifyLastLine="1"/>
    </xf>
    <xf numFmtId="0" fontId="7" fillId="0" borderId="4" xfId="0" applyFont="1" applyFill="1" applyBorder="1" applyAlignment="1" applyProtection="1">
      <alignment horizontal="center" vertical="center" justifyLastLine="1"/>
    </xf>
    <xf numFmtId="38" fontId="7" fillId="0" borderId="2" xfId="3" applyNumberFormat="1" applyFont="1" applyFill="1" applyBorder="1" applyAlignment="1" applyProtection="1">
      <alignment horizontal="right" vertical="center"/>
    </xf>
    <xf numFmtId="38" fontId="7" fillId="0" borderId="18" xfId="3" applyNumberFormat="1" applyFont="1" applyFill="1" applyBorder="1" applyAlignment="1" applyProtection="1">
      <alignment horizontal="right" vertical="center"/>
    </xf>
    <xf numFmtId="38" fontId="7" fillId="0" borderId="2" xfId="3" applyFont="1" applyFill="1" applyBorder="1" applyAlignment="1" applyProtection="1">
      <alignment horizontal="right" vertical="center"/>
    </xf>
    <xf numFmtId="38" fontId="7" fillId="0" borderId="18" xfId="3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right" vertical="center"/>
      <protection locked="0"/>
    </xf>
    <xf numFmtId="0" fontId="7" fillId="0" borderId="26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justifyLastLine="1"/>
    </xf>
    <xf numFmtId="0" fontId="7" fillId="0" borderId="26" xfId="0" applyFont="1" applyFill="1" applyBorder="1" applyAlignment="1" applyProtection="1">
      <alignment horizontal="center" vertical="center" wrapText="1" shrinkToFit="1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left" vertical="center" shrinkToFit="1"/>
    </xf>
    <xf numFmtId="0" fontId="12" fillId="0" borderId="18" xfId="0" applyNumberFormat="1" applyFont="1" applyFill="1" applyBorder="1" applyAlignment="1" applyProtection="1">
      <alignment horizontal="left" vertical="center" shrinkToFit="1"/>
    </xf>
    <xf numFmtId="0" fontId="12" fillId="0" borderId="4" xfId="0" applyNumberFormat="1" applyFont="1" applyFill="1" applyBorder="1" applyAlignment="1" applyProtection="1">
      <alignment horizontal="left" vertical="center" shrinkToFit="1"/>
    </xf>
    <xf numFmtId="0" fontId="7" fillId="0" borderId="9" xfId="0" applyFont="1" applyFill="1" applyBorder="1" applyAlignment="1" applyProtection="1">
      <alignment horizontal="center" vertical="center" justifyLastLine="1" shrinkToFit="1"/>
    </xf>
    <xf numFmtId="0" fontId="7" fillId="0" borderId="19" xfId="0" applyFont="1" applyFill="1" applyBorder="1" applyAlignment="1" applyProtection="1">
      <alignment horizontal="center" vertical="center" justifyLastLine="1" shrinkToFit="1"/>
    </xf>
    <xf numFmtId="0" fontId="7" fillId="0" borderId="10" xfId="0" applyFont="1" applyFill="1" applyBorder="1" applyAlignment="1" applyProtection="1">
      <alignment horizontal="center" vertical="center" justifyLastLine="1" shrinkToFit="1"/>
    </xf>
    <xf numFmtId="0" fontId="7" fillId="0" borderId="6" xfId="0" applyFont="1" applyFill="1" applyBorder="1" applyAlignment="1" applyProtection="1">
      <alignment horizontal="center" vertical="center" justifyLastLine="1" shrinkToFit="1"/>
    </xf>
    <xf numFmtId="0" fontId="7" fillId="0" borderId="0" xfId="0" applyFont="1" applyFill="1" applyBorder="1" applyAlignment="1" applyProtection="1">
      <alignment horizontal="center" vertical="center" justifyLastLine="1" shrinkToFit="1"/>
    </xf>
    <xf numFmtId="0" fontId="7" fillId="0" borderId="16" xfId="0" applyFont="1" applyFill="1" applyBorder="1" applyAlignment="1" applyProtection="1">
      <alignment horizontal="center" vertical="center" justifyLastLine="1" shrinkToFit="1"/>
    </xf>
    <xf numFmtId="0" fontId="7" fillId="0" borderId="12" xfId="0" applyFont="1" applyFill="1" applyBorder="1" applyAlignment="1" applyProtection="1">
      <alignment horizontal="center" vertical="center" justifyLastLine="1" shrinkToFit="1"/>
    </xf>
    <xf numFmtId="0" fontId="7" fillId="0" borderId="17" xfId="0" applyFont="1" applyFill="1" applyBorder="1" applyAlignment="1" applyProtection="1">
      <alignment horizontal="center" vertical="center" justifyLastLine="1" shrinkToFit="1"/>
    </xf>
    <xf numFmtId="0" fontId="7" fillId="0" borderId="15" xfId="0" applyFont="1" applyFill="1" applyBorder="1" applyAlignment="1" applyProtection="1">
      <alignment horizontal="center" vertical="center" justifyLastLine="1" shrinkToFit="1"/>
    </xf>
    <xf numFmtId="0" fontId="7" fillId="0" borderId="9" xfId="0" applyFont="1" applyFill="1" applyBorder="1" applyAlignment="1" applyProtection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" xfId="0" applyFont="1" applyFill="1" applyBorder="1" applyAlignment="1" applyProtection="1">
      <alignment horizontal="center" vertical="center" justifyLastLine="1"/>
    </xf>
    <xf numFmtId="38" fontId="7" fillId="0" borderId="2" xfId="3" applyFont="1" applyFill="1" applyBorder="1" applyAlignment="1" applyProtection="1">
      <alignment horizontal="center" vertical="center" shrinkToFit="1"/>
    </xf>
    <xf numFmtId="38" fontId="7" fillId="0" borderId="18" xfId="3" applyFont="1" applyFill="1" applyBorder="1" applyAlignment="1" applyProtection="1">
      <alignment horizontal="center" vertical="center" shrinkToFit="1"/>
    </xf>
    <xf numFmtId="38" fontId="7" fillId="0" borderId="4" xfId="3" applyFont="1" applyFill="1" applyBorder="1" applyAlignment="1" applyProtection="1">
      <alignment horizontal="center" vertical="center" shrinkToFit="1"/>
    </xf>
    <xf numFmtId="185" fontId="7" fillId="0" borderId="1" xfId="3" applyNumberFormat="1" applyFont="1" applyFill="1" applyBorder="1" applyAlignment="1" applyProtection="1">
      <alignment horizontal="center" vertical="center"/>
    </xf>
    <xf numFmtId="185" fontId="7" fillId="0" borderId="1" xfId="3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 shrinkToFit="1"/>
    </xf>
    <xf numFmtId="0" fontId="7" fillId="0" borderId="18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shrinkToFit="1"/>
    </xf>
    <xf numFmtId="185" fontId="7" fillId="0" borderId="2" xfId="3" applyNumberFormat="1" applyFont="1" applyFill="1" applyBorder="1" applyAlignment="1" applyProtection="1">
      <alignment horizontal="center" vertical="center"/>
    </xf>
    <xf numFmtId="185" fontId="7" fillId="0" borderId="4" xfId="3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18" xfId="0" applyNumberFormat="1" applyFont="1" applyFill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185" fontId="7" fillId="0" borderId="9" xfId="3" applyNumberFormat="1" applyFont="1" applyFill="1" applyBorder="1" applyAlignment="1" applyProtection="1">
      <alignment vertical="center"/>
    </xf>
    <xf numFmtId="185" fontId="7" fillId="0" borderId="10" xfId="3" applyNumberFormat="1" applyFont="1" applyFill="1" applyBorder="1" applyAlignment="1" applyProtection="1">
      <alignment vertical="center"/>
    </xf>
    <xf numFmtId="185" fontId="7" fillId="0" borderId="2" xfId="3" applyNumberFormat="1" applyFont="1" applyFill="1" applyBorder="1" applyAlignment="1" applyProtection="1">
      <alignment vertical="center"/>
    </xf>
    <xf numFmtId="185" fontId="7" fillId="0" borderId="4" xfId="3" applyNumberFormat="1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distributed" vertical="center" justifyLastLine="1"/>
      <protection locked="0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justifyLastLine="1"/>
      <protection locked="0"/>
    </xf>
    <xf numFmtId="0" fontId="7" fillId="0" borderId="19" xfId="0" applyFont="1" applyFill="1" applyBorder="1" applyAlignment="1" applyProtection="1">
      <alignment horizontal="center" vertical="center" justifyLastLine="1"/>
      <protection locked="0"/>
    </xf>
    <xf numFmtId="0" fontId="7" fillId="0" borderId="10" xfId="0" applyFont="1" applyFill="1" applyBorder="1" applyAlignment="1" applyProtection="1">
      <alignment horizontal="center" vertical="center" justifyLastLine="1"/>
      <protection locked="0"/>
    </xf>
    <xf numFmtId="0" fontId="7" fillId="0" borderId="12" xfId="0" applyFont="1" applyFill="1" applyBorder="1" applyAlignment="1" applyProtection="1">
      <alignment horizontal="center" vertical="center" justifyLastLine="1"/>
      <protection locked="0"/>
    </xf>
    <xf numFmtId="0" fontId="7" fillId="0" borderId="17" xfId="0" applyFont="1" applyFill="1" applyBorder="1" applyAlignment="1" applyProtection="1">
      <alignment horizontal="center" vertical="center" justifyLastLine="1"/>
      <protection locked="0"/>
    </xf>
    <xf numFmtId="0" fontId="7" fillId="0" borderId="15" xfId="0" applyFont="1" applyFill="1" applyBorder="1" applyAlignment="1" applyProtection="1">
      <alignment horizontal="center" vertical="center" justifyLastLine="1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17" xfId="0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Fill="1" applyBorder="1" applyAlignment="1" applyProtection="1">
      <alignment horizontal="center" vertical="center" shrinkToFit="1"/>
      <protection locked="0"/>
    </xf>
    <xf numFmtId="186" fontId="7" fillId="0" borderId="10" xfId="0" applyNumberFormat="1" applyFont="1" applyFill="1" applyBorder="1" applyAlignment="1" applyProtection="1">
      <alignment horizontal="right" vertical="center"/>
      <protection locked="0"/>
    </xf>
    <xf numFmtId="186" fontId="7" fillId="0" borderId="15" xfId="0" applyNumberFormat="1" applyFont="1" applyFill="1" applyBorder="1" applyAlignment="1" applyProtection="1">
      <alignment horizontal="right" vertical="center"/>
      <protection locked="0"/>
    </xf>
    <xf numFmtId="187" fontId="7" fillId="0" borderId="10" xfId="0" applyNumberFormat="1" applyFont="1" applyFill="1" applyBorder="1" applyAlignment="1" applyProtection="1">
      <alignment vertical="center"/>
      <protection locked="0"/>
    </xf>
    <xf numFmtId="187" fontId="7" fillId="0" borderId="15" xfId="0" applyNumberFormat="1" applyFont="1" applyFill="1" applyBorder="1" applyAlignment="1" applyProtection="1">
      <alignment vertical="center"/>
      <protection locked="0"/>
    </xf>
    <xf numFmtId="188" fontId="7" fillId="0" borderId="9" xfId="0" applyNumberFormat="1" applyFont="1" applyFill="1" applyBorder="1" applyAlignment="1" applyProtection="1">
      <alignment vertical="center"/>
      <protection locked="0"/>
    </xf>
    <xf numFmtId="188" fontId="7" fillId="0" borderId="10" xfId="0" applyNumberFormat="1" applyFont="1" applyFill="1" applyBorder="1" applyAlignment="1" applyProtection="1">
      <alignment vertical="center"/>
      <protection locked="0"/>
    </xf>
    <xf numFmtId="188" fontId="7" fillId="0" borderId="12" xfId="0" applyNumberFormat="1" applyFont="1" applyFill="1" applyBorder="1" applyAlignment="1" applyProtection="1">
      <alignment vertical="center"/>
      <protection locked="0"/>
    </xf>
    <xf numFmtId="188" fontId="7" fillId="0" borderId="15" xfId="0" applyNumberFormat="1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 applyProtection="1">
      <alignment horizontal="right" vertical="center"/>
      <protection locked="0"/>
    </xf>
    <xf numFmtId="187" fontId="7" fillId="0" borderId="10" xfId="0" applyNumberFormat="1" applyFont="1" applyFill="1" applyBorder="1" applyAlignment="1" applyProtection="1">
      <alignment horizontal="center" vertical="center"/>
      <protection locked="0"/>
    </xf>
    <xf numFmtId="187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 justifyLastLine="1"/>
    </xf>
    <xf numFmtId="0" fontId="17" fillId="0" borderId="11" xfId="0" applyFont="1" applyFill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distributed" vertical="center" justifyLastLine="1"/>
    </xf>
    <xf numFmtId="0" fontId="17" fillId="0" borderId="18" xfId="0" applyFont="1" applyFill="1" applyBorder="1" applyAlignment="1">
      <alignment horizontal="distributed" vertical="center" justifyLastLine="1"/>
    </xf>
    <xf numFmtId="0" fontId="17" fillId="0" borderId="4" xfId="0" applyFont="1" applyFill="1" applyBorder="1" applyAlignment="1">
      <alignment horizontal="distributed" vertical="center" justifyLastLine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distributed" vertical="center" justifyLastLine="1"/>
    </xf>
    <xf numFmtId="0" fontId="17" fillId="0" borderId="16" xfId="0" applyFont="1" applyFill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distributed" vertical="center" justifyLastLine="1"/>
    </xf>
    <xf numFmtId="0" fontId="17" fillId="0" borderId="50" xfId="0" applyFont="1" applyFill="1" applyBorder="1" applyAlignment="1">
      <alignment horizontal="distributed" vertical="center" justifyLastLine="1"/>
    </xf>
    <xf numFmtId="0" fontId="17" fillId="0" borderId="51" xfId="0" applyFont="1" applyFill="1" applyBorder="1" applyAlignment="1">
      <alignment horizontal="distributed" vertical="center" justifyLastLine="1" shrinkToFit="1"/>
    </xf>
    <xf numFmtId="0" fontId="17" fillId="0" borderId="52" xfId="0" applyFont="1" applyFill="1" applyBorder="1" applyAlignment="1">
      <alignment horizontal="distributed" vertical="center" justifyLastLine="1" shrinkToFit="1"/>
    </xf>
    <xf numFmtId="0" fontId="17" fillId="0" borderId="53" xfId="0" applyFont="1" applyFill="1" applyBorder="1" applyAlignment="1">
      <alignment horizontal="distributed" vertical="center" justifyLastLine="1"/>
    </xf>
    <xf numFmtId="0" fontId="17" fillId="0" borderId="12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right" vertical="center"/>
    </xf>
    <xf numFmtId="0" fontId="17" fillId="0" borderId="54" xfId="0" applyFont="1" applyFill="1" applyBorder="1" applyAlignment="1">
      <alignment horizontal="right" vertical="center"/>
    </xf>
    <xf numFmtId="0" fontId="17" fillId="0" borderId="56" xfId="0" applyFont="1" applyFill="1" applyBorder="1" applyAlignment="1">
      <alignment horizontal="right" vertical="center"/>
    </xf>
    <xf numFmtId="0" fontId="17" fillId="0" borderId="56" xfId="0" applyFont="1" applyFill="1" applyBorder="1" applyAlignment="1">
      <alignment horizontal="right" vertical="center" shrinkToFit="1"/>
    </xf>
    <xf numFmtId="0" fontId="17" fillId="0" borderId="15" xfId="0" applyFont="1" applyFill="1" applyBorder="1" applyAlignment="1">
      <alignment horizontal="right" vertical="center" shrinkToFit="1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17" fillId="0" borderId="2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distributed" vertical="center" justifyLastLine="1"/>
    </xf>
    <xf numFmtId="0" fontId="17" fillId="0" borderId="10" xfId="0" applyFont="1" applyFill="1" applyBorder="1" applyAlignment="1">
      <alignment horizontal="distributed" vertical="center" justifyLastLine="1"/>
    </xf>
    <xf numFmtId="0" fontId="17" fillId="0" borderId="12" xfId="0" applyFont="1" applyFill="1" applyBorder="1" applyAlignment="1">
      <alignment horizontal="distributed" vertical="center" justifyLastLine="1"/>
    </xf>
    <xf numFmtId="0" fontId="17" fillId="0" borderId="53" xfId="0" applyFont="1" applyFill="1" applyBorder="1" applyAlignment="1">
      <alignment horizontal="distributed" vertical="center" justifyLastLine="1" shrinkToFit="1"/>
    </xf>
    <xf numFmtId="0" fontId="17" fillId="0" borderId="50" xfId="0" applyFont="1" applyFill="1" applyBorder="1" applyAlignment="1">
      <alignment horizontal="distributed" vertical="center" justifyLastLine="1" shrinkToFit="1"/>
    </xf>
    <xf numFmtId="0" fontId="17" fillId="0" borderId="16" xfId="0" applyFont="1" applyFill="1" applyBorder="1" applyAlignment="1">
      <alignment horizontal="distributed" vertical="center" justifyLastLine="1" shrinkToFit="1"/>
    </xf>
    <xf numFmtId="0" fontId="17" fillId="0" borderId="56" xfId="0" applyFont="1" applyFill="1" applyBorder="1" applyAlignment="1">
      <alignment horizontal="center" vertical="center" shrinkToFit="1"/>
    </xf>
    <xf numFmtId="0" fontId="17" fillId="0" borderId="54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54" xfId="0" applyFont="1" applyFill="1" applyBorder="1" applyAlignment="1">
      <alignment horizontal="center" vertical="center" shrinkToFit="1"/>
    </xf>
    <xf numFmtId="0" fontId="22" fillId="0" borderId="54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distributed" vertical="center" justifyLastLine="1" shrinkToFit="1"/>
    </xf>
    <xf numFmtId="0" fontId="17" fillId="0" borderId="50" xfId="0" applyFont="1" applyFill="1" applyBorder="1" applyAlignment="1">
      <alignment horizontal="center" vertical="center" shrinkToFit="1"/>
    </xf>
    <xf numFmtId="0" fontId="17" fillId="0" borderId="53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/>
    </xf>
    <xf numFmtId="0" fontId="7" fillId="0" borderId="26" xfId="5" applyFont="1" applyBorder="1" applyAlignment="1">
      <alignment horizontal="center" vertical="center" shrinkToFit="1"/>
    </xf>
    <xf numFmtId="0" fontId="7" fillId="0" borderId="11" xfId="5" applyFont="1" applyBorder="1" applyAlignment="1">
      <alignment horizontal="center" vertical="center" shrinkToFit="1"/>
    </xf>
    <xf numFmtId="0" fontId="7" fillId="0" borderId="26" xfId="4" applyFont="1" applyBorder="1" applyAlignment="1">
      <alignment horizontal="distributed" vertical="center" justifyLastLine="1" shrinkToFit="1"/>
    </xf>
    <xf numFmtId="0" fontId="7" fillId="0" borderId="5" xfId="4" applyFont="1" applyBorder="1" applyAlignment="1">
      <alignment horizontal="distributed" vertical="center" justifyLastLine="1" shrinkToFit="1"/>
    </xf>
    <xf numFmtId="0" fontId="7" fillId="0" borderId="11" xfId="4" applyFont="1" applyBorder="1" applyAlignment="1">
      <alignment horizontal="distributed" vertical="center" justifyLastLine="1" shrinkToFit="1"/>
    </xf>
    <xf numFmtId="0" fontId="7" fillId="0" borderId="1" xfId="4" applyFont="1" applyBorder="1" applyAlignment="1">
      <alignment horizontal="distributed" vertical="center" justifyLastLine="1"/>
    </xf>
    <xf numFmtId="0" fontId="7" fillId="0" borderId="1" xfId="4" applyFont="1" applyBorder="1" applyAlignment="1">
      <alignment horizontal="distributed" vertical="center" justifyLastLine="1" shrinkToFit="1"/>
    </xf>
    <xf numFmtId="0" fontId="7" fillId="0" borderId="1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7" fillId="0" borderId="4" xfId="5" applyFont="1" applyBorder="1" applyAlignment="1">
      <alignment horizontal="center" vertical="center" shrinkToFit="1"/>
    </xf>
  </cellXfs>
  <cellStyles count="7">
    <cellStyle name="桁区切り 2" xfId="3"/>
    <cellStyle name="標準" xfId="0" builtinId="0"/>
    <cellStyle name="標準 2" xfId="2"/>
    <cellStyle name="標準 3" xfId="4"/>
    <cellStyle name="標準_198／199.XLS" xfId="1"/>
    <cellStyle name="標準_Sheet1" xfId="6"/>
    <cellStyle name="標準_積雪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4668769716087"/>
          <c:y val="3.0405405405405407E-2"/>
          <c:w val="0.8485804416403786"/>
          <c:h val="0.9087837837837837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('A-4'!$E$34,'A-4'!$J$34)</c:f>
              <c:numCache>
                <c:formatCode>#,##0.0;"△ "#,##0.0</c:formatCode>
                <c:ptCount val="2"/>
                <c:pt idx="0">
                  <c:v>9001.4999999999982</c:v>
                </c:pt>
                <c:pt idx="1">
                  <c:v>4637.5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2.3809634531410582E-2"/>
          <c:y val="2.2935779816513763E-2"/>
          <c:w val="0.95714730816270532"/>
          <c:h val="0.92201834862385323"/>
        </c:manualLayout>
      </c:layout>
      <c:pieChart>
        <c:varyColors val="1"/>
        <c:ser>
          <c:idx val="0"/>
          <c:order val="0"/>
          <c:tx>
            <c:strRef>
              <c:f>'A-4'!$L$34</c:f>
              <c:strCache>
                <c:ptCount val="1"/>
                <c:pt idx="0">
                  <c:v>1,330.6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</c:dPt>
          <c:val>
            <c:numRef>
              <c:f>'A-4'!$L$34:$P$34</c:f>
              <c:numCache>
                <c:formatCode>#,##0.0;"△ "#,##0.0</c:formatCode>
                <c:ptCount val="5"/>
                <c:pt idx="0">
                  <c:v>1330.6</c:v>
                </c:pt>
                <c:pt idx="1">
                  <c:v>231</c:v>
                </c:pt>
                <c:pt idx="2">
                  <c:v>783.7</c:v>
                </c:pt>
                <c:pt idx="3">
                  <c:v>1158.3</c:v>
                </c:pt>
                <c:pt idx="4">
                  <c:v>1133.9000000000001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2.3696737301765452E-2"/>
          <c:y val="2.2831152036743886E-2"/>
          <c:w val="0.95734818699132429"/>
          <c:h val="0.92237854228445293"/>
        </c:manualLayout>
      </c:layout>
      <c:pieChart>
        <c:varyColors val="1"/>
        <c:ser>
          <c:idx val="0"/>
          <c:order val="0"/>
          <c:tx>
            <c:strRef>
              <c:f>'A-4'!$F$34</c:f>
              <c:strCache>
                <c:ptCount val="1"/>
                <c:pt idx="0">
                  <c:v>7,534.9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val>
            <c:numRef>
              <c:f>'A-4'!$F$34:$I$34</c:f>
              <c:numCache>
                <c:formatCode>#,##0.0;"△ "#,##0.0</c:formatCode>
                <c:ptCount val="4"/>
                <c:pt idx="0">
                  <c:v>7534.9</c:v>
                </c:pt>
                <c:pt idx="1">
                  <c:v>707.8</c:v>
                </c:pt>
                <c:pt idx="2">
                  <c:v>465.4</c:v>
                </c:pt>
                <c:pt idx="3">
                  <c:v>293.39999999999998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29</xdr:row>
      <xdr:rowOff>200025</xdr:rowOff>
    </xdr:from>
    <xdr:to>
      <xdr:col>6</xdr:col>
      <xdr:colOff>142875</xdr:colOff>
      <xdr:row>33</xdr:row>
      <xdr:rowOff>733425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162925"/>
          <a:ext cx="31908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30</xdr:row>
      <xdr:rowOff>47625</xdr:rowOff>
    </xdr:from>
    <xdr:to>
      <xdr:col>9</xdr:col>
      <xdr:colOff>762000</xdr:colOff>
      <xdr:row>33</xdr:row>
      <xdr:rowOff>657225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8267700"/>
          <a:ext cx="2428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33</xdr:row>
      <xdr:rowOff>695325</xdr:rowOff>
    </xdr:from>
    <xdr:to>
      <xdr:col>6</xdr:col>
      <xdr:colOff>371475</xdr:colOff>
      <xdr:row>33</xdr:row>
      <xdr:rowOff>695325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09575" y="10106025"/>
          <a:ext cx="3676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29</xdr:row>
      <xdr:rowOff>19050</xdr:rowOff>
    </xdr:from>
    <xdr:to>
      <xdr:col>6</xdr:col>
      <xdr:colOff>171450</xdr:colOff>
      <xdr:row>34</xdr:row>
      <xdr:rowOff>266700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3886200" y="7981950"/>
          <a:ext cx="0" cy="2524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29</xdr:row>
      <xdr:rowOff>238125</xdr:rowOff>
    </xdr:from>
    <xdr:to>
      <xdr:col>1</xdr:col>
      <xdr:colOff>285750</xdr:colOff>
      <xdr:row>33</xdr:row>
      <xdr:rowOff>676275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61975" y="82010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33</xdr:row>
      <xdr:rowOff>781050</xdr:rowOff>
    </xdr:from>
    <xdr:to>
      <xdr:col>6</xdr:col>
      <xdr:colOff>161925</xdr:colOff>
      <xdr:row>33</xdr:row>
      <xdr:rowOff>781050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76275" y="10191750"/>
          <a:ext cx="3200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29</xdr:row>
      <xdr:rowOff>9525</xdr:rowOff>
    </xdr:from>
    <xdr:to>
      <xdr:col>1</xdr:col>
      <xdr:colOff>390525</xdr:colOff>
      <xdr:row>34</xdr:row>
      <xdr:rowOff>257175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666750" y="7972425"/>
          <a:ext cx="0" cy="2524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790575</xdr:rowOff>
    </xdr:from>
    <xdr:to>
      <xdr:col>4</xdr:col>
      <xdr:colOff>333375</xdr:colOff>
      <xdr:row>34</xdr:row>
      <xdr:rowOff>219075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1733550" y="10201275"/>
          <a:ext cx="9620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30.6km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31</xdr:row>
      <xdr:rowOff>371475</xdr:rowOff>
    </xdr:from>
    <xdr:to>
      <xdr:col>1</xdr:col>
      <xdr:colOff>361950</xdr:colOff>
      <xdr:row>32</xdr:row>
      <xdr:rowOff>171450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57150" y="8867775"/>
          <a:ext cx="5810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17.3km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29</xdr:row>
      <xdr:rowOff>209550</xdr:rowOff>
    </xdr:from>
    <xdr:to>
      <xdr:col>6</xdr:col>
      <xdr:colOff>381000</xdr:colOff>
      <xdr:row>29</xdr:row>
      <xdr:rowOff>209550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419100" y="8172450"/>
          <a:ext cx="3676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30</xdr:row>
      <xdr:rowOff>66675</xdr:rowOff>
    </xdr:from>
    <xdr:to>
      <xdr:col>9</xdr:col>
      <xdr:colOff>333375</xdr:colOff>
      <xdr:row>31</xdr:row>
      <xdr:rowOff>352425</xdr:rowOff>
    </xdr:to>
    <xdr:sp macro="" textlink="">
      <xdr:nvSpPr>
        <xdr:cNvPr id="12" name="Oval 15"/>
        <xdr:cNvSpPr>
          <a:spLocks noChangeArrowheads="1"/>
        </xdr:cNvSpPr>
      </xdr:nvSpPr>
      <xdr:spPr bwMode="auto">
        <a:xfrm>
          <a:off x="5038725" y="8286750"/>
          <a:ext cx="904875" cy="561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30</xdr:row>
      <xdr:rowOff>133350</xdr:rowOff>
    </xdr:from>
    <xdr:to>
      <xdr:col>7</xdr:col>
      <xdr:colOff>581025</xdr:colOff>
      <xdr:row>31</xdr:row>
      <xdr:rowOff>295275</xdr:rowOff>
    </xdr:to>
    <xdr:sp macro="" textlink="">
      <xdr:nvSpPr>
        <xdr:cNvPr id="13" name="AutoShape 16"/>
        <xdr:cNvSpPr>
          <a:spLocks noChangeArrowheads="1"/>
        </xdr:cNvSpPr>
      </xdr:nvSpPr>
      <xdr:spPr bwMode="auto">
        <a:xfrm>
          <a:off x="3895725" y="8353425"/>
          <a:ext cx="1057275" cy="438150"/>
        </a:xfrm>
        <a:prstGeom prst="leftArrow">
          <a:avLst>
            <a:gd name="adj1" fmla="val 56519"/>
            <a:gd name="adj2" fmla="val 104666"/>
          </a:avLst>
        </a:prstGeom>
        <a:solidFill>
          <a:srgbClr xmlns:mc="http://schemas.openxmlformats.org/markup-compatibility/2006" xmlns:a14="http://schemas.microsoft.com/office/drawing/2010/main" val="800080" mc:Ignorable="a14" a14:legacySpreadsheetColorIndex="20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30</xdr:row>
      <xdr:rowOff>123825</xdr:rowOff>
    </xdr:from>
    <xdr:to>
      <xdr:col>2</xdr:col>
      <xdr:colOff>504825</xdr:colOff>
      <xdr:row>31</xdr:row>
      <xdr:rowOff>28575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1047750" y="8343900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xdr:txBody>
    </xdr:sp>
    <xdr:clientData/>
  </xdr:twoCellAnchor>
  <xdr:twoCellAnchor>
    <xdr:from>
      <xdr:col>2</xdr:col>
      <xdr:colOff>542925</xdr:colOff>
      <xdr:row>32</xdr:row>
      <xdr:rowOff>104775</xdr:rowOff>
    </xdr:from>
    <xdr:to>
      <xdr:col>3</xdr:col>
      <xdr:colOff>238125</xdr:colOff>
      <xdr:row>32</xdr:row>
      <xdr:rowOff>285750</xdr:rowOff>
    </xdr:to>
    <xdr:sp macro="" textlink="">
      <xdr:nvSpPr>
        <xdr:cNvPr id="15" name="Rectangle 20"/>
        <xdr:cNvSpPr>
          <a:spLocks noChangeArrowheads="1"/>
        </xdr:cNvSpPr>
      </xdr:nvSpPr>
      <xdr:spPr bwMode="auto">
        <a:xfrm>
          <a:off x="1514475" y="9058275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xdr:txBody>
    </xdr:sp>
    <xdr:clientData/>
  </xdr:twoCellAnchor>
  <xdr:twoCellAnchor>
    <xdr:from>
      <xdr:col>2</xdr:col>
      <xdr:colOff>466725</xdr:colOff>
      <xdr:row>33</xdr:row>
      <xdr:rowOff>123825</xdr:rowOff>
    </xdr:from>
    <xdr:to>
      <xdr:col>3</xdr:col>
      <xdr:colOff>161925</xdr:colOff>
      <xdr:row>33</xdr:row>
      <xdr:rowOff>304800</xdr:rowOff>
    </xdr:to>
    <xdr:sp macro="" textlink="">
      <xdr:nvSpPr>
        <xdr:cNvPr id="16" name="Rectangle 21"/>
        <xdr:cNvSpPr>
          <a:spLocks noChangeArrowheads="1"/>
        </xdr:cNvSpPr>
      </xdr:nvSpPr>
      <xdr:spPr bwMode="auto">
        <a:xfrm>
          <a:off x="1438275" y="9534525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xdr:txBody>
    </xdr:sp>
    <xdr:clientData/>
  </xdr:twoCellAnchor>
  <xdr:twoCellAnchor>
    <xdr:from>
      <xdr:col>4</xdr:col>
      <xdr:colOff>123825</xdr:colOff>
      <xdr:row>33</xdr:row>
      <xdr:rowOff>9525</xdr:rowOff>
    </xdr:from>
    <xdr:to>
      <xdr:col>4</xdr:col>
      <xdr:colOff>552450</xdr:colOff>
      <xdr:row>33</xdr:row>
      <xdr:rowOff>190500</xdr:rowOff>
    </xdr:to>
    <xdr:sp macro="" textlink="">
      <xdr:nvSpPr>
        <xdr:cNvPr id="17" name="Rectangle 22"/>
        <xdr:cNvSpPr>
          <a:spLocks noChangeArrowheads="1"/>
        </xdr:cNvSpPr>
      </xdr:nvSpPr>
      <xdr:spPr bwMode="auto">
        <a:xfrm>
          <a:off x="2486025" y="9420225"/>
          <a:ext cx="428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37</xdr:row>
      <xdr:rowOff>66675</xdr:rowOff>
    </xdr:from>
    <xdr:to>
      <xdr:col>12</xdr:col>
      <xdr:colOff>257175</xdr:colOff>
      <xdr:row>50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48</xdr:row>
      <xdr:rowOff>95250</xdr:rowOff>
    </xdr:from>
    <xdr:to>
      <xdr:col>7</xdr:col>
      <xdr:colOff>285750</xdr:colOff>
      <xdr:row>60</xdr:row>
      <xdr:rowOff>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209550</xdr:colOff>
      <xdr:row>48</xdr:row>
      <xdr:rowOff>85725</xdr:rowOff>
    </xdr:from>
    <xdr:to>
      <xdr:col>16</xdr:col>
      <xdr:colOff>381000</xdr:colOff>
      <xdr:row>60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45</xdr:row>
      <xdr:rowOff>0</xdr:rowOff>
    </xdr:from>
    <xdr:to>
      <xdr:col>12</xdr:col>
      <xdr:colOff>28575</xdr:colOff>
      <xdr:row>46</xdr:row>
      <xdr:rowOff>38100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3209925" y="7467600"/>
          <a:ext cx="10096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自然的土地利用</a:t>
          </a:r>
          <a:endParaRPr lang="ja-JP" altLang="en-US"/>
        </a:p>
      </xdr:txBody>
    </xdr:sp>
    <xdr:clientData/>
  </xdr:twoCellAnchor>
  <xdr:twoCellAnchor>
    <xdr:from>
      <xdr:col>12</xdr:col>
      <xdr:colOff>276225</xdr:colOff>
      <xdr:row>47</xdr:row>
      <xdr:rowOff>9525</xdr:rowOff>
    </xdr:from>
    <xdr:to>
      <xdr:col>16</xdr:col>
      <xdr:colOff>57150</xdr:colOff>
      <xdr:row>48</xdr:row>
      <xdr:rowOff>76200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467225" y="7839075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自然的土地利用割合</a:t>
          </a:r>
          <a:endParaRPr lang="ja-JP" altLang="en-US"/>
        </a:p>
      </xdr:txBody>
    </xdr:sp>
    <xdr:clientData/>
  </xdr:twoCellAnchor>
  <xdr:twoCellAnchor>
    <xdr:from>
      <xdr:col>3</xdr:col>
      <xdr:colOff>266700</xdr:colOff>
      <xdr:row>46</xdr:row>
      <xdr:rowOff>161925</xdr:rowOff>
    </xdr:from>
    <xdr:to>
      <xdr:col>6</xdr:col>
      <xdr:colOff>323850</xdr:colOff>
      <xdr:row>48</xdr:row>
      <xdr:rowOff>28575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81075" y="781050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都市的土地利用割合</a:t>
          </a:r>
          <a:endParaRPr lang="ja-JP" altLang="en-US"/>
        </a:p>
      </xdr:txBody>
    </xdr:sp>
    <xdr:clientData/>
  </xdr:twoCellAnchor>
  <xdr:twoCellAnchor>
    <xdr:from>
      <xdr:col>8</xdr:col>
      <xdr:colOff>219075</xdr:colOff>
      <xdr:row>35</xdr:row>
      <xdr:rowOff>171450</xdr:rowOff>
    </xdr:from>
    <xdr:to>
      <xdr:col>11</xdr:col>
      <xdr:colOff>28575</xdr:colOff>
      <xdr:row>37</xdr:row>
      <xdr:rowOff>142875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867025" y="5810250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土地利用割合</a:t>
          </a:r>
          <a:endParaRPr lang="ja-JP" altLang="en-US"/>
        </a:p>
      </xdr:txBody>
    </xdr:sp>
    <xdr:clientData/>
  </xdr:twoCellAnchor>
  <xdr:twoCellAnchor>
    <xdr:from>
      <xdr:col>14</xdr:col>
      <xdr:colOff>161926</xdr:colOff>
      <xdr:row>55</xdr:row>
      <xdr:rowOff>123825</xdr:rowOff>
    </xdr:from>
    <xdr:to>
      <xdr:col>15</xdr:col>
      <xdr:colOff>247651</xdr:colOff>
      <xdr:row>56</xdr:row>
      <xdr:rowOff>171449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5019676" y="9401175"/>
          <a:ext cx="476250" cy="228599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農地</a:t>
          </a:r>
          <a:endParaRPr lang="ja-JP" altLang="en-US"/>
        </a:p>
      </xdr:txBody>
    </xdr:sp>
    <xdr:clientData/>
  </xdr:twoCellAnchor>
  <xdr:twoCellAnchor>
    <xdr:from>
      <xdr:col>12</xdr:col>
      <xdr:colOff>314325</xdr:colOff>
      <xdr:row>52</xdr:row>
      <xdr:rowOff>104775</xdr:rowOff>
    </xdr:from>
    <xdr:to>
      <xdr:col>13</xdr:col>
      <xdr:colOff>295275</xdr:colOff>
      <xdr:row>53</xdr:row>
      <xdr:rowOff>104775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4505325" y="8839200"/>
          <a:ext cx="3143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山林</a:t>
          </a:r>
          <a:endParaRPr lang="ja-JP" altLang="en-US"/>
        </a:p>
      </xdr:txBody>
    </xdr:sp>
    <xdr:clientData/>
  </xdr:twoCellAnchor>
  <xdr:twoCellAnchor>
    <xdr:from>
      <xdr:col>13</xdr:col>
      <xdr:colOff>152400</xdr:colOff>
      <xdr:row>51</xdr:row>
      <xdr:rowOff>19050</xdr:rowOff>
    </xdr:from>
    <xdr:to>
      <xdr:col>14</xdr:col>
      <xdr:colOff>104775</xdr:colOff>
      <xdr:row>52</xdr:row>
      <xdr:rowOff>9525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4676775" y="8572500"/>
          <a:ext cx="2857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水面</a:t>
          </a:r>
          <a:endParaRPr lang="ja-JP" altLang="en-US"/>
        </a:p>
      </xdr:txBody>
    </xdr:sp>
    <xdr:clientData/>
  </xdr:twoCellAnchor>
  <xdr:twoCellAnchor>
    <xdr:from>
      <xdr:col>13</xdr:col>
      <xdr:colOff>257175</xdr:colOff>
      <xdr:row>49</xdr:row>
      <xdr:rowOff>104776</xdr:rowOff>
    </xdr:from>
    <xdr:to>
      <xdr:col>15</xdr:col>
      <xdr:colOff>19050</xdr:colOff>
      <xdr:row>50</xdr:row>
      <xdr:rowOff>95251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4781550" y="8296276"/>
          <a:ext cx="485775" cy="17145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endParaRPr lang="ja-JP" altLang="en-US"/>
        </a:p>
      </xdr:txBody>
    </xdr:sp>
    <xdr:clientData/>
  </xdr:twoCellAnchor>
  <xdr:twoCellAnchor>
    <xdr:from>
      <xdr:col>5</xdr:col>
      <xdr:colOff>200025</xdr:colOff>
      <xdr:row>51</xdr:row>
      <xdr:rowOff>47627</xdr:rowOff>
    </xdr:from>
    <xdr:to>
      <xdr:col>6</xdr:col>
      <xdr:colOff>219075</xdr:colOff>
      <xdr:row>52</xdr:row>
      <xdr:rowOff>28576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790700" y="8601077"/>
          <a:ext cx="409575" cy="161924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住宅</a:t>
          </a:r>
          <a:endParaRPr lang="ja-JP" altLang="en-US"/>
        </a:p>
      </xdr:txBody>
    </xdr:sp>
    <xdr:clientData/>
  </xdr:twoCellAnchor>
  <xdr:twoCellAnchor>
    <xdr:from>
      <xdr:col>5</xdr:col>
      <xdr:colOff>381000</xdr:colOff>
      <xdr:row>54</xdr:row>
      <xdr:rowOff>152400</xdr:rowOff>
    </xdr:from>
    <xdr:to>
      <xdr:col>7</xdr:col>
      <xdr:colOff>104775</xdr:colOff>
      <xdr:row>55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971675" y="9248775"/>
          <a:ext cx="447675" cy="180975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商業</a:t>
          </a:r>
          <a:endParaRPr lang="ja-JP" altLang="en-US"/>
        </a:p>
      </xdr:txBody>
    </xdr:sp>
    <xdr:clientData/>
  </xdr:twoCellAnchor>
  <xdr:twoCellAnchor>
    <xdr:from>
      <xdr:col>5</xdr:col>
      <xdr:colOff>104774</xdr:colOff>
      <xdr:row>56</xdr:row>
      <xdr:rowOff>142875</xdr:rowOff>
    </xdr:from>
    <xdr:to>
      <xdr:col>6</xdr:col>
      <xdr:colOff>133350</xdr:colOff>
      <xdr:row>57</xdr:row>
      <xdr:rowOff>123825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695449" y="9601200"/>
          <a:ext cx="419101" cy="161925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</a:t>
          </a:r>
          <a:endParaRPr lang="ja-JP" altLang="en-US"/>
        </a:p>
      </xdr:txBody>
    </xdr:sp>
    <xdr:clientData/>
  </xdr:twoCellAnchor>
  <xdr:twoCellAnchor>
    <xdr:from>
      <xdr:col>3</xdr:col>
      <xdr:colOff>152400</xdr:colOff>
      <xdr:row>55</xdr:row>
      <xdr:rowOff>66675</xdr:rowOff>
    </xdr:from>
    <xdr:to>
      <xdr:col>4</xdr:col>
      <xdr:colOff>161925</xdr:colOff>
      <xdr:row>56</xdr:row>
      <xdr:rowOff>66675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866775" y="9344025"/>
          <a:ext cx="476250" cy="180975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道路</a:t>
          </a:r>
          <a:endParaRPr lang="ja-JP" altLang="en-US"/>
        </a:p>
      </xdr:txBody>
    </xdr:sp>
    <xdr:clientData/>
  </xdr:twoCellAnchor>
  <xdr:twoCellAnchor>
    <xdr:from>
      <xdr:col>3</xdr:col>
      <xdr:colOff>209550</xdr:colOff>
      <xdr:row>51</xdr:row>
      <xdr:rowOff>9526</xdr:rowOff>
    </xdr:from>
    <xdr:to>
      <xdr:col>4</xdr:col>
      <xdr:colOff>228600</xdr:colOff>
      <xdr:row>52</xdr:row>
      <xdr:rowOff>1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23925" y="8562976"/>
          <a:ext cx="485775" cy="17145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endParaRPr lang="ja-JP" altLang="en-US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</cdr:x>
      <cdr:y>0.36979</cdr:y>
    </cdr:from>
    <cdr:to>
      <cdr:x>0.55632</cdr:x>
      <cdr:y>0.44841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01" y="887603"/>
          <a:ext cx="943736" cy="1887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都市的土地利用</a:t>
          </a:r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30</xdr:row>
      <xdr:rowOff>161925</xdr:rowOff>
    </xdr:from>
    <xdr:to>
      <xdr:col>12</xdr:col>
      <xdr:colOff>238125</xdr:colOff>
      <xdr:row>48</xdr:row>
      <xdr:rowOff>142875</xdr:rowOff>
    </xdr:to>
    <xdr:pic>
      <xdr:nvPicPr>
        <xdr:cNvPr id="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6572250"/>
          <a:ext cx="505777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457200</xdr:colOff>
      <xdr:row>32</xdr:row>
      <xdr:rowOff>66675</xdr:rowOff>
    </xdr:from>
    <xdr:to>
      <xdr:col>5</xdr:col>
      <xdr:colOff>28575</xdr:colOff>
      <xdr:row>33</xdr:row>
      <xdr:rowOff>66675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590675" y="684847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xdr:txBody>
    </xdr:sp>
    <xdr:clientData/>
  </xdr:twoCellAnchor>
  <xdr:twoCellAnchor>
    <xdr:from>
      <xdr:col>5</xdr:col>
      <xdr:colOff>266700</xdr:colOff>
      <xdr:row>38</xdr:row>
      <xdr:rowOff>104775</xdr:rowOff>
    </xdr:from>
    <xdr:to>
      <xdr:col>6</xdr:col>
      <xdr:colOff>381000</xdr:colOff>
      <xdr:row>39</xdr:row>
      <xdr:rowOff>104775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2371725" y="797242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xdr:txBody>
    </xdr:sp>
    <xdr:clientData/>
  </xdr:twoCellAnchor>
  <xdr:twoCellAnchor>
    <xdr:from>
      <xdr:col>5</xdr:col>
      <xdr:colOff>85725</xdr:colOff>
      <xdr:row>42</xdr:row>
      <xdr:rowOff>9525</xdr:rowOff>
    </xdr:from>
    <xdr:to>
      <xdr:col>6</xdr:col>
      <xdr:colOff>200025</xdr:colOff>
      <xdr:row>43</xdr:row>
      <xdr:rowOff>9525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2190750" y="860107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xdr:txBody>
    </xdr:sp>
    <xdr:clientData/>
  </xdr:twoCellAnchor>
  <xdr:twoCellAnchor>
    <xdr:from>
      <xdr:col>9</xdr:col>
      <xdr:colOff>47625</xdr:colOff>
      <xdr:row>41</xdr:row>
      <xdr:rowOff>171450</xdr:rowOff>
    </xdr:from>
    <xdr:to>
      <xdr:col>9</xdr:col>
      <xdr:colOff>583009</xdr:colOff>
      <xdr:row>42</xdr:row>
      <xdr:rowOff>171450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3829050" y="8582025"/>
          <a:ext cx="53538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xdr:txBody>
    </xdr:sp>
    <xdr:clientData/>
  </xdr:twoCellAnchor>
  <xdr:twoCellAnchor>
    <xdr:from>
      <xdr:col>9</xdr:col>
      <xdr:colOff>278130</xdr:colOff>
      <xdr:row>39</xdr:row>
      <xdr:rowOff>142875</xdr:rowOff>
    </xdr:from>
    <xdr:to>
      <xdr:col>10</xdr:col>
      <xdr:colOff>201930</xdr:colOff>
      <xdr:row>40</xdr:row>
      <xdr:rowOff>142875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059555" y="8191500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竹田川</a:t>
          </a:r>
          <a:endParaRPr lang="ja-JP" altLang="en-US"/>
        </a:p>
      </xdr:txBody>
    </xdr:sp>
    <xdr:clientData/>
  </xdr:twoCellAnchor>
  <xdr:twoCellAnchor>
    <xdr:from>
      <xdr:col>5</xdr:col>
      <xdr:colOff>219075</xdr:colOff>
      <xdr:row>44</xdr:row>
      <xdr:rowOff>123825</xdr:rowOff>
    </xdr:from>
    <xdr:to>
      <xdr:col>6</xdr:col>
      <xdr:colOff>333375</xdr:colOff>
      <xdr:row>45</xdr:row>
      <xdr:rowOff>95250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2324100" y="9077325"/>
          <a:ext cx="542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九頭竜川</a:t>
          </a:r>
          <a:endParaRPr lang="ja-JP" altLang="en-US"/>
        </a:p>
      </xdr:txBody>
    </xdr:sp>
    <xdr:clientData/>
  </xdr:twoCellAnchor>
  <xdr:twoCellAnchor>
    <xdr:from>
      <xdr:col>7</xdr:col>
      <xdr:colOff>9525</xdr:colOff>
      <xdr:row>42</xdr:row>
      <xdr:rowOff>19050</xdr:rowOff>
    </xdr:from>
    <xdr:to>
      <xdr:col>8</xdr:col>
      <xdr:colOff>142875</xdr:colOff>
      <xdr:row>43</xdr:row>
      <xdr:rowOff>9525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2971800" y="8610600"/>
          <a:ext cx="542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兵庫川</a:t>
          </a:r>
          <a:endParaRPr lang="ja-JP" altLang="en-US"/>
        </a:p>
      </xdr:txBody>
    </xdr:sp>
    <xdr:clientData/>
  </xdr:twoCellAnchor>
  <xdr:twoCellAnchor>
    <xdr:from>
      <xdr:col>7</xdr:col>
      <xdr:colOff>219075</xdr:colOff>
      <xdr:row>40</xdr:row>
      <xdr:rowOff>85725</xdr:rowOff>
    </xdr:from>
    <xdr:to>
      <xdr:col>8</xdr:col>
      <xdr:colOff>352425</xdr:colOff>
      <xdr:row>41</xdr:row>
      <xdr:rowOff>76200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3181350" y="8315325"/>
          <a:ext cx="542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田島川</a:t>
          </a:r>
          <a:endParaRPr lang="ja-JP" altLang="en-US"/>
        </a:p>
      </xdr:txBody>
    </xdr:sp>
    <xdr:clientData/>
  </xdr:twoCellAnchor>
  <xdr:twoCellAnchor>
    <xdr:from>
      <xdr:col>10</xdr:col>
      <xdr:colOff>533400</xdr:colOff>
      <xdr:row>43</xdr:row>
      <xdr:rowOff>85725</xdr:rowOff>
    </xdr:from>
    <xdr:to>
      <xdr:col>10</xdr:col>
      <xdr:colOff>647700</xdr:colOff>
      <xdr:row>44</xdr:row>
      <xdr:rowOff>0</xdr:rowOff>
    </xdr:to>
    <xdr:sp macro="" textlink="">
      <xdr:nvSpPr>
        <xdr:cNvPr id="11" name="AutoShape 14"/>
        <xdr:cNvSpPr>
          <a:spLocks noChangeArrowheads="1"/>
        </xdr:cNvSpPr>
      </xdr:nvSpPr>
      <xdr:spPr bwMode="auto">
        <a:xfrm>
          <a:off x="4933950" y="8858250"/>
          <a:ext cx="114300" cy="95250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428625</xdr:colOff>
      <xdr:row>41</xdr:row>
      <xdr:rowOff>104775</xdr:rowOff>
    </xdr:from>
    <xdr:to>
      <xdr:col>10</xdr:col>
      <xdr:colOff>542925</xdr:colOff>
      <xdr:row>42</xdr:row>
      <xdr:rowOff>19050</xdr:rowOff>
    </xdr:to>
    <xdr:sp macro="" textlink="">
      <xdr:nvSpPr>
        <xdr:cNvPr id="12" name="AutoShape 16"/>
        <xdr:cNvSpPr>
          <a:spLocks noChangeArrowheads="1"/>
        </xdr:cNvSpPr>
      </xdr:nvSpPr>
      <xdr:spPr bwMode="auto">
        <a:xfrm>
          <a:off x="4829175" y="8515350"/>
          <a:ext cx="114300" cy="95250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352425</xdr:colOff>
      <xdr:row>44</xdr:row>
      <xdr:rowOff>19050</xdr:rowOff>
    </xdr:from>
    <xdr:to>
      <xdr:col>11</xdr:col>
      <xdr:colOff>238125</xdr:colOff>
      <xdr:row>44</xdr:row>
      <xdr:rowOff>171450</xdr:rowOff>
    </xdr:to>
    <xdr:sp macro="" textlink="">
      <xdr:nvSpPr>
        <xdr:cNvPr id="13" name="Rectangle 17"/>
        <xdr:cNvSpPr>
          <a:spLocks noChangeArrowheads="1"/>
        </xdr:cNvSpPr>
      </xdr:nvSpPr>
      <xdr:spPr bwMode="auto">
        <a:xfrm>
          <a:off x="4752975" y="8972550"/>
          <a:ext cx="542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浄法寺山</a:t>
          </a:r>
          <a:endParaRPr lang="ja-JP" altLang="en-US"/>
        </a:p>
      </xdr:txBody>
    </xdr:sp>
    <xdr:clientData/>
  </xdr:twoCellAnchor>
  <xdr:twoCellAnchor>
    <xdr:from>
      <xdr:col>10</xdr:col>
      <xdr:colOff>228600</xdr:colOff>
      <xdr:row>42</xdr:row>
      <xdr:rowOff>28575</xdr:rowOff>
    </xdr:from>
    <xdr:to>
      <xdr:col>11</xdr:col>
      <xdr:colOff>114300</xdr:colOff>
      <xdr:row>43</xdr:row>
      <xdr:rowOff>0</xdr:rowOff>
    </xdr:to>
    <xdr:sp macro="" textlink="">
      <xdr:nvSpPr>
        <xdr:cNvPr id="14" name="Rectangle 18"/>
        <xdr:cNvSpPr>
          <a:spLocks noChangeArrowheads="1"/>
        </xdr:cNvSpPr>
      </xdr:nvSpPr>
      <xdr:spPr bwMode="auto">
        <a:xfrm>
          <a:off x="4629150" y="8620125"/>
          <a:ext cx="542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丈競山</a:t>
          </a:r>
          <a:endParaRPr lang="ja-JP" altLang="en-US"/>
        </a:p>
      </xdr:txBody>
    </xdr:sp>
    <xdr:clientData/>
  </xdr:twoCellAnchor>
  <xdr:twoCellAnchor>
    <xdr:from>
      <xdr:col>3</xdr:col>
      <xdr:colOff>38100</xdr:colOff>
      <xdr:row>31</xdr:row>
      <xdr:rowOff>114300</xdr:rowOff>
    </xdr:from>
    <xdr:to>
      <xdr:col>3</xdr:col>
      <xdr:colOff>247650</xdr:colOff>
      <xdr:row>32</xdr:row>
      <xdr:rowOff>133350</xdr:rowOff>
    </xdr:to>
    <xdr:sp macro="" textlink="">
      <xdr:nvSpPr>
        <xdr:cNvPr id="15" name="Oval 19"/>
        <xdr:cNvSpPr>
          <a:spLocks noChangeArrowheads="1"/>
        </xdr:cNvSpPr>
      </xdr:nvSpPr>
      <xdr:spPr bwMode="auto">
        <a:xfrm>
          <a:off x="1171575" y="6715125"/>
          <a:ext cx="209550" cy="2000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171450</xdr:rowOff>
    </xdr:from>
    <xdr:to>
      <xdr:col>3</xdr:col>
      <xdr:colOff>276225</xdr:colOff>
      <xdr:row>33</xdr:row>
      <xdr:rowOff>152400</xdr:rowOff>
    </xdr:to>
    <xdr:sp macro="" textlink="">
      <xdr:nvSpPr>
        <xdr:cNvPr id="16" name="Rectangle 20"/>
        <xdr:cNvSpPr>
          <a:spLocks noChangeArrowheads="1"/>
        </xdr:cNvSpPr>
      </xdr:nvSpPr>
      <xdr:spPr bwMode="auto">
        <a:xfrm>
          <a:off x="1000125" y="6953250"/>
          <a:ext cx="409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雄島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zoomScaleNormal="100" workbookViewId="0"/>
  </sheetViews>
  <sheetFormatPr defaultColWidth="10.625" defaultRowHeight="21.95" customHeight="1"/>
  <cols>
    <col min="1" max="1" width="3.625" style="5" customWidth="1"/>
    <col min="2" max="2" width="9.125" style="5" customWidth="1"/>
    <col min="3" max="3" width="9.625" style="5" customWidth="1"/>
    <col min="4" max="5" width="8.625" style="5" customWidth="1"/>
    <col min="6" max="6" width="9.125" style="5" customWidth="1"/>
    <col min="7" max="7" width="8.625" style="5" customWidth="1"/>
    <col min="8" max="9" width="8.125" style="5" customWidth="1"/>
    <col min="10" max="16384" width="10.625" style="5"/>
  </cols>
  <sheetData>
    <row r="1" spans="1:9" ht="30" customHeight="1">
      <c r="A1" s="1" t="s">
        <v>0</v>
      </c>
      <c r="B1" s="2"/>
      <c r="C1" s="3"/>
      <c r="D1" s="2"/>
      <c r="E1" s="2"/>
      <c r="F1" s="2"/>
      <c r="G1" s="2"/>
      <c r="H1" s="4"/>
    </row>
    <row r="2" spans="1:9" s="9" customFormat="1" ht="29.25" customHeight="1">
      <c r="A2" s="6">
        <v>1</v>
      </c>
      <c r="B2" s="6" t="s">
        <v>1</v>
      </c>
      <c r="C2" s="7"/>
      <c r="D2" s="7"/>
      <c r="E2" s="8"/>
      <c r="F2" s="8"/>
      <c r="G2" s="8"/>
      <c r="H2" s="8"/>
    </row>
    <row r="3" spans="1:9" ht="14.25">
      <c r="A3" s="10"/>
      <c r="B3" s="11" t="s">
        <v>2</v>
      </c>
      <c r="C3" s="12"/>
      <c r="D3" s="12"/>
      <c r="E3" s="4"/>
      <c r="F3" s="4"/>
      <c r="G3" s="4"/>
      <c r="H3" s="4"/>
    </row>
    <row r="4" spans="1:9" ht="14.25">
      <c r="A4" s="10"/>
      <c r="B4" s="11" t="s">
        <v>3</v>
      </c>
      <c r="C4" s="12"/>
      <c r="D4" s="12"/>
      <c r="E4" s="4"/>
      <c r="F4" s="4"/>
      <c r="G4" s="4"/>
      <c r="H4" s="4"/>
    </row>
    <row r="5" spans="1:9" ht="14.25">
      <c r="A5" s="10"/>
      <c r="B5" s="11" t="s">
        <v>4</v>
      </c>
      <c r="C5" s="12"/>
      <c r="D5" s="12"/>
      <c r="E5" s="4"/>
      <c r="F5" s="4"/>
      <c r="G5" s="4"/>
      <c r="H5" s="4"/>
    </row>
    <row r="6" spans="1:9" ht="14.25">
      <c r="A6" s="10"/>
      <c r="B6" s="13"/>
      <c r="C6" s="12"/>
      <c r="D6" s="12"/>
      <c r="E6" s="4"/>
      <c r="F6" s="4"/>
      <c r="G6" s="4"/>
      <c r="H6" s="4"/>
    </row>
    <row r="7" spans="1:9" ht="21.75" customHeight="1">
      <c r="A7" s="12"/>
      <c r="C7" s="10" t="s">
        <v>5</v>
      </c>
      <c r="D7" s="10" t="s">
        <v>6</v>
      </c>
      <c r="E7" s="4"/>
      <c r="F7" s="4"/>
      <c r="G7" s="4"/>
      <c r="H7" s="4"/>
    </row>
    <row r="8" spans="1:9" ht="21.75" customHeight="1">
      <c r="B8" s="14"/>
      <c r="C8" s="10" t="s">
        <v>7</v>
      </c>
      <c r="D8" s="10" t="s">
        <v>8</v>
      </c>
      <c r="E8" s="4"/>
      <c r="F8" s="4"/>
      <c r="G8" s="4"/>
      <c r="H8" s="4"/>
    </row>
    <row r="9" spans="1:9" ht="21.75" customHeight="1">
      <c r="C9" s="15" t="s">
        <v>9</v>
      </c>
      <c r="D9" s="10"/>
      <c r="E9" s="4"/>
      <c r="F9" s="4"/>
      <c r="G9" s="4"/>
      <c r="H9" s="4"/>
    </row>
    <row r="10" spans="1:9" ht="21.75" customHeight="1">
      <c r="C10" s="15"/>
      <c r="D10" s="10"/>
      <c r="E10" s="16" t="s">
        <v>10</v>
      </c>
      <c r="F10" s="4"/>
      <c r="G10" s="4"/>
      <c r="H10" s="4"/>
    </row>
    <row r="11" spans="1:9" s="17" customFormat="1" ht="21.75" customHeight="1">
      <c r="B11" s="18" t="s">
        <v>11</v>
      </c>
      <c r="C11" s="19" t="s">
        <v>12</v>
      </c>
      <c r="D11" s="434" t="s">
        <v>13</v>
      </c>
      <c r="E11" s="435"/>
      <c r="F11" s="18" t="s">
        <v>11</v>
      </c>
      <c r="G11" s="19" t="s">
        <v>14</v>
      </c>
      <c r="H11" s="434" t="s">
        <v>15</v>
      </c>
      <c r="I11" s="436"/>
    </row>
    <row r="12" spans="1:9" s="17" customFormat="1" ht="21.75" customHeight="1">
      <c r="B12" s="20" t="s">
        <v>16</v>
      </c>
      <c r="C12" s="21" t="s">
        <v>17</v>
      </c>
      <c r="D12" s="437" t="s">
        <v>18</v>
      </c>
      <c r="E12" s="438"/>
      <c r="F12" s="22" t="s">
        <v>19</v>
      </c>
      <c r="G12" s="21" t="s">
        <v>20</v>
      </c>
      <c r="H12" s="439" t="s">
        <v>21</v>
      </c>
      <c r="I12" s="440"/>
    </row>
    <row r="13" spans="1:9" s="17" customFormat="1" ht="21.75" customHeight="1">
      <c r="B13" s="23" t="s">
        <v>22</v>
      </c>
      <c r="C13" s="24" t="s">
        <v>23</v>
      </c>
      <c r="D13" s="441" t="s">
        <v>24</v>
      </c>
      <c r="E13" s="442"/>
      <c r="F13" s="25" t="s">
        <v>25</v>
      </c>
      <c r="G13" s="24" t="s">
        <v>26</v>
      </c>
      <c r="H13" s="441" t="s">
        <v>27</v>
      </c>
      <c r="I13" s="443"/>
    </row>
    <row r="14" spans="1:9" ht="21" customHeight="1">
      <c r="C14" s="10"/>
      <c r="D14" s="10"/>
      <c r="E14" s="4"/>
      <c r="F14" s="4"/>
      <c r="G14" s="4"/>
      <c r="H14" s="4"/>
      <c r="I14" s="16" t="s">
        <v>10</v>
      </c>
    </row>
    <row r="15" spans="1:9" ht="21" customHeight="1">
      <c r="C15" s="10"/>
      <c r="D15" s="10"/>
      <c r="E15" s="4"/>
      <c r="F15" s="4"/>
      <c r="G15" s="4"/>
      <c r="H15" s="4"/>
      <c r="I15" s="16"/>
    </row>
    <row r="16" spans="1:9" ht="30" customHeight="1">
      <c r="A16" s="6">
        <v>2</v>
      </c>
      <c r="B16" s="6" t="s">
        <v>28</v>
      </c>
      <c r="D16" s="10"/>
      <c r="G16" s="4"/>
      <c r="H16" s="4"/>
    </row>
    <row r="17" spans="1:13" s="17" customFormat="1" ht="21" customHeight="1">
      <c r="A17" s="15"/>
      <c r="B17" s="15"/>
      <c r="C17" s="26"/>
      <c r="D17" s="425" t="s">
        <v>29</v>
      </c>
      <c r="E17" s="425"/>
      <c r="F17" s="425" t="s">
        <v>30</v>
      </c>
      <c r="G17" s="425"/>
    </row>
    <row r="18" spans="1:13" s="17" customFormat="1" ht="21" customHeight="1">
      <c r="A18" s="15"/>
      <c r="B18" s="15"/>
      <c r="C18" s="27" t="s">
        <v>31</v>
      </c>
      <c r="D18" s="426" t="s">
        <v>32</v>
      </c>
      <c r="E18" s="427"/>
      <c r="F18" s="428" t="s">
        <v>33</v>
      </c>
      <c r="G18" s="429"/>
      <c r="H18" s="10"/>
    </row>
    <row r="19" spans="1:13" s="17" customFormat="1" ht="21" customHeight="1">
      <c r="A19" s="15"/>
      <c r="B19" s="15"/>
      <c r="C19" s="27" t="s">
        <v>34</v>
      </c>
      <c r="D19" s="426" t="s">
        <v>35</v>
      </c>
      <c r="E19" s="427"/>
      <c r="F19" s="430"/>
      <c r="G19" s="431"/>
      <c r="H19" s="10"/>
    </row>
    <row r="20" spans="1:13" s="17" customFormat="1" ht="21" customHeight="1">
      <c r="A20" s="15"/>
      <c r="B20" s="15"/>
      <c r="C20" s="27" t="s">
        <v>36</v>
      </c>
      <c r="D20" s="426" t="s">
        <v>37</v>
      </c>
      <c r="E20" s="427"/>
      <c r="F20" s="430"/>
      <c r="G20" s="431"/>
      <c r="H20" s="10"/>
    </row>
    <row r="21" spans="1:13" s="17" customFormat="1" ht="21" customHeight="1">
      <c r="A21" s="15"/>
      <c r="B21" s="15"/>
      <c r="C21" s="27" t="s">
        <v>38</v>
      </c>
      <c r="D21" s="426" t="s">
        <v>39</v>
      </c>
      <c r="E21" s="427"/>
      <c r="F21" s="430"/>
      <c r="G21" s="431"/>
      <c r="H21" s="28"/>
    </row>
    <row r="22" spans="1:13" s="17" customFormat="1" ht="21" customHeight="1">
      <c r="C22" s="27" t="s">
        <v>40</v>
      </c>
      <c r="D22" s="426" t="s">
        <v>41</v>
      </c>
      <c r="E22" s="427"/>
      <c r="F22" s="432"/>
      <c r="G22" s="433"/>
      <c r="H22" s="28"/>
    </row>
    <row r="23" spans="1:13" s="17" customFormat="1" ht="21" customHeight="1">
      <c r="C23" s="17" t="s">
        <v>42</v>
      </c>
      <c r="D23" s="29"/>
      <c r="E23" s="29"/>
      <c r="F23" s="29"/>
      <c r="H23" s="28"/>
      <c r="M23" s="30"/>
    </row>
    <row r="24" spans="1:13" s="17" customFormat="1" ht="21" customHeight="1">
      <c r="D24" s="29"/>
      <c r="E24" s="29"/>
      <c r="F24" s="29"/>
      <c r="G24" s="30" t="s">
        <v>43</v>
      </c>
      <c r="H24" s="28"/>
      <c r="M24" s="30"/>
    </row>
    <row r="25" spans="1:13" s="17" customFormat="1" ht="21" customHeight="1">
      <c r="F25" s="29"/>
      <c r="H25" s="28"/>
    </row>
    <row r="26" spans="1:13" ht="36" customHeight="1">
      <c r="A26" s="6">
        <v>3</v>
      </c>
      <c r="B26" s="6" t="s">
        <v>44</v>
      </c>
      <c r="F26" s="31"/>
      <c r="G26" s="4"/>
      <c r="H26" s="4"/>
    </row>
    <row r="27" spans="1:13" ht="20.25" customHeight="1">
      <c r="D27" s="5" t="s">
        <v>45</v>
      </c>
      <c r="E27" s="32">
        <v>17.3</v>
      </c>
      <c r="F27" s="31" t="s">
        <v>46</v>
      </c>
      <c r="G27" s="4"/>
      <c r="H27" s="4"/>
    </row>
    <row r="28" spans="1:13" ht="20.25" customHeight="1">
      <c r="A28" s="10"/>
      <c r="B28" s="10"/>
      <c r="D28" s="5" t="s">
        <v>47</v>
      </c>
      <c r="E28" s="32">
        <v>30.6</v>
      </c>
      <c r="F28" s="31" t="s">
        <v>46</v>
      </c>
      <c r="G28" s="4"/>
      <c r="H28" s="4"/>
      <c r="I28" s="33" t="s">
        <v>10</v>
      </c>
    </row>
    <row r="29" spans="1:13" s="17" customFormat="1" ht="21" customHeight="1">
      <c r="D29" s="29"/>
      <c r="E29" s="34"/>
      <c r="F29" s="29"/>
      <c r="G29" s="28"/>
      <c r="H29" s="28"/>
      <c r="I29" s="35"/>
    </row>
    <row r="30" spans="1:13" ht="20.25" customHeight="1">
      <c r="A30" s="36"/>
      <c r="B30" s="4"/>
      <c r="C30" s="4"/>
      <c r="D30" s="4"/>
      <c r="E30" s="4"/>
      <c r="F30" s="4"/>
      <c r="G30" s="4"/>
      <c r="H30" s="4"/>
    </row>
    <row r="31" spans="1:13" ht="21.75" customHeight="1">
      <c r="A31" s="36"/>
      <c r="B31" s="4"/>
      <c r="C31" s="4"/>
      <c r="D31" s="4"/>
      <c r="E31" s="4"/>
      <c r="F31" s="4"/>
      <c r="G31" s="4"/>
      <c r="H31" s="4"/>
    </row>
    <row r="32" spans="1:13" ht="36" customHeight="1">
      <c r="A32" s="36"/>
      <c r="B32" s="4"/>
      <c r="C32" s="4"/>
      <c r="D32" s="4"/>
      <c r="E32" s="4"/>
      <c r="F32" s="4"/>
      <c r="G32" s="4"/>
      <c r="H32" s="4"/>
    </row>
    <row r="33" spans="1:8" ht="36" customHeight="1">
      <c r="A33" s="36"/>
      <c r="B33" s="4"/>
      <c r="C33" s="4"/>
      <c r="D33" s="4"/>
      <c r="E33" s="4"/>
      <c r="F33" s="4"/>
      <c r="G33" s="4"/>
      <c r="H33" s="4"/>
    </row>
    <row r="34" spans="1:8" s="10" customFormat="1" ht="65.25" customHeight="1">
      <c r="A34" s="5"/>
      <c r="B34" s="5"/>
      <c r="C34" s="5"/>
      <c r="D34" s="5"/>
      <c r="E34" s="5"/>
      <c r="F34" s="5"/>
      <c r="G34" s="5"/>
      <c r="H34" s="5"/>
    </row>
    <row r="36" spans="1:8" ht="25.5" customHeight="1">
      <c r="A36" s="37"/>
    </row>
    <row r="37" spans="1:8" ht="21.95" customHeight="1">
      <c r="A37" s="38"/>
    </row>
    <row r="38" spans="1:8" ht="21.95" customHeight="1">
      <c r="A38" s="39"/>
      <c r="G38" s="40"/>
      <c r="H38" s="40"/>
    </row>
  </sheetData>
  <mergeCells count="14">
    <mergeCell ref="D11:E11"/>
    <mergeCell ref="H11:I11"/>
    <mergeCell ref="D12:E12"/>
    <mergeCell ref="H12:I12"/>
    <mergeCell ref="D13:E13"/>
    <mergeCell ref="H13:I13"/>
    <mergeCell ref="D17:E17"/>
    <mergeCell ref="F17:G17"/>
    <mergeCell ref="D18:E18"/>
    <mergeCell ref="F18:G22"/>
    <mergeCell ref="D19:E19"/>
    <mergeCell ref="D20:E20"/>
    <mergeCell ref="D21:E21"/>
    <mergeCell ref="D22:E22"/>
  </mergeCells>
  <phoneticPr fontId="2"/>
  <printOptions gridLinesSet="0"/>
  <pageMargins left="0.59055118110236227" right="0.59055118110236227" top="0.78740157480314965" bottom="0.78740157480314965" header="0.39370078740157483" footer="0.39370078740157483"/>
  <pageSetup paperSize="9" scale="93" firstPageNumber="2" orientation="portrait" useFirstPageNumber="1" horizontalDpi="400" verticalDpi="4294967292" r:id="rId1"/>
  <headerFooter alignWithMargins="0">
    <oddHeader>&amp;R&amp;"ＭＳ Ｐゴシック,標準"&amp;11 1.土地・気象</oddHeader>
    <oddFooter>&amp;C&amp;"ＭＳ Ｐゴシック,標準"&amp;11-1-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Normal="100" workbookViewId="0">
      <selection activeCell="H29" sqref="H29"/>
    </sheetView>
  </sheetViews>
  <sheetFormatPr defaultColWidth="10.625" defaultRowHeight="11.25"/>
  <cols>
    <col min="1" max="1" width="3.625" style="45" customWidth="1"/>
    <col min="2" max="2" width="0.75" style="45" customWidth="1"/>
    <col min="3" max="3" width="6.125" style="42" customWidth="1"/>
    <col min="4" max="4" width="2.375" style="42" customWidth="1"/>
    <col min="5" max="5" width="2.625" style="42" customWidth="1"/>
    <col min="6" max="7" width="0.625" style="42" customWidth="1"/>
    <col min="8" max="8" width="18.125" style="71" customWidth="1"/>
    <col min="9" max="9" width="0.625" style="71" customWidth="1"/>
    <col min="10" max="10" width="18.125" style="71" customWidth="1"/>
    <col min="11" max="11" width="0.625" style="71" customWidth="1"/>
    <col min="12" max="12" width="18.125" style="71" customWidth="1"/>
    <col min="13" max="13" width="0.625" style="71" customWidth="1"/>
    <col min="14" max="14" width="18.125" style="71" customWidth="1"/>
    <col min="15" max="256" width="10.625" style="45"/>
    <col min="257" max="257" width="3.625" style="45" customWidth="1"/>
    <col min="258" max="258" width="0.75" style="45" customWidth="1"/>
    <col min="259" max="259" width="6.125" style="45" customWidth="1"/>
    <col min="260" max="260" width="2.375" style="45" customWidth="1"/>
    <col min="261" max="261" width="2.625" style="45" customWidth="1"/>
    <col min="262" max="263" width="0.625" style="45" customWidth="1"/>
    <col min="264" max="264" width="18.125" style="45" customWidth="1"/>
    <col min="265" max="265" width="0.625" style="45" customWidth="1"/>
    <col min="266" max="266" width="18.125" style="45" customWidth="1"/>
    <col min="267" max="267" width="0.625" style="45" customWidth="1"/>
    <col min="268" max="268" width="18.125" style="45" customWidth="1"/>
    <col min="269" max="269" width="0.625" style="45" customWidth="1"/>
    <col min="270" max="270" width="18.125" style="45" customWidth="1"/>
    <col min="271" max="512" width="10.625" style="45"/>
    <col min="513" max="513" width="3.625" style="45" customWidth="1"/>
    <col min="514" max="514" width="0.75" style="45" customWidth="1"/>
    <col min="515" max="515" width="6.125" style="45" customWidth="1"/>
    <col min="516" max="516" width="2.375" style="45" customWidth="1"/>
    <col min="517" max="517" width="2.625" style="45" customWidth="1"/>
    <col min="518" max="519" width="0.625" style="45" customWidth="1"/>
    <col min="520" max="520" width="18.125" style="45" customWidth="1"/>
    <col min="521" max="521" width="0.625" style="45" customWidth="1"/>
    <col min="522" max="522" width="18.125" style="45" customWidth="1"/>
    <col min="523" max="523" width="0.625" style="45" customWidth="1"/>
    <col min="524" max="524" width="18.125" style="45" customWidth="1"/>
    <col min="525" max="525" width="0.625" style="45" customWidth="1"/>
    <col min="526" max="526" width="18.125" style="45" customWidth="1"/>
    <col min="527" max="768" width="10.625" style="45"/>
    <col min="769" max="769" width="3.625" style="45" customWidth="1"/>
    <col min="770" max="770" width="0.75" style="45" customWidth="1"/>
    <col min="771" max="771" width="6.125" style="45" customWidth="1"/>
    <col min="772" max="772" width="2.375" style="45" customWidth="1"/>
    <col min="773" max="773" width="2.625" style="45" customWidth="1"/>
    <col min="774" max="775" width="0.625" style="45" customWidth="1"/>
    <col min="776" max="776" width="18.125" style="45" customWidth="1"/>
    <col min="777" max="777" width="0.625" style="45" customWidth="1"/>
    <col min="778" max="778" width="18.125" style="45" customWidth="1"/>
    <col min="779" max="779" width="0.625" style="45" customWidth="1"/>
    <col min="780" max="780" width="18.125" style="45" customWidth="1"/>
    <col min="781" max="781" width="0.625" style="45" customWidth="1"/>
    <col min="782" max="782" width="18.125" style="45" customWidth="1"/>
    <col min="783" max="1024" width="10.625" style="45"/>
    <col min="1025" max="1025" width="3.625" style="45" customWidth="1"/>
    <col min="1026" max="1026" width="0.75" style="45" customWidth="1"/>
    <col min="1027" max="1027" width="6.125" style="45" customWidth="1"/>
    <col min="1028" max="1028" width="2.375" style="45" customWidth="1"/>
    <col min="1029" max="1029" width="2.625" style="45" customWidth="1"/>
    <col min="1030" max="1031" width="0.625" style="45" customWidth="1"/>
    <col min="1032" max="1032" width="18.125" style="45" customWidth="1"/>
    <col min="1033" max="1033" width="0.625" style="45" customWidth="1"/>
    <col min="1034" max="1034" width="18.125" style="45" customWidth="1"/>
    <col min="1035" max="1035" width="0.625" style="45" customWidth="1"/>
    <col min="1036" max="1036" width="18.125" style="45" customWidth="1"/>
    <col min="1037" max="1037" width="0.625" style="45" customWidth="1"/>
    <col min="1038" max="1038" width="18.125" style="45" customWidth="1"/>
    <col min="1039" max="1280" width="10.625" style="45"/>
    <col min="1281" max="1281" width="3.625" style="45" customWidth="1"/>
    <col min="1282" max="1282" width="0.75" style="45" customWidth="1"/>
    <col min="1283" max="1283" width="6.125" style="45" customWidth="1"/>
    <col min="1284" max="1284" width="2.375" style="45" customWidth="1"/>
    <col min="1285" max="1285" width="2.625" style="45" customWidth="1"/>
    <col min="1286" max="1287" width="0.625" style="45" customWidth="1"/>
    <col min="1288" max="1288" width="18.125" style="45" customWidth="1"/>
    <col min="1289" max="1289" width="0.625" style="45" customWidth="1"/>
    <col min="1290" max="1290" width="18.125" style="45" customWidth="1"/>
    <col min="1291" max="1291" width="0.625" style="45" customWidth="1"/>
    <col min="1292" max="1292" width="18.125" style="45" customWidth="1"/>
    <col min="1293" max="1293" width="0.625" style="45" customWidth="1"/>
    <col min="1294" max="1294" width="18.125" style="45" customWidth="1"/>
    <col min="1295" max="1536" width="10.625" style="45"/>
    <col min="1537" max="1537" width="3.625" style="45" customWidth="1"/>
    <col min="1538" max="1538" width="0.75" style="45" customWidth="1"/>
    <col min="1539" max="1539" width="6.125" style="45" customWidth="1"/>
    <col min="1540" max="1540" width="2.375" style="45" customWidth="1"/>
    <col min="1541" max="1541" width="2.625" style="45" customWidth="1"/>
    <col min="1542" max="1543" width="0.625" style="45" customWidth="1"/>
    <col min="1544" max="1544" width="18.125" style="45" customWidth="1"/>
    <col min="1545" max="1545" width="0.625" style="45" customWidth="1"/>
    <col min="1546" max="1546" width="18.125" style="45" customWidth="1"/>
    <col min="1547" max="1547" width="0.625" style="45" customWidth="1"/>
    <col min="1548" max="1548" width="18.125" style="45" customWidth="1"/>
    <col min="1549" max="1549" width="0.625" style="45" customWidth="1"/>
    <col min="1550" max="1550" width="18.125" style="45" customWidth="1"/>
    <col min="1551" max="1792" width="10.625" style="45"/>
    <col min="1793" max="1793" width="3.625" style="45" customWidth="1"/>
    <col min="1794" max="1794" width="0.75" style="45" customWidth="1"/>
    <col min="1795" max="1795" width="6.125" style="45" customWidth="1"/>
    <col min="1796" max="1796" width="2.375" style="45" customWidth="1"/>
    <col min="1797" max="1797" width="2.625" style="45" customWidth="1"/>
    <col min="1798" max="1799" width="0.625" style="45" customWidth="1"/>
    <col min="1800" max="1800" width="18.125" style="45" customWidth="1"/>
    <col min="1801" max="1801" width="0.625" style="45" customWidth="1"/>
    <col min="1802" max="1802" width="18.125" style="45" customWidth="1"/>
    <col min="1803" max="1803" width="0.625" style="45" customWidth="1"/>
    <col min="1804" max="1804" width="18.125" style="45" customWidth="1"/>
    <col min="1805" max="1805" width="0.625" style="45" customWidth="1"/>
    <col min="1806" max="1806" width="18.125" style="45" customWidth="1"/>
    <col min="1807" max="2048" width="10.625" style="45"/>
    <col min="2049" max="2049" width="3.625" style="45" customWidth="1"/>
    <col min="2050" max="2050" width="0.75" style="45" customWidth="1"/>
    <col min="2051" max="2051" width="6.125" style="45" customWidth="1"/>
    <col min="2052" max="2052" width="2.375" style="45" customWidth="1"/>
    <col min="2053" max="2053" width="2.625" style="45" customWidth="1"/>
    <col min="2054" max="2055" width="0.625" style="45" customWidth="1"/>
    <col min="2056" max="2056" width="18.125" style="45" customWidth="1"/>
    <col min="2057" max="2057" width="0.625" style="45" customWidth="1"/>
    <col min="2058" max="2058" width="18.125" style="45" customWidth="1"/>
    <col min="2059" max="2059" width="0.625" style="45" customWidth="1"/>
    <col min="2060" max="2060" width="18.125" style="45" customWidth="1"/>
    <col min="2061" max="2061" width="0.625" style="45" customWidth="1"/>
    <col min="2062" max="2062" width="18.125" style="45" customWidth="1"/>
    <col min="2063" max="2304" width="10.625" style="45"/>
    <col min="2305" max="2305" width="3.625" style="45" customWidth="1"/>
    <col min="2306" max="2306" width="0.75" style="45" customWidth="1"/>
    <col min="2307" max="2307" width="6.125" style="45" customWidth="1"/>
    <col min="2308" max="2308" width="2.375" style="45" customWidth="1"/>
    <col min="2309" max="2309" width="2.625" style="45" customWidth="1"/>
    <col min="2310" max="2311" width="0.625" style="45" customWidth="1"/>
    <col min="2312" max="2312" width="18.125" style="45" customWidth="1"/>
    <col min="2313" max="2313" width="0.625" style="45" customWidth="1"/>
    <col min="2314" max="2314" width="18.125" style="45" customWidth="1"/>
    <col min="2315" max="2315" width="0.625" style="45" customWidth="1"/>
    <col min="2316" max="2316" width="18.125" style="45" customWidth="1"/>
    <col min="2317" max="2317" width="0.625" style="45" customWidth="1"/>
    <col min="2318" max="2318" width="18.125" style="45" customWidth="1"/>
    <col min="2319" max="2560" width="10.625" style="45"/>
    <col min="2561" max="2561" width="3.625" style="45" customWidth="1"/>
    <col min="2562" max="2562" width="0.75" style="45" customWidth="1"/>
    <col min="2563" max="2563" width="6.125" style="45" customWidth="1"/>
    <col min="2564" max="2564" width="2.375" style="45" customWidth="1"/>
    <col min="2565" max="2565" width="2.625" style="45" customWidth="1"/>
    <col min="2566" max="2567" width="0.625" style="45" customWidth="1"/>
    <col min="2568" max="2568" width="18.125" style="45" customWidth="1"/>
    <col min="2569" max="2569" width="0.625" style="45" customWidth="1"/>
    <col min="2570" max="2570" width="18.125" style="45" customWidth="1"/>
    <col min="2571" max="2571" width="0.625" style="45" customWidth="1"/>
    <col min="2572" max="2572" width="18.125" style="45" customWidth="1"/>
    <col min="2573" max="2573" width="0.625" style="45" customWidth="1"/>
    <col min="2574" max="2574" width="18.125" style="45" customWidth="1"/>
    <col min="2575" max="2816" width="10.625" style="45"/>
    <col min="2817" max="2817" width="3.625" style="45" customWidth="1"/>
    <col min="2818" max="2818" width="0.75" style="45" customWidth="1"/>
    <col min="2819" max="2819" width="6.125" style="45" customWidth="1"/>
    <col min="2820" max="2820" width="2.375" style="45" customWidth="1"/>
    <col min="2821" max="2821" width="2.625" style="45" customWidth="1"/>
    <col min="2822" max="2823" width="0.625" style="45" customWidth="1"/>
    <col min="2824" max="2824" width="18.125" style="45" customWidth="1"/>
    <col min="2825" max="2825" width="0.625" style="45" customWidth="1"/>
    <col min="2826" max="2826" width="18.125" style="45" customWidth="1"/>
    <col min="2827" max="2827" width="0.625" style="45" customWidth="1"/>
    <col min="2828" max="2828" width="18.125" style="45" customWidth="1"/>
    <col min="2829" max="2829" width="0.625" style="45" customWidth="1"/>
    <col min="2830" max="2830" width="18.125" style="45" customWidth="1"/>
    <col min="2831" max="3072" width="10.625" style="45"/>
    <col min="3073" max="3073" width="3.625" style="45" customWidth="1"/>
    <col min="3074" max="3074" width="0.75" style="45" customWidth="1"/>
    <col min="3075" max="3075" width="6.125" style="45" customWidth="1"/>
    <col min="3076" max="3076" width="2.375" style="45" customWidth="1"/>
    <col min="3077" max="3077" width="2.625" style="45" customWidth="1"/>
    <col min="3078" max="3079" width="0.625" style="45" customWidth="1"/>
    <col min="3080" max="3080" width="18.125" style="45" customWidth="1"/>
    <col min="3081" max="3081" width="0.625" style="45" customWidth="1"/>
    <col min="3082" max="3082" width="18.125" style="45" customWidth="1"/>
    <col min="3083" max="3083" width="0.625" style="45" customWidth="1"/>
    <col min="3084" max="3084" width="18.125" style="45" customWidth="1"/>
    <col min="3085" max="3085" width="0.625" style="45" customWidth="1"/>
    <col min="3086" max="3086" width="18.125" style="45" customWidth="1"/>
    <col min="3087" max="3328" width="10.625" style="45"/>
    <col min="3329" max="3329" width="3.625" style="45" customWidth="1"/>
    <col min="3330" max="3330" width="0.75" style="45" customWidth="1"/>
    <col min="3331" max="3331" width="6.125" style="45" customWidth="1"/>
    <col min="3332" max="3332" width="2.375" style="45" customWidth="1"/>
    <col min="3333" max="3333" width="2.625" style="45" customWidth="1"/>
    <col min="3334" max="3335" width="0.625" style="45" customWidth="1"/>
    <col min="3336" max="3336" width="18.125" style="45" customWidth="1"/>
    <col min="3337" max="3337" width="0.625" style="45" customWidth="1"/>
    <col min="3338" max="3338" width="18.125" style="45" customWidth="1"/>
    <col min="3339" max="3339" width="0.625" style="45" customWidth="1"/>
    <col min="3340" max="3340" width="18.125" style="45" customWidth="1"/>
    <col min="3341" max="3341" width="0.625" style="45" customWidth="1"/>
    <col min="3342" max="3342" width="18.125" style="45" customWidth="1"/>
    <col min="3343" max="3584" width="10.625" style="45"/>
    <col min="3585" max="3585" width="3.625" style="45" customWidth="1"/>
    <col min="3586" max="3586" width="0.75" style="45" customWidth="1"/>
    <col min="3587" max="3587" width="6.125" style="45" customWidth="1"/>
    <col min="3588" max="3588" width="2.375" style="45" customWidth="1"/>
    <col min="3589" max="3589" width="2.625" style="45" customWidth="1"/>
    <col min="3590" max="3591" width="0.625" style="45" customWidth="1"/>
    <col min="3592" max="3592" width="18.125" style="45" customWidth="1"/>
    <col min="3593" max="3593" width="0.625" style="45" customWidth="1"/>
    <col min="3594" max="3594" width="18.125" style="45" customWidth="1"/>
    <col min="3595" max="3595" width="0.625" style="45" customWidth="1"/>
    <col min="3596" max="3596" width="18.125" style="45" customWidth="1"/>
    <col min="3597" max="3597" width="0.625" style="45" customWidth="1"/>
    <col min="3598" max="3598" width="18.125" style="45" customWidth="1"/>
    <col min="3599" max="3840" width="10.625" style="45"/>
    <col min="3841" max="3841" width="3.625" style="45" customWidth="1"/>
    <col min="3842" max="3842" width="0.75" style="45" customWidth="1"/>
    <col min="3843" max="3843" width="6.125" style="45" customWidth="1"/>
    <col min="3844" max="3844" width="2.375" style="45" customWidth="1"/>
    <col min="3845" max="3845" width="2.625" style="45" customWidth="1"/>
    <col min="3846" max="3847" width="0.625" style="45" customWidth="1"/>
    <col min="3848" max="3848" width="18.125" style="45" customWidth="1"/>
    <col min="3849" max="3849" width="0.625" style="45" customWidth="1"/>
    <col min="3850" max="3850" width="18.125" style="45" customWidth="1"/>
    <col min="3851" max="3851" width="0.625" style="45" customWidth="1"/>
    <col min="3852" max="3852" width="18.125" style="45" customWidth="1"/>
    <col min="3853" max="3853" width="0.625" style="45" customWidth="1"/>
    <col min="3854" max="3854" width="18.125" style="45" customWidth="1"/>
    <col min="3855" max="4096" width="10.625" style="45"/>
    <col min="4097" max="4097" width="3.625" style="45" customWidth="1"/>
    <col min="4098" max="4098" width="0.75" style="45" customWidth="1"/>
    <col min="4099" max="4099" width="6.125" style="45" customWidth="1"/>
    <col min="4100" max="4100" width="2.375" style="45" customWidth="1"/>
    <col min="4101" max="4101" width="2.625" style="45" customWidth="1"/>
    <col min="4102" max="4103" width="0.625" style="45" customWidth="1"/>
    <col min="4104" max="4104" width="18.125" style="45" customWidth="1"/>
    <col min="4105" max="4105" width="0.625" style="45" customWidth="1"/>
    <col min="4106" max="4106" width="18.125" style="45" customWidth="1"/>
    <col min="4107" max="4107" width="0.625" style="45" customWidth="1"/>
    <col min="4108" max="4108" width="18.125" style="45" customWidth="1"/>
    <col min="4109" max="4109" width="0.625" style="45" customWidth="1"/>
    <col min="4110" max="4110" width="18.125" style="45" customWidth="1"/>
    <col min="4111" max="4352" width="10.625" style="45"/>
    <col min="4353" max="4353" width="3.625" style="45" customWidth="1"/>
    <col min="4354" max="4354" width="0.75" style="45" customWidth="1"/>
    <col min="4355" max="4355" width="6.125" style="45" customWidth="1"/>
    <col min="4356" max="4356" width="2.375" style="45" customWidth="1"/>
    <col min="4357" max="4357" width="2.625" style="45" customWidth="1"/>
    <col min="4358" max="4359" width="0.625" style="45" customWidth="1"/>
    <col min="4360" max="4360" width="18.125" style="45" customWidth="1"/>
    <col min="4361" max="4361" width="0.625" style="45" customWidth="1"/>
    <col min="4362" max="4362" width="18.125" style="45" customWidth="1"/>
    <col min="4363" max="4363" width="0.625" style="45" customWidth="1"/>
    <col min="4364" max="4364" width="18.125" style="45" customWidth="1"/>
    <col min="4365" max="4365" width="0.625" style="45" customWidth="1"/>
    <col min="4366" max="4366" width="18.125" style="45" customWidth="1"/>
    <col min="4367" max="4608" width="10.625" style="45"/>
    <col min="4609" max="4609" width="3.625" style="45" customWidth="1"/>
    <col min="4610" max="4610" width="0.75" style="45" customWidth="1"/>
    <col min="4611" max="4611" width="6.125" style="45" customWidth="1"/>
    <col min="4612" max="4612" width="2.375" style="45" customWidth="1"/>
    <col min="4613" max="4613" width="2.625" style="45" customWidth="1"/>
    <col min="4614" max="4615" width="0.625" style="45" customWidth="1"/>
    <col min="4616" max="4616" width="18.125" style="45" customWidth="1"/>
    <col min="4617" max="4617" width="0.625" style="45" customWidth="1"/>
    <col min="4618" max="4618" width="18.125" style="45" customWidth="1"/>
    <col min="4619" max="4619" width="0.625" style="45" customWidth="1"/>
    <col min="4620" max="4620" width="18.125" style="45" customWidth="1"/>
    <col min="4621" max="4621" width="0.625" style="45" customWidth="1"/>
    <col min="4622" max="4622" width="18.125" style="45" customWidth="1"/>
    <col min="4623" max="4864" width="10.625" style="45"/>
    <col min="4865" max="4865" width="3.625" style="45" customWidth="1"/>
    <col min="4866" max="4866" width="0.75" style="45" customWidth="1"/>
    <col min="4867" max="4867" width="6.125" style="45" customWidth="1"/>
    <col min="4868" max="4868" width="2.375" style="45" customWidth="1"/>
    <col min="4869" max="4869" width="2.625" style="45" customWidth="1"/>
    <col min="4870" max="4871" width="0.625" style="45" customWidth="1"/>
    <col min="4872" max="4872" width="18.125" style="45" customWidth="1"/>
    <col min="4873" max="4873" width="0.625" style="45" customWidth="1"/>
    <col min="4874" max="4874" width="18.125" style="45" customWidth="1"/>
    <col min="4875" max="4875" width="0.625" style="45" customWidth="1"/>
    <col min="4876" max="4876" width="18.125" style="45" customWidth="1"/>
    <col min="4877" max="4877" width="0.625" style="45" customWidth="1"/>
    <col min="4878" max="4878" width="18.125" style="45" customWidth="1"/>
    <col min="4879" max="5120" width="10.625" style="45"/>
    <col min="5121" max="5121" width="3.625" style="45" customWidth="1"/>
    <col min="5122" max="5122" width="0.75" style="45" customWidth="1"/>
    <col min="5123" max="5123" width="6.125" style="45" customWidth="1"/>
    <col min="5124" max="5124" width="2.375" style="45" customWidth="1"/>
    <col min="5125" max="5125" width="2.625" style="45" customWidth="1"/>
    <col min="5126" max="5127" width="0.625" style="45" customWidth="1"/>
    <col min="5128" max="5128" width="18.125" style="45" customWidth="1"/>
    <col min="5129" max="5129" width="0.625" style="45" customWidth="1"/>
    <col min="5130" max="5130" width="18.125" style="45" customWidth="1"/>
    <col min="5131" max="5131" width="0.625" style="45" customWidth="1"/>
    <col min="5132" max="5132" width="18.125" style="45" customWidth="1"/>
    <col min="5133" max="5133" width="0.625" style="45" customWidth="1"/>
    <col min="5134" max="5134" width="18.125" style="45" customWidth="1"/>
    <col min="5135" max="5376" width="10.625" style="45"/>
    <col min="5377" max="5377" width="3.625" style="45" customWidth="1"/>
    <col min="5378" max="5378" width="0.75" style="45" customWidth="1"/>
    <col min="5379" max="5379" width="6.125" style="45" customWidth="1"/>
    <col min="5380" max="5380" width="2.375" style="45" customWidth="1"/>
    <col min="5381" max="5381" width="2.625" style="45" customWidth="1"/>
    <col min="5382" max="5383" width="0.625" style="45" customWidth="1"/>
    <col min="5384" max="5384" width="18.125" style="45" customWidth="1"/>
    <col min="5385" max="5385" width="0.625" style="45" customWidth="1"/>
    <col min="5386" max="5386" width="18.125" style="45" customWidth="1"/>
    <col min="5387" max="5387" width="0.625" style="45" customWidth="1"/>
    <col min="5388" max="5388" width="18.125" style="45" customWidth="1"/>
    <col min="5389" max="5389" width="0.625" style="45" customWidth="1"/>
    <col min="5390" max="5390" width="18.125" style="45" customWidth="1"/>
    <col min="5391" max="5632" width="10.625" style="45"/>
    <col min="5633" max="5633" width="3.625" style="45" customWidth="1"/>
    <col min="5634" max="5634" width="0.75" style="45" customWidth="1"/>
    <col min="5635" max="5635" width="6.125" style="45" customWidth="1"/>
    <col min="5636" max="5636" width="2.375" style="45" customWidth="1"/>
    <col min="5637" max="5637" width="2.625" style="45" customWidth="1"/>
    <col min="5638" max="5639" width="0.625" style="45" customWidth="1"/>
    <col min="5640" max="5640" width="18.125" style="45" customWidth="1"/>
    <col min="5641" max="5641" width="0.625" style="45" customWidth="1"/>
    <col min="5642" max="5642" width="18.125" style="45" customWidth="1"/>
    <col min="5643" max="5643" width="0.625" style="45" customWidth="1"/>
    <col min="5644" max="5644" width="18.125" style="45" customWidth="1"/>
    <col min="5645" max="5645" width="0.625" style="45" customWidth="1"/>
    <col min="5646" max="5646" width="18.125" style="45" customWidth="1"/>
    <col min="5647" max="5888" width="10.625" style="45"/>
    <col min="5889" max="5889" width="3.625" style="45" customWidth="1"/>
    <col min="5890" max="5890" width="0.75" style="45" customWidth="1"/>
    <col min="5891" max="5891" width="6.125" style="45" customWidth="1"/>
    <col min="5892" max="5892" width="2.375" style="45" customWidth="1"/>
    <col min="5893" max="5893" width="2.625" style="45" customWidth="1"/>
    <col min="5894" max="5895" width="0.625" style="45" customWidth="1"/>
    <col min="5896" max="5896" width="18.125" style="45" customWidth="1"/>
    <col min="5897" max="5897" width="0.625" style="45" customWidth="1"/>
    <col min="5898" max="5898" width="18.125" style="45" customWidth="1"/>
    <col min="5899" max="5899" width="0.625" style="45" customWidth="1"/>
    <col min="5900" max="5900" width="18.125" style="45" customWidth="1"/>
    <col min="5901" max="5901" width="0.625" style="45" customWidth="1"/>
    <col min="5902" max="5902" width="18.125" style="45" customWidth="1"/>
    <col min="5903" max="6144" width="10.625" style="45"/>
    <col min="6145" max="6145" width="3.625" style="45" customWidth="1"/>
    <col min="6146" max="6146" width="0.75" style="45" customWidth="1"/>
    <col min="6147" max="6147" width="6.125" style="45" customWidth="1"/>
    <col min="6148" max="6148" width="2.375" style="45" customWidth="1"/>
    <col min="6149" max="6149" width="2.625" style="45" customWidth="1"/>
    <col min="6150" max="6151" width="0.625" style="45" customWidth="1"/>
    <col min="6152" max="6152" width="18.125" style="45" customWidth="1"/>
    <col min="6153" max="6153" width="0.625" style="45" customWidth="1"/>
    <col min="6154" max="6154" width="18.125" style="45" customWidth="1"/>
    <col min="6155" max="6155" width="0.625" style="45" customWidth="1"/>
    <col min="6156" max="6156" width="18.125" style="45" customWidth="1"/>
    <col min="6157" max="6157" width="0.625" style="45" customWidth="1"/>
    <col min="6158" max="6158" width="18.125" style="45" customWidth="1"/>
    <col min="6159" max="6400" width="10.625" style="45"/>
    <col min="6401" max="6401" width="3.625" style="45" customWidth="1"/>
    <col min="6402" max="6402" width="0.75" style="45" customWidth="1"/>
    <col min="6403" max="6403" width="6.125" style="45" customWidth="1"/>
    <col min="6404" max="6404" width="2.375" style="45" customWidth="1"/>
    <col min="6405" max="6405" width="2.625" style="45" customWidth="1"/>
    <col min="6406" max="6407" width="0.625" style="45" customWidth="1"/>
    <col min="6408" max="6408" width="18.125" style="45" customWidth="1"/>
    <col min="6409" max="6409" width="0.625" style="45" customWidth="1"/>
    <col min="6410" max="6410" width="18.125" style="45" customWidth="1"/>
    <col min="6411" max="6411" width="0.625" style="45" customWidth="1"/>
    <col min="6412" max="6412" width="18.125" style="45" customWidth="1"/>
    <col min="6413" max="6413" width="0.625" style="45" customWidth="1"/>
    <col min="6414" max="6414" width="18.125" style="45" customWidth="1"/>
    <col min="6415" max="6656" width="10.625" style="45"/>
    <col min="6657" max="6657" width="3.625" style="45" customWidth="1"/>
    <col min="6658" max="6658" width="0.75" style="45" customWidth="1"/>
    <col min="6659" max="6659" width="6.125" style="45" customWidth="1"/>
    <col min="6660" max="6660" width="2.375" style="45" customWidth="1"/>
    <col min="6661" max="6661" width="2.625" style="45" customWidth="1"/>
    <col min="6662" max="6663" width="0.625" style="45" customWidth="1"/>
    <col min="6664" max="6664" width="18.125" style="45" customWidth="1"/>
    <col min="6665" max="6665" width="0.625" style="45" customWidth="1"/>
    <col min="6666" max="6666" width="18.125" style="45" customWidth="1"/>
    <col min="6667" max="6667" width="0.625" style="45" customWidth="1"/>
    <col min="6668" max="6668" width="18.125" style="45" customWidth="1"/>
    <col min="6669" max="6669" width="0.625" style="45" customWidth="1"/>
    <col min="6670" max="6670" width="18.125" style="45" customWidth="1"/>
    <col min="6671" max="6912" width="10.625" style="45"/>
    <col min="6913" max="6913" width="3.625" style="45" customWidth="1"/>
    <col min="6914" max="6914" width="0.75" style="45" customWidth="1"/>
    <col min="6915" max="6915" width="6.125" style="45" customWidth="1"/>
    <col min="6916" max="6916" width="2.375" style="45" customWidth="1"/>
    <col min="6917" max="6917" width="2.625" style="45" customWidth="1"/>
    <col min="6918" max="6919" width="0.625" style="45" customWidth="1"/>
    <col min="6920" max="6920" width="18.125" style="45" customWidth="1"/>
    <col min="6921" max="6921" width="0.625" style="45" customWidth="1"/>
    <col min="6922" max="6922" width="18.125" style="45" customWidth="1"/>
    <col min="6923" max="6923" width="0.625" style="45" customWidth="1"/>
    <col min="6924" max="6924" width="18.125" style="45" customWidth="1"/>
    <col min="6925" max="6925" width="0.625" style="45" customWidth="1"/>
    <col min="6926" max="6926" width="18.125" style="45" customWidth="1"/>
    <col min="6927" max="7168" width="10.625" style="45"/>
    <col min="7169" max="7169" width="3.625" style="45" customWidth="1"/>
    <col min="7170" max="7170" width="0.75" style="45" customWidth="1"/>
    <col min="7171" max="7171" width="6.125" style="45" customWidth="1"/>
    <col min="7172" max="7172" width="2.375" style="45" customWidth="1"/>
    <col min="7173" max="7173" width="2.625" style="45" customWidth="1"/>
    <col min="7174" max="7175" width="0.625" style="45" customWidth="1"/>
    <col min="7176" max="7176" width="18.125" style="45" customWidth="1"/>
    <col min="7177" max="7177" width="0.625" style="45" customWidth="1"/>
    <col min="7178" max="7178" width="18.125" style="45" customWidth="1"/>
    <col min="7179" max="7179" width="0.625" style="45" customWidth="1"/>
    <col min="7180" max="7180" width="18.125" style="45" customWidth="1"/>
    <col min="7181" max="7181" width="0.625" style="45" customWidth="1"/>
    <col min="7182" max="7182" width="18.125" style="45" customWidth="1"/>
    <col min="7183" max="7424" width="10.625" style="45"/>
    <col min="7425" max="7425" width="3.625" style="45" customWidth="1"/>
    <col min="7426" max="7426" width="0.75" style="45" customWidth="1"/>
    <col min="7427" max="7427" width="6.125" style="45" customWidth="1"/>
    <col min="7428" max="7428" width="2.375" style="45" customWidth="1"/>
    <col min="7429" max="7429" width="2.625" style="45" customWidth="1"/>
    <col min="7430" max="7431" width="0.625" style="45" customWidth="1"/>
    <col min="7432" max="7432" width="18.125" style="45" customWidth="1"/>
    <col min="7433" max="7433" width="0.625" style="45" customWidth="1"/>
    <col min="7434" max="7434" width="18.125" style="45" customWidth="1"/>
    <col min="7435" max="7435" width="0.625" style="45" customWidth="1"/>
    <col min="7436" max="7436" width="18.125" style="45" customWidth="1"/>
    <col min="7437" max="7437" width="0.625" style="45" customWidth="1"/>
    <col min="7438" max="7438" width="18.125" style="45" customWidth="1"/>
    <col min="7439" max="7680" width="10.625" style="45"/>
    <col min="7681" max="7681" width="3.625" style="45" customWidth="1"/>
    <col min="7682" max="7682" width="0.75" style="45" customWidth="1"/>
    <col min="7683" max="7683" width="6.125" style="45" customWidth="1"/>
    <col min="7684" max="7684" width="2.375" style="45" customWidth="1"/>
    <col min="7685" max="7685" width="2.625" style="45" customWidth="1"/>
    <col min="7686" max="7687" width="0.625" style="45" customWidth="1"/>
    <col min="7688" max="7688" width="18.125" style="45" customWidth="1"/>
    <col min="7689" max="7689" width="0.625" style="45" customWidth="1"/>
    <col min="7690" max="7690" width="18.125" style="45" customWidth="1"/>
    <col min="7691" max="7691" width="0.625" style="45" customWidth="1"/>
    <col min="7692" max="7692" width="18.125" style="45" customWidth="1"/>
    <col min="7693" max="7693" width="0.625" style="45" customWidth="1"/>
    <col min="7694" max="7694" width="18.125" style="45" customWidth="1"/>
    <col min="7695" max="7936" width="10.625" style="45"/>
    <col min="7937" max="7937" width="3.625" style="45" customWidth="1"/>
    <col min="7938" max="7938" width="0.75" style="45" customWidth="1"/>
    <col min="7939" max="7939" width="6.125" style="45" customWidth="1"/>
    <col min="7940" max="7940" width="2.375" style="45" customWidth="1"/>
    <col min="7941" max="7941" width="2.625" style="45" customWidth="1"/>
    <col min="7942" max="7943" width="0.625" style="45" customWidth="1"/>
    <col min="7944" max="7944" width="18.125" style="45" customWidth="1"/>
    <col min="7945" max="7945" width="0.625" style="45" customWidth="1"/>
    <col min="7946" max="7946" width="18.125" style="45" customWidth="1"/>
    <col min="7947" max="7947" width="0.625" style="45" customWidth="1"/>
    <col min="7948" max="7948" width="18.125" style="45" customWidth="1"/>
    <col min="7949" max="7949" width="0.625" style="45" customWidth="1"/>
    <col min="7950" max="7950" width="18.125" style="45" customWidth="1"/>
    <col min="7951" max="8192" width="10.625" style="45"/>
    <col min="8193" max="8193" width="3.625" style="45" customWidth="1"/>
    <col min="8194" max="8194" width="0.75" style="45" customWidth="1"/>
    <col min="8195" max="8195" width="6.125" style="45" customWidth="1"/>
    <col min="8196" max="8196" width="2.375" style="45" customWidth="1"/>
    <col min="8197" max="8197" width="2.625" style="45" customWidth="1"/>
    <col min="8198" max="8199" width="0.625" style="45" customWidth="1"/>
    <col min="8200" max="8200" width="18.125" style="45" customWidth="1"/>
    <col min="8201" max="8201" width="0.625" style="45" customWidth="1"/>
    <col min="8202" max="8202" width="18.125" style="45" customWidth="1"/>
    <col min="8203" max="8203" width="0.625" style="45" customWidth="1"/>
    <col min="8204" max="8204" width="18.125" style="45" customWidth="1"/>
    <col min="8205" max="8205" width="0.625" style="45" customWidth="1"/>
    <col min="8206" max="8206" width="18.125" style="45" customWidth="1"/>
    <col min="8207" max="8448" width="10.625" style="45"/>
    <col min="8449" max="8449" width="3.625" style="45" customWidth="1"/>
    <col min="8450" max="8450" width="0.75" style="45" customWidth="1"/>
    <col min="8451" max="8451" width="6.125" style="45" customWidth="1"/>
    <col min="8452" max="8452" width="2.375" style="45" customWidth="1"/>
    <col min="8453" max="8453" width="2.625" style="45" customWidth="1"/>
    <col min="8454" max="8455" width="0.625" style="45" customWidth="1"/>
    <col min="8456" max="8456" width="18.125" style="45" customWidth="1"/>
    <col min="8457" max="8457" width="0.625" style="45" customWidth="1"/>
    <col min="8458" max="8458" width="18.125" style="45" customWidth="1"/>
    <col min="8459" max="8459" width="0.625" style="45" customWidth="1"/>
    <col min="8460" max="8460" width="18.125" style="45" customWidth="1"/>
    <col min="8461" max="8461" width="0.625" style="45" customWidth="1"/>
    <col min="8462" max="8462" width="18.125" style="45" customWidth="1"/>
    <col min="8463" max="8704" width="10.625" style="45"/>
    <col min="8705" max="8705" width="3.625" style="45" customWidth="1"/>
    <col min="8706" max="8706" width="0.75" style="45" customWidth="1"/>
    <col min="8707" max="8707" width="6.125" style="45" customWidth="1"/>
    <col min="8708" max="8708" width="2.375" style="45" customWidth="1"/>
    <col min="8709" max="8709" width="2.625" style="45" customWidth="1"/>
    <col min="8710" max="8711" width="0.625" style="45" customWidth="1"/>
    <col min="8712" max="8712" width="18.125" style="45" customWidth="1"/>
    <col min="8713" max="8713" width="0.625" style="45" customWidth="1"/>
    <col min="8714" max="8714" width="18.125" style="45" customWidth="1"/>
    <col min="8715" max="8715" width="0.625" style="45" customWidth="1"/>
    <col min="8716" max="8716" width="18.125" style="45" customWidth="1"/>
    <col min="8717" max="8717" width="0.625" style="45" customWidth="1"/>
    <col min="8718" max="8718" width="18.125" style="45" customWidth="1"/>
    <col min="8719" max="8960" width="10.625" style="45"/>
    <col min="8961" max="8961" width="3.625" style="45" customWidth="1"/>
    <col min="8962" max="8962" width="0.75" style="45" customWidth="1"/>
    <col min="8963" max="8963" width="6.125" style="45" customWidth="1"/>
    <col min="8964" max="8964" width="2.375" style="45" customWidth="1"/>
    <col min="8965" max="8965" width="2.625" style="45" customWidth="1"/>
    <col min="8966" max="8967" width="0.625" style="45" customWidth="1"/>
    <col min="8968" max="8968" width="18.125" style="45" customWidth="1"/>
    <col min="8969" max="8969" width="0.625" style="45" customWidth="1"/>
    <col min="8970" max="8970" width="18.125" style="45" customWidth="1"/>
    <col min="8971" max="8971" width="0.625" style="45" customWidth="1"/>
    <col min="8972" max="8972" width="18.125" style="45" customWidth="1"/>
    <col min="8973" max="8973" width="0.625" style="45" customWidth="1"/>
    <col min="8974" max="8974" width="18.125" style="45" customWidth="1"/>
    <col min="8975" max="9216" width="10.625" style="45"/>
    <col min="9217" max="9217" width="3.625" style="45" customWidth="1"/>
    <col min="9218" max="9218" width="0.75" style="45" customWidth="1"/>
    <col min="9219" max="9219" width="6.125" style="45" customWidth="1"/>
    <col min="9220" max="9220" width="2.375" style="45" customWidth="1"/>
    <col min="9221" max="9221" width="2.625" style="45" customWidth="1"/>
    <col min="9222" max="9223" width="0.625" style="45" customWidth="1"/>
    <col min="9224" max="9224" width="18.125" style="45" customWidth="1"/>
    <col min="9225" max="9225" width="0.625" style="45" customWidth="1"/>
    <col min="9226" max="9226" width="18.125" style="45" customWidth="1"/>
    <col min="9227" max="9227" width="0.625" style="45" customWidth="1"/>
    <col min="9228" max="9228" width="18.125" style="45" customWidth="1"/>
    <col min="9229" max="9229" width="0.625" style="45" customWidth="1"/>
    <col min="9230" max="9230" width="18.125" style="45" customWidth="1"/>
    <col min="9231" max="9472" width="10.625" style="45"/>
    <col min="9473" max="9473" width="3.625" style="45" customWidth="1"/>
    <col min="9474" max="9474" width="0.75" style="45" customWidth="1"/>
    <col min="9475" max="9475" width="6.125" style="45" customWidth="1"/>
    <col min="9476" max="9476" width="2.375" style="45" customWidth="1"/>
    <col min="9477" max="9477" width="2.625" style="45" customWidth="1"/>
    <col min="9478" max="9479" width="0.625" style="45" customWidth="1"/>
    <col min="9480" max="9480" width="18.125" style="45" customWidth="1"/>
    <col min="9481" max="9481" width="0.625" style="45" customWidth="1"/>
    <col min="9482" max="9482" width="18.125" style="45" customWidth="1"/>
    <col min="9483" max="9483" width="0.625" style="45" customWidth="1"/>
    <col min="9484" max="9484" width="18.125" style="45" customWidth="1"/>
    <col min="9485" max="9485" width="0.625" style="45" customWidth="1"/>
    <col min="9486" max="9486" width="18.125" style="45" customWidth="1"/>
    <col min="9487" max="9728" width="10.625" style="45"/>
    <col min="9729" max="9729" width="3.625" style="45" customWidth="1"/>
    <col min="9730" max="9730" width="0.75" style="45" customWidth="1"/>
    <col min="9731" max="9731" width="6.125" style="45" customWidth="1"/>
    <col min="9732" max="9732" width="2.375" style="45" customWidth="1"/>
    <col min="9733" max="9733" width="2.625" style="45" customWidth="1"/>
    <col min="9734" max="9735" width="0.625" style="45" customWidth="1"/>
    <col min="9736" max="9736" width="18.125" style="45" customWidth="1"/>
    <col min="9737" max="9737" width="0.625" style="45" customWidth="1"/>
    <col min="9738" max="9738" width="18.125" style="45" customWidth="1"/>
    <col min="9739" max="9739" width="0.625" style="45" customWidth="1"/>
    <col min="9740" max="9740" width="18.125" style="45" customWidth="1"/>
    <col min="9741" max="9741" width="0.625" style="45" customWidth="1"/>
    <col min="9742" max="9742" width="18.125" style="45" customWidth="1"/>
    <col min="9743" max="9984" width="10.625" style="45"/>
    <col min="9985" max="9985" width="3.625" style="45" customWidth="1"/>
    <col min="9986" max="9986" width="0.75" style="45" customWidth="1"/>
    <col min="9987" max="9987" width="6.125" style="45" customWidth="1"/>
    <col min="9988" max="9988" width="2.375" style="45" customWidth="1"/>
    <col min="9989" max="9989" width="2.625" style="45" customWidth="1"/>
    <col min="9990" max="9991" width="0.625" style="45" customWidth="1"/>
    <col min="9992" max="9992" width="18.125" style="45" customWidth="1"/>
    <col min="9993" max="9993" width="0.625" style="45" customWidth="1"/>
    <col min="9994" max="9994" width="18.125" style="45" customWidth="1"/>
    <col min="9995" max="9995" width="0.625" style="45" customWidth="1"/>
    <col min="9996" max="9996" width="18.125" style="45" customWidth="1"/>
    <col min="9997" max="9997" width="0.625" style="45" customWidth="1"/>
    <col min="9998" max="9998" width="18.125" style="45" customWidth="1"/>
    <col min="9999" max="10240" width="10.625" style="45"/>
    <col min="10241" max="10241" width="3.625" style="45" customWidth="1"/>
    <col min="10242" max="10242" width="0.75" style="45" customWidth="1"/>
    <col min="10243" max="10243" width="6.125" style="45" customWidth="1"/>
    <col min="10244" max="10244" width="2.375" style="45" customWidth="1"/>
    <col min="10245" max="10245" width="2.625" style="45" customWidth="1"/>
    <col min="10246" max="10247" width="0.625" style="45" customWidth="1"/>
    <col min="10248" max="10248" width="18.125" style="45" customWidth="1"/>
    <col min="10249" max="10249" width="0.625" style="45" customWidth="1"/>
    <col min="10250" max="10250" width="18.125" style="45" customWidth="1"/>
    <col min="10251" max="10251" width="0.625" style="45" customWidth="1"/>
    <col min="10252" max="10252" width="18.125" style="45" customWidth="1"/>
    <col min="10253" max="10253" width="0.625" style="45" customWidth="1"/>
    <col min="10254" max="10254" width="18.125" style="45" customWidth="1"/>
    <col min="10255" max="10496" width="10.625" style="45"/>
    <col min="10497" max="10497" width="3.625" style="45" customWidth="1"/>
    <col min="10498" max="10498" width="0.75" style="45" customWidth="1"/>
    <col min="10499" max="10499" width="6.125" style="45" customWidth="1"/>
    <col min="10500" max="10500" width="2.375" style="45" customWidth="1"/>
    <col min="10501" max="10501" width="2.625" style="45" customWidth="1"/>
    <col min="10502" max="10503" width="0.625" style="45" customWidth="1"/>
    <col min="10504" max="10504" width="18.125" style="45" customWidth="1"/>
    <col min="10505" max="10505" width="0.625" style="45" customWidth="1"/>
    <col min="10506" max="10506" width="18.125" style="45" customWidth="1"/>
    <col min="10507" max="10507" width="0.625" style="45" customWidth="1"/>
    <col min="10508" max="10508" width="18.125" style="45" customWidth="1"/>
    <col min="10509" max="10509" width="0.625" style="45" customWidth="1"/>
    <col min="10510" max="10510" width="18.125" style="45" customWidth="1"/>
    <col min="10511" max="10752" width="10.625" style="45"/>
    <col min="10753" max="10753" width="3.625" style="45" customWidth="1"/>
    <col min="10754" max="10754" width="0.75" style="45" customWidth="1"/>
    <col min="10755" max="10755" width="6.125" style="45" customWidth="1"/>
    <col min="10756" max="10756" width="2.375" style="45" customWidth="1"/>
    <col min="10757" max="10757" width="2.625" style="45" customWidth="1"/>
    <col min="10758" max="10759" width="0.625" style="45" customWidth="1"/>
    <col min="10760" max="10760" width="18.125" style="45" customWidth="1"/>
    <col min="10761" max="10761" width="0.625" style="45" customWidth="1"/>
    <col min="10762" max="10762" width="18.125" style="45" customWidth="1"/>
    <col min="10763" max="10763" width="0.625" style="45" customWidth="1"/>
    <col min="10764" max="10764" width="18.125" style="45" customWidth="1"/>
    <col min="10765" max="10765" width="0.625" style="45" customWidth="1"/>
    <col min="10766" max="10766" width="18.125" style="45" customWidth="1"/>
    <col min="10767" max="11008" width="10.625" style="45"/>
    <col min="11009" max="11009" width="3.625" style="45" customWidth="1"/>
    <col min="11010" max="11010" width="0.75" style="45" customWidth="1"/>
    <col min="11011" max="11011" width="6.125" style="45" customWidth="1"/>
    <col min="11012" max="11012" width="2.375" style="45" customWidth="1"/>
    <col min="11013" max="11013" width="2.625" style="45" customWidth="1"/>
    <col min="11014" max="11015" width="0.625" style="45" customWidth="1"/>
    <col min="11016" max="11016" width="18.125" style="45" customWidth="1"/>
    <col min="11017" max="11017" width="0.625" style="45" customWidth="1"/>
    <col min="11018" max="11018" width="18.125" style="45" customWidth="1"/>
    <col min="11019" max="11019" width="0.625" style="45" customWidth="1"/>
    <col min="11020" max="11020" width="18.125" style="45" customWidth="1"/>
    <col min="11021" max="11021" width="0.625" style="45" customWidth="1"/>
    <col min="11022" max="11022" width="18.125" style="45" customWidth="1"/>
    <col min="11023" max="11264" width="10.625" style="45"/>
    <col min="11265" max="11265" width="3.625" style="45" customWidth="1"/>
    <col min="11266" max="11266" width="0.75" style="45" customWidth="1"/>
    <col min="11267" max="11267" width="6.125" style="45" customWidth="1"/>
    <col min="11268" max="11268" width="2.375" style="45" customWidth="1"/>
    <col min="11269" max="11269" width="2.625" style="45" customWidth="1"/>
    <col min="11270" max="11271" width="0.625" style="45" customWidth="1"/>
    <col min="11272" max="11272" width="18.125" style="45" customWidth="1"/>
    <col min="11273" max="11273" width="0.625" style="45" customWidth="1"/>
    <col min="11274" max="11274" width="18.125" style="45" customWidth="1"/>
    <col min="11275" max="11275" width="0.625" style="45" customWidth="1"/>
    <col min="11276" max="11276" width="18.125" style="45" customWidth="1"/>
    <col min="11277" max="11277" width="0.625" style="45" customWidth="1"/>
    <col min="11278" max="11278" width="18.125" style="45" customWidth="1"/>
    <col min="11279" max="11520" width="10.625" style="45"/>
    <col min="11521" max="11521" width="3.625" style="45" customWidth="1"/>
    <col min="11522" max="11522" width="0.75" style="45" customWidth="1"/>
    <col min="11523" max="11523" width="6.125" style="45" customWidth="1"/>
    <col min="11524" max="11524" width="2.375" style="45" customWidth="1"/>
    <col min="11525" max="11525" width="2.625" style="45" customWidth="1"/>
    <col min="11526" max="11527" width="0.625" style="45" customWidth="1"/>
    <col min="11528" max="11528" width="18.125" style="45" customWidth="1"/>
    <col min="11529" max="11529" width="0.625" style="45" customWidth="1"/>
    <col min="11530" max="11530" width="18.125" style="45" customWidth="1"/>
    <col min="11531" max="11531" width="0.625" style="45" customWidth="1"/>
    <col min="11532" max="11532" width="18.125" style="45" customWidth="1"/>
    <col min="11533" max="11533" width="0.625" style="45" customWidth="1"/>
    <col min="11534" max="11534" width="18.125" style="45" customWidth="1"/>
    <col min="11535" max="11776" width="10.625" style="45"/>
    <col min="11777" max="11777" width="3.625" style="45" customWidth="1"/>
    <col min="11778" max="11778" width="0.75" style="45" customWidth="1"/>
    <col min="11779" max="11779" width="6.125" style="45" customWidth="1"/>
    <col min="11780" max="11780" width="2.375" style="45" customWidth="1"/>
    <col min="11781" max="11781" width="2.625" style="45" customWidth="1"/>
    <col min="11782" max="11783" width="0.625" style="45" customWidth="1"/>
    <col min="11784" max="11784" width="18.125" style="45" customWidth="1"/>
    <col min="11785" max="11785" width="0.625" style="45" customWidth="1"/>
    <col min="11786" max="11786" width="18.125" style="45" customWidth="1"/>
    <col min="11787" max="11787" width="0.625" style="45" customWidth="1"/>
    <col min="11788" max="11788" width="18.125" style="45" customWidth="1"/>
    <col min="11789" max="11789" width="0.625" style="45" customWidth="1"/>
    <col min="11790" max="11790" width="18.125" style="45" customWidth="1"/>
    <col min="11791" max="12032" width="10.625" style="45"/>
    <col min="12033" max="12033" width="3.625" style="45" customWidth="1"/>
    <col min="12034" max="12034" width="0.75" style="45" customWidth="1"/>
    <col min="12035" max="12035" width="6.125" style="45" customWidth="1"/>
    <col min="12036" max="12036" width="2.375" style="45" customWidth="1"/>
    <col min="12037" max="12037" width="2.625" style="45" customWidth="1"/>
    <col min="12038" max="12039" width="0.625" style="45" customWidth="1"/>
    <col min="12040" max="12040" width="18.125" style="45" customWidth="1"/>
    <col min="12041" max="12041" width="0.625" style="45" customWidth="1"/>
    <col min="12042" max="12042" width="18.125" style="45" customWidth="1"/>
    <col min="12043" max="12043" width="0.625" style="45" customWidth="1"/>
    <col min="12044" max="12044" width="18.125" style="45" customWidth="1"/>
    <col min="12045" max="12045" width="0.625" style="45" customWidth="1"/>
    <col min="12046" max="12046" width="18.125" style="45" customWidth="1"/>
    <col min="12047" max="12288" width="10.625" style="45"/>
    <col min="12289" max="12289" width="3.625" style="45" customWidth="1"/>
    <col min="12290" max="12290" width="0.75" style="45" customWidth="1"/>
    <col min="12291" max="12291" width="6.125" style="45" customWidth="1"/>
    <col min="12292" max="12292" width="2.375" style="45" customWidth="1"/>
    <col min="12293" max="12293" width="2.625" style="45" customWidth="1"/>
    <col min="12294" max="12295" width="0.625" style="45" customWidth="1"/>
    <col min="12296" max="12296" width="18.125" style="45" customWidth="1"/>
    <col min="12297" max="12297" width="0.625" style="45" customWidth="1"/>
    <col min="12298" max="12298" width="18.125" style="45" customWidth="1"/>
    <col min="12299" max="12299" width="0.625" style="45" customWidth="1"/>
    <col min="12300" max="12300" width="18.125" style="45" customWidth="1"/>
    <col min="12301" max="12301" width="0.625" style="45" customWidth="1"/>
    <col min="12302" max="12302" width="18.125" style="45" customWidth="1"/>
    <col min="12303" max="12544" width="10.625" style="45"/>
    <col min="12545" max="12545" width="3.625" style="45" customWidth="1"/>
    <col min="12546" max="12546" width="0.75" style="45" customWidth="1"/>
    <col min="12547" max="12547" width="6.125" style="45" customWidth="1"/>
    <col min="12548" max="12548" width="2.375" style="45" customWidth="1"/>
    <col min="12549" max="12549" width="2.625" style="45" customWidth="1"/>
    <col min="12550" max="12551" width="0.625" style="45" customWidth="1"/>
    <col min="12552" max="12552" width="18.125" style="45" customWidth="1"/>
    <col min="12553" max="12553" width="0.625" style="45" customWidth="1"/>
    <col min="12554" max="12554" width="18.125" style="45" customWidth="1"/>
    <col min="12555" max="12555" width="0.625" style="45" customWidth="1"/>
    <col min="12556" max="12556" width="18.125" style="45" customWidth="1"/>
    <col min="12557" max="12557" width="0.625" style="45" customWidth="1"/>
    <col min="12558" max="12558" width="18.125" style="45" customWidth="1"/>
    <col min="12559" max="12800" width="10.625" style="45"/>
    <col min="12801" max="12801" width="3.625" style="45" customWidth="1"/>
    <col min="12802" max="12802" width="0.75" style="45" customWidth="1"/>
    <col min="12803" max="12803" width="6.125" style="45" customWidth="1"/>
    <col min="12804" max="12804" width="2.375" style="45" customWidth="1"/>
    <col min="12805" max="12805" width="2.625" style="45" customWidth="1"/>
    <col min="12806" max="12807" width="0.625" style="45" customWidth="1"/>
    <col min="12808" max="12808" width="18.125" style="45" customWidth="1"/>
    <col min="12809" max="12809" width="0.625" style="45" customWidth="1"/>
    <col min="12810" max="12810" width="18.125" style="45" customWidth="1"/>
    <col min="12811" max="12811" width="0.625" style="45" customWidth="1"/>
    <col min="12812" max="12812" width="18.125" style="45" customWidth="1"/>
    <col min="12813" max="12813" width="0.625" style="45" customWidth="1"/>
    <col min="12814" max="12814" width="18.125" style="45" customWidth="1"/>
    <col min="12815" max="13056" width="10.625" style="45"/>
    <col min="13057" max="13057" width="3.625" style="45" customWidth="1"/>
    <col min="13058" max="13058" width="0.75" style="45" customWidth="1"/>
    <col min="13059" max="13059" width="6.125" style="45" customWidth="1"/>
    <col min="13060" max="13060" width="2.375" style="45" customWidth="1"/>
    <col min="13061" max="13061" width="2.625" style="45" customWidth="1"/>
    <col min="13062" max="13063" width="0.625" style="45" customWidth="1"/>
    <col min="13064" max="13064" width="18.125" style="45" customWidth="1"/>
    <col min="13065" max="13065" width="0.625" style="45" customWidth="1"/>
    <col min="13066" max="13066" width="18.125" style="45" customWidth="1"/>
    <col min="13067" max="13067" width="0.625" style="45" customWidth="1"/>
    <col min="13068" max="13068" width="18.125" style="45" customWidth="1"/>
    <col min="13069" max="13069" width="0.625" style="45" customWidth="1"/>
    <col min="13070" max="13070" width="18.125" style="45" customWidth="1"/>
    <col min="13071" max="13312" width="10.625" style="45"/>
    <col min="13313" max="13313" width="3.625" style="45" customWidth="1"/>
    <col min="13314" max="13314" width="0.75" style="45" customWidth="1"/>
    <col min="13315" max="13315" width="6.125" style="45" customWidth="1"/>
    <col min="13316" max="13316" width="2.375" style="45" customWidth="1"/>
    <col min="13317" max="13317" width="2.625" style="45" customWidth="1"/>
    <col min="13318" max="13319" width="0.625" style="45" customWidth="1"/>
    <col min="13320" max="13320" width="18.125" style="45" customWidth="1"/>
    <col min="13321" max="13321" width="0.625" style="45" customWidth="1"/>
    <col min="13322" max="13322" width="18.125" style="45" customWidth="1"/>
    <col min="13323" max="13323" width="0.625" style="45" customWidth="1"/>
    <col min="13324" max="13324" width="18.125" style="45" customWidth="1"/>
    <col min="13325" max="13325" width="0.625" style="45" customWidth="1"/>
    <col min="13326" max="13326" width="18.125" style="45" customWidth="1"/>
    <col min="13327" max="13568" width="10.625" style="45"/>
    <col min="13569" max="13569" width="3.625" style="45" customWidth="1"/>
    <col min="13570" max="13570" width="0.75" style="45" customWidth="1"/>
    <col min="13571" max="13571" width="6.125" style="45" customWidth="1"/>
    <col min="13572" max="13572" width="2.375" style="45" customWidth="1"/>
    <col min="13573" max="13573" width="2.625" style="45" customWidth="1"/>
    <col min="13574" max="13575" width="0.625" style="45" customWidth="1"/>
    <col min="13576" max="13576" width="18.125" style="45" customWidth="1"/>
    <col min="13577" max="13577" width="0.625" style="45" customWidth="1"/>
    <col min="13578" max="13578" width="18.125" style="45" customWidth="1"/>
    <col min="13579" max="13579" width="0.625" style="45" customWidth="1"/>
    <col min="13580" max="13580" width="18.125" style="45" customWidth="1"/>
    <col min="13581" max="13581" width="0.625" style="45" customWidth="1"/>
    <col min="13582" max="13582" width="18.125" style="45" customWidth="1"/>
    <col min="13583" max="13824" width="10.625" style="45"/>
    <col min="13825" max="13825" width="3.625" style="45" customWidth="1"/>
    <col min="13826" max="13826" width="0.75" style="45" customWidth="1"/>
    <col min="13827" max="13827" width="6.125" style="45" customWidth="1"/>
    <col min="13828" max="13828" width="2.375" style="45" customWidth="1"/>
    <col min="13829" max="13829" width="2.625" style="45" customWidth="1"/>
    <col min="13830" max="13831" width="0.625" style="45" customWidth="1"/>
    <col min="13832" max="13832" width="18.125" style="45" customWidth="1"/>
    <col min="13833" max="13833" width="0.625" style="45" customWidth="1"/>
    <col min="13834" max="13834" width="18.125" style="45" customWidth="1"/>
    <col min="13835" max="13835" width="0.625" style="45" customWidth="1"/>
    <col min="13836" max="13836" width="18.125" style="45" customWidth="1"/>
    <col min="13837" max="13837" width="0.625" style="45" customWidth="1"/>
    <col min="13838" max="13838" width="18.125" style="45" customWidth="1"/>
    <col min="13839" max="14080" width="10.625" style="45"/>
    <col min="14081" max="14081" width="3.625" style="45" customWidth="1"/>
    <col min="14082" max="14082" width="0.75" style="45" customWidth="1"/>
    <col min="14083" max="14083" width="6.125" style="45" customWidth="1"/>
    <col min="14084" max="14084" width="2.375" style="45" customWidth="1"/>
    <col min="14085" max="14085" width="2.625" style="45" customWidth="1"/>
    <col min="14086" max="14087" width="0.625" style="45" customWidth="1"/>
    <col min="14088" max="14088" width="18.125" style="45" customWidth="1"/>
    <col min="14089" max="14089" width="0.625" style="45" customWidth="1"/>
    <col min="14090" max="14090" width="18.125" style="45" customWidth="1"/>
    <col min="14091" max="14091" width="0.625" style="45" customWidth="1"/>
    <col min="14092" max="14092" width="18.125" style="45" customWidth="1"/>
    <col min="14093" max="14093" width="0.625" style="45" customWidth="1"/>
    <col min="14094" max="14094" width="18.125" style="45" customWidth="1"/>
    <col min="14095" max="14336" width="10.625" style="45"/>
    <col min="14337" max="14337" width="3.625" style="45" customWidth="1"/>
    <col min="14338" max="14338" width="0.75" style="45" customWidth="1"/>
    <col min="14339" max="14339" width="6.125" style="45" customWidth="1"/>
    <col min="14340" max="14340" width="2.375" style="45" customWidth="1"/>
    <col min="14341" max="14341" width="2.625" style="45" customWidth="1"/>
    <col min="14342" max="14343" width="0.625" style="45" customWidth="1"/>
    <col min="14344" max="14344" width="18.125" style="45" customWidth="1"/>
    <col min="14345" max="14345" width="0.625" style="45" customWidth="1"/>
    <col min="14346" max="14346" width="18.125" style="45" customWidth="1"/>
    <col min="14347" max="14347" width="0.625" style="45" customWidth="1"/>
    <col min="14348" max="14348" width="18.125" style="45" customWidth="1"/>
    <col min="14349" max="14349" width="0.625" style="45" customWidth="1"/>
    <col min="14350" max="14350" width="18.125" style="45" customWidth="1"/>
    <col min="14351" max="14592" width="10.625" style="45"/>
    <col min="14593" max="14593" width="3.625" style="45" customWidth="1"/>
    <col min="14594" max="14594" width="0.75" style="45" customWidth="1"/>
    <col min="14595" max="14595" width="6.125" style="45" customWidth="1"/>
    <col min="14596" max="14596" width="2.375" style="45" customWidth="1"/>
    <col min="14597" max="14597" width="2.625" style="45" customWidth="1"/>
    <col min="14598" max="14599" width="0.625" style="45" customWidth="1"/>
    <col min="14600" max="14600" width="18.125" style="45" customWidth="1"/>
    <col min="14601" max="14601" width="0.625" style="45" customWidth="1"/>
    <col min="14602" max="14602" width="18.125" style="45" customWidth="1"/>
    <col min="14603" max="14603" width="0.625" style="45" customWidth="1"/>
    <col min="14604" max="14604" width="18.125" style="45" customWidth="1"/>
    <col min="14605" max="14605" width="0.625" style="45" customWidth="1"/>
    <col min="14606" max="14606" width="18.125" style="45" customWidth="1"/>
    <col min="14607" max="14848" width="10.625" style="45"/>
    <col min="14849" max="14849" width="3.625" style="45" customWidth="1"/>
    <col min="14850" max="14850" width="0.75" style="45" customWidth="1"/>
    <col min="14851" max="14851" width="6.125" style="45" customWidth="1"/>
    <col min="14852" max="14852" width="2.375" style="45" customWidth="1"/>
    <col min="14853" max="14853" width="2.625" style="45" customWidth="1"/>
    <col min="14854" max="14855" width="0.625" style="45" customWidth="1"/>
    <col min="14856" max="14856" width="18.125" style="45" customWidth="1"/>
    <col min="14857" max="14857" width="0.625" style="45" customWidth="1"/>
    <col min="14858" max="14858" width="18.125" style="45" customWidth="1"/>
    <col min="14859" max="14859" width="0.625" style="45" customWidth="1"/>
    <col min="14860" max="14860" width="18.125" style="45" customWidth="1"/>
    <col min="14861" max="14861" width="0.625" style="45" customWidth="1"/>
    <col min="14862" max="14862" width="18.125" style="45" customWidth="1"/>
    <col min="14863" max="15104" width="10.625" style="45"/>
    <col min="15105" max="15105" width="3.625" style="45" customWidth="1"/>
    <col min="15106" max="15106" width="0.75" style="45" customWidth="1"/>
    <col min="15107" max="15107" width="6.125" style="45" customWidth="1"/>
    <col min="15108" max="15108" width="2.375" style="45" customWidth="1"/>
    <col min="15109" max="15109" width="2.625" style="45" customWidth="1"/>
    <col min="15110" max="15111" width="0.625" style="45" customWidth="1"/>
    <col min="15112" max="15112" width="18.125" style="45" customWidth="1"/>
    <col min="15113" max="15113" width="0.625" style="45" customWidth="1"/>
    <col min="15114" max="15114" width="18.125" style="45" customWidth="1"/>
    <col min="15115" max="15115" width="0.625" style="45" customWidth="1"/>
    <col min="15116" max="15116" width="18.125" style="45" customWidth="1"/>
    <col min="15117" max="15117" width="0.625" style="45" customWidth="1"/>
    <col min="15118" max="15118" width="18.125" style="45" customWidth="1"/>
    <col min="15119" max="15360" width="10.625" style="45"/>
    <col min="15361" max="15361" width="3.625" style="45" customWidth="1"/>
    <col min="15362" max="15362" width="0.75" style="45" customWidth="1"/>
    <col min="15363" max="15363" width="6.125" style="45" customWidth="1"/>
    <col min="15364" max="15364" width="2.375" style="45" customWidth="1"/>
    <col min="15365" max="15365" width="2.625" style="45" customWidth="1"/>
    <col min="15366" max="15367" width="0.625" style="45" customWidth="1"/>
    <col min="15368" max="15368" width="18.125" style="45" customWidth="1"/>
    <col min="15369" max="15369" width="0.625" style="45" customWidth="1"/>
    <col min="15370" max="15370" width="18.125" style="45" customWidth="1"/>
    <col min="15371" max="15371" width="0.625" style="45" customWidth="1"/>
    <col min="15372" max="15372" width="18.125" style="45" customWidth="1"/>
    <col min="15373" max="15373" width="0.625" style="45" customWidth="1"/>
    <col min="15374" max="15374" width="18.125" style="45" customWidth="1"/>
    <col min="15375" max="15616" width="10.625" style="45"/>
    <col min="15617" max="15617" width="3.625" style="45" customWidth="1"/>
    <col min="15618" max="15618" width="0.75" style="45" customWidth="1"/>
    <col min="15619" max="15619" width="6.125" style="45" customWidth="1"/>
    <col min="15620" max="15620" width="2.375" style="45" customWidth="1"/>
    <col min="15621" max="15621" width="2.625" style="45" customWidth="1"/>
    <col min="15622" max="15623" width="0.625" style="45" customWidth="1"/>
    <col min="15624" max="15624" width="18.125" style="45" customWidth="1"/>
    <col min="15625" max="15625" width="0.625" style="45" customWidth="1"/>
    <col min="15626" max="15626" width="18.125" style="45" customWidth="1"/>
    <col min="15627" max="15627" width="0.625" style="45" customWidth="1"/>
    <col min="15628" max="15628" width="18.125" style="45" customWidth="1"/>
    <col min="15629" max="15629" width="0.625" style="45" customWidth="1"/>
    <col min="15630" max="15630" width="18.125" style="45" customWidth="1"/>
    <col min="15631" max="15872" width="10.625" style="45"/>
    <col min="15873" max="15873" width="3.625" style="45" customWidth="1"/>
    <col min="15874" max="15874" width="0.75" style="45" customWidth="1"/>
    <col min="15875" max="15875" width="6.125" style="45" customWidth="1"/>
    <col min="15876" max="15876" width="2.375" style="45" customWidth="1"/>
    <col min="15877" max="15877" width="2.625" style="45" customWidth="1"/>
    <col min="15878" max="15879" width="0.625" style="45" customWidth="1"/>
    <col min="15880" max="15880" width="18.125" style="45" customWidth="1"/>
    <col min="15881" max="15881" width="0.625" style="45" customWidth="1"/>
    <col min="15882" max="15882" width="18.125" style="45" customWidth="1"/>
    <col min="15883" max="15883" width="0.625" style="45" customWidth="1"/>
    <col min="15884" max="15884" width="18.125" style="45" customWidth="1"/>
    <col min="15885" max="15885" width="0.625" style="45" customWidth="1"/>
    <col min="15886" max="15886" width="18.125" style="45" customWidth="1"/>
    <col min="15887" max="16128" width="10.625" style="45"/>
    <col min="16129" max="16129" width="3.625" style="45" customWidth="1"/>
    <col min="16130" max="16130" width="0.75" style="45" customWidth="1"/>
    <col min="16131" max="16131" width="6.125" style="45" customWidth="1"/>
    <col min="16132" max="16132" width="2.375" style="45" customWidth="1"/>
    <col min="16133" max="16133" width="2.625" style="45" customWidth="1"/>
    <col min="16134" max="16135" width="0.625" style="45" customWidth="1"/>
    <col min="16136" max="16136" width="18.125" style="45" customWidth="1"/>
    <col min="16137" max="16137" width="0.625" style="45" customWidth="1"/>
    <col min="16138" max="16138" width="18.125" style="45" customWidth="1"/>
    <col min="16139" max="16139" width="0.625" style="45" customWidth="1"/>
    <col min="16140" max="16140" width="18.125" style="45" customWidth="1"/>
    <col min="16141" max="16141" width="0.625" style="45" customWidth="1"/>
    <col min="16142" max="16142" width="18.125" style="45" customWidth="1"/>
    <col min="16143" max="16384" width="10.625" style="45"/>
  </cols>
  <sheetData>
    <row r="1" spans="1:18" ht="30" customHeight="1">
      <c r="A1" s="41" t="s">
        <v>48</v>
      </c>
      <c r="B1" s="41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</row>
    <row r="2" spans="1:18" ht="7.5" customHeight="1">
      <c r="C2" s="46"/>
      <c r="D2" s="46"/>
      <c r="E2" s="46"/>
      <c r="F2" s="46"/>
      <c r="G2" s="46"/>
      <c r="H2" s="47"/>
      <c r="I2" s="47"/>
      <c r="J2" s="47"/>
      <c r="K2" s="47"/>
      <c r="L2" s="47"/>
      <c r="M2" s="47"/>
      <c r="N2" s="47"/>
    </row>
    <row r="3" spans="1:18" ht="18" customHeight="1">
      <c r="B3" s="449"/>
      <c r="C3" s="449"/>
      <c r="D3" s="449"/>
      <c r="E3" s="449"/>
      <c r="F3" s="449"/>
      <c r="G3" s="449"/>
      <c r="H3" s="449"/>
      <c r="I3" s="44"/>
      <c r="J3" s="44"/>
      <c r="K3" s="44"/>
      <c r="L3" s="44"/>
      <c r="M3" s="44"/>
      <c r="N3" s="44"/>
    </row>
    <row r="4" spans="1:18" s="48" customFormat="1" ht="15" customHeight="1">
      <c r="B4" s="450" t="s">
        <v>49</v>
      </c>
      <c r="C4" s="450"/>
      <c r="D4" s="450"/>
      <c r="E4" s="450"/>
      <c r="F4" s="450"/>
      <c r="G4" s="451" t="s">
        <v>50</v>
      </c>
      <c r="H4" s="452"/>
      <c r="I4" s="452"/>
      <c r="J4" s="452"/>
      <c r="K4" s="452"/>
      <c r="L4" s="452"/>
      <c r="M4" s="452"/>
      <c r="N4" s="453"/>
    </row>
    <row r="5" spans="1:18" s="49" customFormat="1" ht="20.25" customHeight="1">
      <c r="B5" s="450"/>
      <c r="C5" s="450"/>
      <c r="D5" s="450"/>
      <c r="E5" s="450"/>
      <c r="F5" s="450"/>
      <c r="G5" s="454" t="s">
        <v>51</v>
      </c>
      <c r="H5" s="455"/>
      <c r="I5" s="454" t="s">
        <v>52</v>
      </c>
      <c r="J5" s="455"/>
      <c r="K5" s="454" t="s">
        <v>53</v>
      </c>
      <c r="L5" s="455"/>
      <c r="M5" s="454" t="s">
        <v>54</v>
      </c>
      <c r="N5" s="455"/>
    </row>
    <row r="6" spans="1:18" ht="25.5" customHeight="1">
      <c r="B6" s="50"/>
      <c r="C6" s="51" t="s">
        <v>55</v>
      </c>
      <c r="D6" s="52">
        <v>4</v>
      </c>
      <c r="E6" s="53">
        <v>1</v>
      </c>
      <c r="F6" s="54"/>
      <c r="G6" s="55"/>
      <c r="H6" s="56" t="s">
        <v>56</v>
      </c>
      <c r="I6" s="57"/>
      <c r="J6" s="56" t="s">
        <v>56</v>
      </c>
      <c r="K6" s="57"/>
      <c r="L6" s="56" t="s">
        <v>57</v>
      </c>
      <c r="M6" s="57"/>
      <c r="N6" s="56"/>
    </row>
    <row r="7" spans="1:18" ht="22.5" customHeight="1">
      <c r="B7" s="58"/>
      <c r="C7" s="51"/>
      <c r="D7" s="52"/>
      <c r="E7" s="53"/>
      <c r="F7" s="54"/>
      <c r="G7" s="55"/>
      <c r="H7" s="56"/>
      <c r="I7" s="57"/>
      <c r="J7" s="56"/>
      <c r="K7" s="57"/>
      <c r="L7" s="56"/>
      <c r="M7" s="57"/>
      <c r="N7" s="56"/>
    </row>
    <row r="8" spans="1:18" ht="22.5" customHeight="1">
      <c r="B8" s="58"/>
      <c r="C8" s="51"/>
      <c r="D8" s="52"/>
      <c r="E8" s="53"/>
      <c r="F8" s="54"/>
      <c r="G8" s="55"/>
      <c r="H8" s="56"/>
      <c r="I8" s="57"/>
      <c r="J8" s="56"/>
      <c r="K8" s="57"/>
      <c r="L8" s="56"/>
      <c r="M8" s="57"/>
      <c r="N8" s="56"/>
    </row>
    <row r="9" spans="1:18" ht="25.5" customHeight="1">
      <c r="B9" s="58"/>
      <c r="C9" s="52" t="s">
        <v>58</v>
      </c>
      <c r="D9" s="52">
        <v>4</v>
      </c>
      <c r="E9" s="53">
        <v>3</v>
      </c>
      <c r="F9" s="54"/>
      <c r="G9" s="55"/>
      <c r="H9" s="56"/>
      <c r="I9" s="57"/>
      <c r="J9" s="56"/>
      <c r="K9" s="57"/>
      <c r="L9" s="56" t="s">
        <v>59</v>
      </c>
      <c r="M9" s="57"/>
      <c r="N9" s="56"/>
    </row>
    <row r="10" spans="1:18" ht="21.75" customHeight="1">
      <c r="B10" s="58"/>
      <c r="C10" s="52"/>
      <c r="D10" s="52"/>
      <c r="E10" s="53"/>
      <c r="F10" s="54"/>
      <c r="G10" s="55"/>
      <c r="H10" s="56"/>
      <c r="I10" s="57"/>
      <c r="J10" s="56"/>
      <c r="K10" s="57"/>
      <c r="L10" s="56"/>
      <c r="M10" s="57"/>
      <c r="N10" s="56"/>
    </row>
    <row r="11" spans="1:18" ht="21.75" customHeight="1">
      <c r="B11" s="58"/>
      <c r="C11" s="52"/>
      <c r="D11" s="52"/>
      <c r="E11" s="53"/>
      <c r="F11" s="54"/>
      <c r="G11" s="55"/>
      <c r="H11" s="56"/>
      <c r="I11" s="57"/>
      <c r="J11" s="56"/>
      <c r="K11" s="57"/>
      <c r="L11" s="56"/>
      <c r="M11" s="57"/>
      <c r="N11" s="56"/>
    </row>
    <row r="12" spans="1:18" ht="22.5" customHeight="1">
      <c r="B12" s="58"/>
      <c r="C12" s="52"/>
      <c r="D12" s="52"/>
      <c r="E12" s="53"/>
      <c r="F12" s="54"/>
      <c r="G12" s="55"/>
      <c r="H12" s="56"/>
      <c r="I12" s="57"/>
      <c r="J12" s="56"/>
      <c r="K12" s="57"/>
      <c r="L12" s="56"/>
      <c r="M12" s="57"/>
      <c r="N12" s="56"/>
    </row>
    <row r="13" spans="1:18" ht="15" customHeight="1">
      <c r="B13" s="58"/>
      <c r="C13" s="51" t="s">
        <v>60</v>
      </c>
      <c r="D13" s="52">
        <v>3</v>
      </c>
      <c r="E13" s="53">
        <v>31</v>
      </c>
      <c r="F13" s="54"/>
      <c r="G13" s="55"/>
      <c r="H13" s="59" t="s">
        <v>61</v>
      </c>
      <c r="I13" s="57"/>
      <c r="J13" s="56"/>
      <c r="K13" s="57"/>
      <c r="L13" s="56"/>
      <c r="M13" s="57"/>
      <c r="N13" s="56"/>
    </row>
    <row r="14" spans="1:18" ht="15" customHeight="1">
      <c r="B14" s="58"/>
      <c r="C14" s="52"/>
      <c r="D14" s="52"/>
      <c r="E14" s="53"/>
      <c r="F14" s="54"/>
      <c r="G14" s="55"/>
      <c r="H14" s="56" t="s">
        <v>62</v>
      </c>
      <c r="I14" s="57"/>
      <c r="J14" s="56"/>
      <c r="K14" s="57"/>
      <c r="L14" s="56"/>
      <c r="M14" s="57"/>
      <c r="N14" s="56"/>
    </row>
    <row r="15" spans="1:18" ht="15" customHeight="1">
      <c r="B15" s="58"/>
      <c r="C15" s="52"/>
      <c r="D15" s="52"/>
      <c r="E15" s="53"/>
      <c r="F15" s="54"/>
      <c r="G15" s="55"/>
      <c r="H15" s="56"/>
      <c r="I15" s="57"/>
      <c r="J15" s="56"/>
      <c r="K15" s="57"/>
      <c r="L15" s="56"/>
      <c r="M15" s="57"/>
      <c r="N15" s="56"/>
    </row>
    <row r="16" spans="1:18" ht="18" customHeight="1">
      <c r="B16" s="58"/>
      <c r="C16" s="51" t="s">
        <v>63</v>
      </c>
      <c r="D16" s="52">
        <v>3</v>
      </c>
      <c r="E16" s="53">
        <v>30</v>
      </c>
      <c r="F16" s="54"/>
      <c r="G16" s="55"/>
      <c r="H16" s="56"/>
      <c r="I16" s="57"/>
      <c r="J16" s="56"/>
      <c r="K16" s="57"/>
      <c r="L16" s="56" t="s">
        <v>64</v>
      </c>
      <c r="M16" s="57"/>
      <c r="N16" s="56"/>
      <c r="R16" s="60"/>
    </row>
    <row r="17" spans="2:14" ht="1.5" customHeight="1">
      <c r="B17" s="58"/>
      <c r="C17" s="51"/>
      <c r="D17" s="52"/>
      <c r="E17" s="53"/>
      <c r="F17" s="54"/>
      <c r="G17" s="55"/>
      <c r="H17" s="56"/>
      <c r="I17" s="57"/>
      <c r="J17" s="56"/>
      <c r="K17" s="57"/>
      <c r="L17" s="56"/>
      <c r="M17" s="57"/>
      <c r="N17" s="56"/>
    </row>
    <row r="18" spans="2:14" ht="15" customHeight="1">
      <c r="B18" s="58"/>
      <c r="C18" s="51" t="s">
        <v>63</v>
      </c>
      <c r="D18" s="52">
        <v>3</v>
      </c>
      <c r="E18" s="53">
        <v>31</v>
      </c>
      <c r="F18" s="54"/>
      <c r="G18" s="55"/>
      <c r="H18" s="56"/>
      <c r="I18" s="57"/>
      <c r="J18" s="56" t="s">
        <v>65</v>
      </c>
      <c r="K18" s="57"/>
      <c r="L18" s="56" t="s">
        <v>66</v>
      </c>
      <c r="M18" s="57"/>
      <c r="N18" s="56" t="s">
        <v>67</v>
      </c>
    </row>
    <row r="19" spans="2:14" ht="15" customHeight="1">
      <c r="B19" s="58"/>
      <c r="C19" s="52"/>
      <c r="D19" s="52"/>
      <c r="E19" s="53"/>
      <c r="F19" s="54"/>
      <c r="G19" s="55"/>
      <c r="H19" s="56"/>
      <c r="I19" s="57"/>
      <c r="J19" s="56" t="s">
        <v>68</v>
      </c>
      <c r="K19" s="57"/>
      <c r="L19" s="56"/>
      <c r="M19" s="57"/>
      <c r="N19" s="56" t="s">
        <v>69</v>
      </c>
    </row>
    <row r="20" spans="2:14" ht="15" customHeight="1">
      <c r="B20" s="58"/>
      <c r="C20" s="52"/>
      <c r="D20" s="52"/>
      <c r="E20" s="53"/>
      <c r="F20" s="54"/>
      <c r="G20" s="55"/>
      <c r="H20" s="56"/>
      <c r="I20" s="57"/>
      <c r="J20" s="56" t="s">
        <v>70</v>
      </c>
      <c r="K20" s="57"/>
      <c r="L20" s="56"/>
      <c r="M20" s="57"/>
      <c r="N20" s="56"/>
    </row>
    <row r="21" spans="2:14" ht="15" customHeight="1">
      <c r="B21" s="58"/>
      <c r="C21" s="52"/>
      <c r="D21" s="52"/>
      <c r="E21" s="53"/>
      <c r="F21" s="54"/>
      <c r="G21" s="55"/>
      <c r="H21" s="56"/>
      <c r="I21" s="57"/>
      <c r="J21" s="56"/>
      <c r="K21" s="57"/>
      <c r="L21" s="56"/>
      <c r="M21" s="57"/>
      <c r="N21" s="56"/>
    </row>
    <row r="22" spans="2:14" ht="15" customHeight="1">
      <c r="B22" s="58"/>
      <c r="C22" s="51" t="s">
        <v>63</v>
      </c>
      <c r="D22" s="52">
        <v>7</v>
      </c>
      <c r="E22" s="53">
        <v>15</v>
      </c>
      <c r="F22" s="54"/>
      <c r="G22" s="55"/>
      <c r="H22" s="56" t="s">
        <v>71</v>
      </c>
      <c r="I22" s="57"/>
      <c r="J22" s="56"/>
      <c r="K22" s="57"/>
      <c r="L22" s="56"/>
      <c r="M22" s="57"/>
      <c r="N22" s="56"/>
    </row>
    <row r="23" spans="2:14" ht="15" customHeight="1">
      <c r="B23" s="58"/>
      <c r="C23" s="52"/>
      <c r="D23" s="52"/>
      <c r="E23" s="53"/>
      <c r="F23" s="54"/>
      <c r="G23" s="55"/>
      <c r="H23" s="56" t="s">
        <v>72</v>
      </c>
      <c r="I23" s="57"/>
      <c r="J23" s="56"/>
      <c r="K23" s="57"/>
      <c r="L23" s="56"/>
      <c r="M23" s="57"/>
      <c r="N23" s="56"/>
    </row>
    <row r="24" spans="2:14" ht="28.5" customHeight="1">
      <c r="B24" s="58"/>
      <c r="C24" s="51" t="s">
        <v>73</v>
      </c>
      <c r="D24" s="52">
        <v>9</v>
      </c>
      <c r="E24" s="53">
        <v>30</v>
      </c>
      <c r="F24" s="54"/>
      <c r="G24" s="55"/>
      <c r="H24" s="56"/>
      <c r="I24" s="57"/>
      <c r="J24" s="56"/>
      <c r="K24" s="57"/>
      <c r="L24" s="56"/>
      <c r="M24" s="57"/>
      <c r="N24" s="56" t="s">
        <v>74</v>
      </c>
    </row>
    <row r="25" spans="2:14" ht="15" customHeight="1">
      <c r="B25" s="58"/>
      <c r="C25" s="51"/>
      <c r="D25" s="52"/>
      <c r="E25" s="53"/>
      <c r="F25" s="54"/>
      <c r="G25" s="55"/>
      <c r="H25" s="56"/>
      <c r="I25" s="57"/>
      <c r="J25" s="56"/>
      <c r="K25" s="57"/>
      <c r="L25" s="56"/>
      <c r="M25" s="57"/>
      <c r="N25" s="56"/>
    </row>
    <row r="26" spans="2:14" ht="15" customHeight="1">
      <c r="B26" s="58"/>
      <c r="C26" s="51" t="s">
        <v>75</v>
      </c>
      <c r="D26" s="52">
        <v>1</v>
      </c>
      <c r="E26" s="53">
        <v>1</v>
      </c>
      <c r="F26" s="54"/>
      <c r="G26" s="55"/>
      <c r="H26" s="56" t="s">
        <v>76</v>
      </c>
      <c r="I26" s="57"/>
      <c r="J26" s="56"/>
      <c r="K26" s="57"/>
      <c r="L26" s="56"/>
      <c r="M26" s="57"/>
      <c r="N26" s="56" t="s">
        <v>77</v>
      </c>
    </row>
    <row r="27" spans="2:14" ht="15" customHeight="1">
      <c r="B27" s="58"/>
      <c r="C27" s="52"/>
      <c r="D27" s="52"/>
      <c r="E27" s="53"/>
      <c r="F27" s="54"/>
      <c r="G27" s="55"/>
      <c r="H27" s="56" t="s">
        <v>78</v>
      </c>
      <c r="I27" s="57"/>
      <c r="J27" s="56"/>
      <c r="K27" s="57"/>
      <c r="L27" s="56"/>
      <c r="M27" s="57"/>
      <c r="N27" s="56" t="s">
        <v>79</v>
      </c>
    </row>
    <row r="28" spans="2:14" ht="15" customHeight="1">
      <c r="B28" s="58"/>
      <c r="C28" s="52"/>
      <c r="D28" s="52"/>
      <c r="E28" s="53"/>
      <c r="F28" s="54"/>
      <c r="G28" s="55"/>
      <c r="H28" s="56" t="s">
        <v>80</v>
      </c>
      <c r="I28" s="57"/>
      <c r="J28" s="56"/>
      <c r="K28" s="57"/>
      <c r="L28" s="56"/>
      <c r="M28" s="57"/>
      <c r="N28" s="56"/>
    </row>
    <row r="29" spans="2:14" ht="15" customHeight="1">
      <c r="B29" s="58"/>
      <c r="C29" s="52"/>
      <c r="D29" s="52"/>
      <c r="E29" s="53"/>
      <c r="F29" s="54"/>
      <c r="G29" s="55"/>
      <c r="H29" s="56" t="s">
        <v>81</v>
      </c>
      <c r="I29" s="57"/>
      <c r="J29" s="56"/>
      <c r="K29" s="57"/>
      <c r="L29" s="56"/>
      <c r="M29" s="57"/>
      <c r="N29" s="56"/>
    </row>
    <row r="30" spans="2:14" ht="15" customHeight="1">
      <c r="B30" s="58"/>
      <c r="C30" s="52"/>
      <c r="D30" s="52"/>
      <c r="E30" s="53"/>
      <c r="F30" s="54"/>
      <c r="G30" s="55"/>
      <c r="H30" s="56" t="s">
        <v>82</v>
      </c>
      <c r="I30" s="57"/>
      <c r="J30" s="56"/>
      <c r="K30" s="57"/>
      <c r="L30" s="56"/>
      <c r="M30" s="57"/>
      <c r="N30" s="56"/>
    </row>
    <row r="31" spans="2:14" ht="15" customHeight="1">
      <c r="B31" s="58"/>
      <c r="C31" s="52"/>
      <c r="D31" s="52"/>
      <c r="E31" s="53"/>
      <c r="F31" s="54"/>
      <c r="G31" s="55"/>
      <c r="H31" s="56" t="s">
        <v>83</v>
      </c>
      <c r="I31" s="57"/>
      <c r="J31" s="56"/>
      <c r="K31" s="57"/>
      <c r="L31" s="56"/>
      <c r="M31" s="57"/>
      <c r="N31" s="56"/>
    </row>
    <row r="32" spans="2:14" ht="15" customHeight="1">
      <c r="B32" s="58"/>
      <c r="C32" s="52"/>
      <c r="D32" s="52"/>
      <c r="E32" s="53"/>
      <c r="F32" s="54"/>
      <c r="G32" s="55"/>
      <c r="H32" s="56"/>
      <c r="I32" s="57"/>
      <c r="J32" s="56"/>
      <c r="K32" s="57"/>
      <c r="L32" s="56"/>
      <c r="M32" s="57"/>
      <c r="N32" s="56"/>
    </row>
    <row r="33" spans="2:14" ht="25.5" customHeight="1">
      <c r="B33" s="58"/>
      <c r="C33" s="51" t="s">
        <v>84</v>
      </c>
      <c r="D33" s="52">
        <v>4</v>
      </c>
      <c r="E33" s="53">
        <v>1</v>
      </c>
      <c r="F33" s="54"/>
      <c r="G33" s="55"/>
      <c r="H33" s="56"/>
      <c r="I33" s="57"/>
      <c r="J33" s="56" t="s">
        <v>85</v>
      </c>
      <c r="K33" s="57"/>
      <c r="L33" s="56"/>
      <c r="M33" s="57"/>
      <c r="N33" s="56"/>
    </row>
    <row r="34" spans="2:14" ht="25.5" customHeight="1">
      <c r="B34" s="58"/>
      <c r="C34" s="51" t="s">
        <v>86</v>
      </c>
      <c r="D34" s="52">
        <v>4</v>
      </c>
      <c r="E34" s="53">
        <v>1</v>
      </c>
      <c r="F34" s="54"/>
      <c r="G34" s="55"/>
      <c r="H34" s="56"/>
      <c r="I34" s="57"/>
      <c r="J34" s="56"/>
      <c r="K34" s="57"/>
      <c r="L34" s="56"/>
      <c r="M34" s="57"/>
      <c r="N34" s="56" t="s">
        <v>87</v>
      </c>
    </row>
    <row r="35" spans="2:14" ht="25.5" customHeight="1">
      <c r="B35" s="58"/>
      <c r="C35" s="51"/>
      <c r="D35" s="52"/>
      <c r="E35" s="53"/>
      <c r="F35" s="54"/>
      <c r="G35" s="55"/>
      <c r="H35" s="56"/>
      <c r="I35" s="57"/>
      <c r="J35" s="56"/>
      <c r="K35" s="57"/>
      <c r="L35" s="56"/>
      <c r="M35" s="57"/>
      <c r="N35" s="56"/>
    </row>
    <row r="36" spans="2:14" ht="25.5" customHeight="1">
      <c r="B36" s="58"/>
      <c r="C36" s="51"/>
      <c r="D36" s="52"/>
      <c r="E36" s="53"/>
      <c r="F36" s="54"/>
      <c r="G36" s="55"/>
      <c r="H36" s="56"/>
      <c r="I36" s="57"/>
      <c r="J36" s="56"/>
      <c r="K36" s="57"/>
      <c r="L36" s="56"/>
      <c r="M36" s="57"/>
      <c r="N36" s="56"/>
    </row>
    <row r="37" spans="2:14" ht="25.5" customHeight="1">
      <c r="B37" s="58"/>
      <c r="C37" s="52"/>
      <c r="D37" s="52"/>
      <c r="E37" s="53"/>
      <c r="F37" s="54"/>
      <c r="G37" s="55"/>
      <c r="H37" s="56"/>
      <c r="I37" s="57"/>
      <c r="J37" s="56"/>
      <c r="K37" s="57"/>
      <c r="L37" s="56"/>
      <c r="M37" s="57"/>
      <c r="N37" s="56"/>
    </row>
    <row r="38" spans="2:14" ht="25.5" customHeight="1">
      <c r="B38" s="58"/>
      <c r="C38" s="52"/>
      <c r="D38" s="52"/>
      <c r="E38" s="53"/>
      <c r="F38" s="54"/>
      <c r="G38" s="55"/>
      <c r="H38" s="56"/>
      <c r="I38" s="57"/>
      <c r="J38" s="56"/>
      <c r="K38" s="57"/>
      <c r="L38" s="56"/>
      <c r="M38" s="57"/>
      <c r="N38" s="56"/>
    </row>
    <row r="39" spans="2:14" ht="25.5" customHeight="1">
      <c r="B39" s="58"/>
      <c r="C39" s="52"/>
      <c r="D39" s="52"/>
      <c r="E39" s="53"/>
      <c r="F39" s="54"/>
      <c r="G39" s="61"/>
      <c r="H39" s="62"/>
      <c r="I39" s="63"/>
      <c r="J39" s="62"/>
      <c r="K39" s="63"/>
      <c r="L39" s="62"/>
      <c r="M39" s="63"/>
      <c r="N39" s="62"/>
    </row>
    <row r="40" spans="2:14" ht="25.5" customHeight="1">
      <c r="B40" s="58"/>
      <c r="C40" s="51" t="s">
        <v>88</v>
      </c>
      <c r="D40" s="52">
        <v>3</v>
      </c>
      <c r="E40" s="53">
        <v>20</v>
      </c>
      <c r="F40" s="54"/>
      <c r="G40" s="444" t="s">
        <v>89</v>
      </c>
      <c r="H40" s="445"/>
      <c r="I40" s="445"/>
      <c r="J40" s="445"/>
      <c r="K40" s="445"/>
      <c r="L40" s="445"/>
      <c r="M40" s="445"/>
      <c r="N40" s="446"/>
    </row>
    <row r="41" spans="2:14" s="70" customFormat="1" ht="25.5" customHeight="1">
      <c r="B41" s="64"/>
      <c r="C41" s="65"/>
      <c r="D41" s="66"/>
      <c r="E41" s="67"/>
      <c r="F41" s="68"/>
      <c r="G41" s="69"/>
      <c r="H41" s="447"/>
      <c r="I41" s="447"/>
      <c r="J41" s="447"/>
      <c r="K41" s="447"/>
      <c r="L41" s="447"/>
      <c r="M41" s="447"/>
      <c r="N41" s="448"/>
    </row>
    <row r="42" spans="2:14" ht="15" customHeight="1">
      <c r="N42" s="72" t="s">
        <v>90</v>
      </c>
    </row>
  </sheetData>
  <mergeCells count="9">
    <mergeCell ref="G40:N40"/>
    <mergeCell ref="H41:N41"/>
    <mergeCell ref="B3:H3"/>
    <mergeCell ref="B4:F5"/>
    <mergeCell ref="G4:N4"/>
    <mergeCell ref="G5:H5"/>
    <mergeCell ref="I5:J5"/>
    <mergeCell ref="K5:L5"/>
    <mergeCell ref="M5:N5"/>
  </mergeCells>
  <phoneticPr fontId="2"/>
  <pageMargins left="0.59055118110236227" right="0.59055118110236227" top="0.78740157480314965" bottom="0.78740157480314965" header="0.39370078740157483" footer="0.39370078740157483"/>
  <pageSetup paperSize="9" scale="93" orientation="portrait" useFirstPageNumber="1" r:id="rId1"/>
  <headerFooter alignWithMargins="0">
    <oddHeader>&amp;R1.土地・気象</oddHeader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zoomScaleNormal="100" zoomScaleSheetLayoutView="100" workbookViewId="0">
      <selection activeCell="H29" sqref="H29"/>
    </sheetView>
  </sheetViews>
  <sheetFormatPr defaultColWidth="12.125" defaultRowHeight="14.25"/>
  <cols>
    <col min="1" max="1" width="3.625" style="5" customWidth="1"/>
    <col min="2" max="2" width="10.625" style="5" customWidth="1"/>
    <col min="3" max="3" width="11.625" style="128" customWidth="1"/>
    <col min="4" max="5" width="10.125" style="129" customWidth="1"/>
    <col min="6" max="6" width="8.625" style="129" customWidth="1"/>
    <col min="7" max="7" width="10.125" style="129" customWidth="1"/>
    <col min="8" max="8" width="8.125" style="129" customWidth="1"/>
    <col min="9" max="9" width="10.125" style="129" customWidth="1"/>
    <col min="10" max="10" width="11.375" style="5" bestFit="1" customWidth="1"/>
    <col min="11" max="11" width="12.125" style="5" hidden="1" customWidth="1"/>
    <col min="12" max="256" width="12.125" style="5"/>
    <col min="257" max="257" width="3.625" style="5" customWidth="1"/>
    <col min="258" max="258" width="10.625" style="5" customWidth="1"/>
    <col min="259" max="259" width="11.625" style="5" customWidth="1"/>
    <col min="260" max="261" width="10.125" style="5" customWidth="1"/>
    <col min="262" max="262" width="8.625" style="5" customWidth="1"/>
    <col min="263" max="263" width="10.125" style="5" customWidth="1"/>
    <col min="264" max="264" width="8.125" style="5" customWidth="1"/>
    <col min="265" max="265" width="10.125" style="5" customWidth="1"/>
    <col min="266" max="266" width="11.375" style="5" bestFit="1" customWidth="1"/>
    <col min="267" max="267" width="0" style="5" hidden="1" customWidth="1"/>
    <col min="268" max="512" width="12.125" style="5"/>
    <col min="513" max="513" width="3.625" style="5" customWidth="1"/>
    <col min="514" max="514" width="10.625" style="5" customWidth="1"/>
    <col min="515" max="515" width="11.625" style="5" customWidth="1"/>
    <col min="516" max="517" width="10.125" style="5" customWidth="1"/>
    <col min="518" max="518" width="8.625" style="5" customWidth="1"/>
    <col min="519" max="519" width="10.125" style="5" customWidth="1"/>
    <col min="520" max="520" width="8.125" style="5" customWidth="1"/>
    <col min="521" max="521" width="10.125" style="5" customWidth="1"/>
    <col min="522" max="522" width="11.375" style="5" bestFit="1" customWidth="1"/>
    <col min="523" max="523" width="0" style="5" hidden="1" customWidth="1"/>
    <col min="524" max="768" width="12.125" style="5"/>
    <col min="769" max="769" width="3.625" style="5" customWidth="1"/>
    <col min="770" max="770" width="10.625" style="5" customWidth="1"/>
    <col min="771" max="771" width="11.625" style="5" customWidth="1"/>
    <col min="772" max="773" width="10.125" style="5" customWidth="1"/>
    <col min="774" max="774" width="8.625" style="5" customWidth="1"/>
    <col min="775" max="775" width="10.125" style="5" customWidth="1"/>
    <col min="776" max="776" width="8.125" style="5" customWidth="1"/>
    <col min="777" max="777" width="10.125" style="5" customWidth="1"/>
    <col min="778" max="778" width="11.375" style="5" bestFit="1" customWidth="1"/>
    <col min="779" max="779" width="0" style="5" hidden="1" customWidth="1"/>
    <col min="780" max="1024" width="12.125" style="5"/>
    <col min="1025" max="1025" width="3.625" style="5" customWidth="1"/>
    <col min="1026" max="1026" width="10.625" style="5" customWidth="1"/>
    <col min="1027" max="1027" width="11.625" style="5" customWidth="1"/>
    <col min="1028" max="1029" width="10.125" style="5" customWidth="1"/>
    <col min="1030" max="1030" width="8.625" style="5" customWidth="1"/>
    <col min="1031" max="1031" width="10.125" style="5" customWidth="1"/>
    <col min="1032" max="1032" width="8.125" style="5" customWidth="1"/>
    <col min="1033" max="1033" width="10.125" style="5" customWidth="1"/>
    <col min="1034" max="1034" width="11.375" style="5" bestFit="1" customWidth="1"/>
    <col min="1035" max="1035" width="0" style="5" hidden="1" customWidth="1"/>
    <col min="1036" max="1280" width="12.125" style="5"/>
    <col min="1281" max="1281" width="3.625" style="5" customWidth="1"/>
    <col min="1282" max="1282" width="10.625" style="5" customWidth="1"/>
    <col min="1283" max="1283" width="11.625" style="5" customWidth="1"/>
    <col min="1284" max="1285" width="10.125" style="5" customWidth="1"/>
    <col min="1286" max="1286" width="8.625" style="5" customWidth="1"/>
    <col min="1287" max="1287" width="10.125" style="5" customWidth="1"/>
    <col min="1288" max="1288" width="8.125" style="5" customWidth="1"/>
    <col min="1289" max="1289" width="10.125" style="5" customWidth="1"/>
    <col min="1290" max="1290" width="11.375" style="5" bestFit="1" customWidth="1"/>
    <col min="1291" max="1291" width="0" style="5" hidden="1" customWidth="1"/>
    <col min="1292" max="1536" width="12.125" style="5"/>
    <col min="1537" max="1537" width="3.625" style="5" customWidth="1"/>
    <col min="1538" max="1538" width="10.625" style="5" customWidth="1"/>
    <col min="1539" max="1539" width="11.625" style="5" customWidth="1"/>
    <col min="1540" max="1541" width="10.125" style="5" customWidth="1"/>
    <col min="1542" max="1542" width="8.625" style="5" customWidth="1"/>
    <col min="1543" max="1543" width="10.125" style="5" customWidth="1"/>
    <col min="1544" max="1544" width="8.125" style="5" customWidth="1"/>
    <col min="1545" max="1545" width="10.125" style="5" customWidth="1"/>
    <col min="1546" max="1546" width="11.375" style="5" bestFit="1" customWidth="1"/>
    <col min="1547" max="1547" width="0" style="5" hidden="1" customWidth="1"/>
    <col min="1548" max="1792" width="12.125" style="5"/>
    <col min="1793" max="1793" width="3.625" style="5" customWidth="1"/>
    <col min="1794" max="1794" width="10.625" style="5" customWidth="1"/>
    <col min="1795" max="1795" width="11.625" style="5" customWidth="1"/>
    <col min="1796" max="1797" width="10.125" style="5" customWidth="1"/>
    <col min="1798" max="1798" width="8.625" style="5" customWidth="1"/>
    <col min="1799" max="1799" width="10.125" style="5" customWidth="1"/>
    <col min="1800" max="1800" width="8.125" style="5" customWidth="1"/>
    <col min="1801" max="1801" width="10.125" style="5" customWidth="1"/>
    <col min="1802" max="1802" width="11.375" style="5" bestFit="1" customWidth="1"/>
    <col min="1803" max="1803" width="0" style="5" hidden="1" customWidth="1"/>
    <col min="1804" max="2048" width="12.125" style="5"/>
    <col min="2049" max="2049" width="3.625" style="5" customWidth="1"/>
    <col min="2050" max="2050" width="10.625" style="5" customWidth="1"/>
    <col min="2051" max="2051" width="11.625" style="5" customWidth="1"/>
    <col min="2052" max="2053" width="10.125" style="5" customWidth="1"/>
    <col min="2054" max="2054" width="8.625" style="5" customWidth="1"/>
    <col min="2055" max="2055" width="10.125" style="5" customWidth="1"/>
    <col min="2056" max="2056" width="8.125" style="5" customWidth="1"/>
    <col min="2057" max="2057" width="10.125" style="5" customWidth="1"/>
    <col min="2058" max="2058" width="11.375" style="5" bestFit="1" customWidth="1"/>
    <col min="2059" max="2059" width="0" style="5" hidden="1" customWidth="1"/>
    <col min="2060" max="2304" width="12.125" style="5"/>
    <col min="2305" max="2305" width="3.625" style="5" customWidth="1"/>
    <col min="2306" max="2306" width="10.625" style="5" customWidth="1"/>
    <col min="2307" max="2307" width="11.625" style="5" customWidth="1"/>
    <col min="2308" max="2309" width="10.125" style="5" customWidth="1"/>
    <col min="2310" max="2310" width="8.625" style="5" customWidth="1"/>
    <col min="2311" max="2311" width="10.125" style="5" customWidth="1"/>
    <col min="2312" max="2312" width="8.125" style="5" customWidth="1"/>
    <col min="2313" max="2313" width="10.125" style="5" customWidth="1"/>
    <col min="2314" max="2314" width="11.375" style="5" bestFit="1" customWidth="1"/>
    <col min="2315" max="2315" width="0" style="5" hidden="1" customWidth="1"/>
    <col min="2316" max="2560" width="12.125" style="5"/>
    <col min="2561" max="2561" width="3.625" style="5" customWidth="1"/>
    <col min="2562" max="2562" width="10.625" style="5" customWidth="1"/>
    <col min="2563" max="2563" width="11.625" style="5" customWidth="1"/>
    <col min="2564" max="2565" width="10.125" style="5" customWidth="1"/>
    <col min="2566" max="2566" width="8.625" style="5" customWidth="1"/>
    <col min="2567" max="2567" width="10.125" style="5" customWidth="1"/>
    <col min="2568" max="2568" width="8.125" style="5" customWidth="1"/>
    <col min="2569" max="2569" width="10.125" style="5" customWidth="1"/>
    <col min="2570" max="2570" width="11.375" style="5" bestFit="1" customWidth="1"/>
    <col min="2571" max="2571" width="0" style="5" hidden="1" customWidth="1"/>
    <col min="2572" max="2816" width="12.125" style="5"/>
    <col min="2817" max="2817" width="3.625" style="5" customWidth="1"/>
    <col min="2818" max="2818" width="10.625" style="5" customWidth="1"/>
    <col min="2819" max="2819" width="11.625" style="5" customWidth="1"/>
    <col min="2820" max="2821" width="10.125" style="5" customWidth="1"/>
    <col min="2822" max="2822" width="8.625" style="5" customWidth="1"/>
    <col min="2823" max="2823" width="10.125" style="5" customWidth="1"/>
    <col min="2824" max="2824" width="8.125" style="5" customWidth="1"/>
    <col min="2825" max="2825" width="10.125" style="5" customWidth="1"/>
    <col min="2826" max="2826" width="11.375" style="5" bestFit="1" customWidth="1"/>
    <col min="2827" max="2827" width="0" style="5" hidden="1" customWidth="1"/>
    <col min="2828" max="3072" width="12.125" style="5"/>
    <col min="3073" max="3073" width="3.625" style="5" customWidth="1"/>
    <col min="3074" max="3074" width="10.625" style="5" customWidth="1"/>
    <col min="3075" max="3075" width="11.625" style="5" customWidth="1"/>
    <col min="3076" max="3077" width="10.125" style="5" customWidth="1"/>
    <col min="3078" max="3078" width="8.625" style="5" customWidth="1"/>
    <col min="3079" max="3079" width="10.125" style="5" customWidth="1"/>
    <col min="3080" max="3080" width="8.125" style="5" customWidth="1"/>
    <col min="3081" max="3081" width="10.125" style="5" customWidth="1"/>
    <col min="3082" max="3082" width="11.375" style="5" bestFit="1" customWidth="1"/>
    <col min="3083" max="3083" width="0" style="5" hidden="1" customWidth="1"/>
    <col min="3084" max="3328" width="12.125" style="5"/>
    <col min="3329" max="3329" width="3.625" style="5" customWidth="1"/>
    <col min="3330" max="3330" width="10.625" style="5" customWidth="1"/>
    <col min="3331" max="3331" width="11.625" style="5" customWidth="1"/>
    <col min="3332" max="3333" width="10.125" style="5" customWidth="1"/>
    <col min="3334" max="3334" width="8.625" style="5" customWidth="1"/>
    <col min="3335" max="3335" width="10.125" style="5" customWidth="1"/>
    <col min="3336" max="3336" width="8.125" style="5" customWidth="1"/>
    <col min="3337" max="3337" width="10.125" style="5" customWidth="1"/>
    <col min="3338" max="3338" width="11.375" style="5" bestFit="1" customWidth="1"/>
    <col min="3339" max="3339" width="0" style="5" hidden="1" customWidth="1"/>
    <col min="3340" max="3584" width="12.125" style="5"/>
    <col min="3585" max="3585" width="3.625" style="5" customWidth="1"/>
    <col min="3586" max="3586" width="10.625" style="5" customWidth="1"/>
    <col min="3587" max="3587" width="11.625" style="5" customWidth="1"/>
    <col min="3588" max="3589" width="10.125" style="5" customWidth="1"/>
    <col min="3590" max="3590" width="8.625" style="5" customWidth="1"/>
    <col min="3591" max="3591" width="10.125" style="5" customWidth="1"/>
    <col min="3592" max="3592" width="8.125" style="5" customWidth="1"/>
    <col min="3593" max="3593" width="10.125" style="5" customWidth="1"/>
    <col min="3594" max="3594" width="11.375" style="5" bestFit="1" customWidth="1"/>
    <col min="3595" max="3595" width="0" style="5" hidden="1" customWidth="1"/>
    <col min="3596" max="3840" width="12.125" style="5"/>
    <col min="3841" max="3841" width="3.625" style="5" customWidth="1"/>
    <col min="3842" max="3842" width="10.625" style="5" customWidth="1"/>
    <col min="3843" max="3843" width="11.625" style="5" customWidth="1"/>
    <col min="3844" max="3845" width="10.125" style="5" customWidth="1"/>
    <col min="3846" max="3846" width="8.625" style="5" customWidth="1"/>
    <col min="3847" max="3847" width="10.125" style="5" customWidth="1"/>
    <col min="3848" max="3848" width="8.125" style="5" customWidth="1"/>
    <col min="3849" max="3849" width="10.125" style="5" customWidth="1"/>
    <col min="3850" max="3850" width="11.375" style="5" bestFit="1" customWidth="1"/>
    <col min="3851" max="3851" width="0" style="5" hidden="1" customWidth="1"/>
    <col min="3852" max="4096" width="12.125" style="5"/>
    <col min="4097" max="4097" width="3.625" style="5" customWidth="1"/>
    <col min="4098" max="4098" width="10.625" style="5" customWidth="1"/>
    <col min="4099" max="4099" width="11.625" style="5" customWidth="1"/>
    <col min="4100" max="4101" width="10.125" style="5" customWidth="1"/>
    <col min="4102" max="4102" width="8.625" style="5" customWidth="1"/>
    <col min="4103" max="4103" width="10.125" style="5" customWidth="1"/>
    <col min="4104" max="4104" width="8.125" style="5" customWidth="1"/>
    <col min="4105" max="4105" width="10.125" style="5" customWidth="1"/>
    <col min="4106" max="4106" width="11.375" style="5" bestFit="1" customWidth="1"/>
    <col min="4107" max="4107" width="0" style="5" hidden="1" customWidth="1"/>
    <col min="4108" max="4352" width="12.125" style="5"/>
    <col min="4353" max="4353" width="3.625" style="5" customWidth="1"/>
    <col min="4354" max="4354" width="10.625" style="5" customWidth="1"/>
    <col min="4355" max="4355" width="11.625" style="5" customWidth="1"/>
    <col min="4356" max="4357" width="10.125" style="5" customWidth="1"/>
    <col min="4358" max="4358" width="8.625" style="5" customWidth="1"/>
    <col min="4359" max="4359" width="10.125" style="5" customWidth="1"/>
    <col min="4360" max="4360" width="8.125" style="5" customWidth="1"/>
    <col min="4361" max="4361" width="10.125" style="5" customWidth="1"/>
    <col min="4362" max="4362" width="11.375" style="5" bestFit="1" customWidth="1"/>
    <col min="4363" max="4363" width="0" style="5" hidden="1" customWidth="1"/>
    <col min="4364" max="4608" width="12.125" style="5"/>
    <col min="4609" max="4609" width="3.625" style="5" customWidth="1"/>
    <col min="4610" max="4610" width="10.625" style="5" customWidth="1"/>
    <col min="4611" max="4611" width="11.625" style="5" customWidth="1"/>
    <col min="4612" max="4613" width="10.125" style="5" customWidth="1"/>
    <col min="4614" max="4614" width="8.625" style="5" customWidth="1"/>
    <col min="4615" max="4615" width="10.125" style="5" customWidth="1"/>
    <col min="4616" max="4616" width="8.125" style="5" customWidth="1"/>
    <col min="4617" max="4617" width="10.125" style="5" customWidth="1"/>
    <col min="4618" max="4618" width="11.375" style="5" bestFit="1" customWidth="1"/>
    <col min="4619" max="4619" width="0" style="5" hidden="1" customWidth="1"/>
    <col min="4620" max="4864" width="12.125" style="5"/>
    <col min="4865" max="4865" width="3.625" style="5" customWidth="1"/>
    <col min="4866" max="4866" width="10.625" style="5" customWidth="1"/>
    <col min="4867" max="4867" width="11.625" style="5" customWidth="1"/>
    <col min="4868" max="4869" width="10.125" style="5" customWidth="1"/>
    <col min="4870" max="4870" width="8.625" style="5" customWidth="1"/>
    <col min="4871" max="4871" width="10.125" style="5" customWidth="1"/>
    <col min="4872" max="4872" width="8.125" style="5" customWidth="1"/>
    <col min="4873" max="4873" width="10.125" style="5" customWidth="1"/>
    <col min="4874" max="4874" width="11.375" style="5" bestFit="1" customWidth="1"/>
    <col min="4875" max="4875" width="0" style="5" hidden="1" customWidth="1"/>
    <col min="4876" max="5120" width="12.125" style="5"/>
    <col min="5121" max="5121" width="3.625" style="5" customWidth="1"/>
    <col min="5122" max="5122" width="10.625" style="5" customWidth="1"/>
    <col min="5123" max="5123" width="11.625" style="5" customWidth="1"/>
    <col min="5124" max="5125" width="10.125" style="5" customWidth="1"/>
    <col min="5126" max="5126" width="8.625" style="5" customWidth="1"/>
    <col min="5127" max="5127" width="10.125" style="5" customWidth="1"/>
    <col min="5128" max="5128" width="8.125" style="5" customWidth="1"/>
    <col min="5129" max="5129" width="10.125" style="5" customWidth="1"/>
    <col min="5130" max="5130" width="11.375" style="5" bestFit="1" customWidth="1"/>
    <col min="5131" max="5131" width="0" style="5" hidden="1" customWidth="1"/>
    <col min="5132" max="5376" width="12.125" style="5"/>
    <col min="5377" max="5377" width="3.625" style="5" customWidth="1"/>
    <col min="5378" max="5378" width="10.625" style="5" customWidth="1"/>
    <col min="5379" max="5379" width="11.625" style="5" customWidth="1"/>
    <col min="5380" max="5381" width="10.125" style="5" customWidth="1"/>
    <col min="5382" max="5382" width="8.625" style="5" customWidth="1"/>
    <col min="5383" max="5383" width="10.125" style="5" customWidth="1"/>
    <col min="5384" max="5384" width="8.125" style="5" customWidth="1"/>
    <col min="5385" max="5385" width="10.125" style="5" customWidth="1"/>
    <col min="5386" max="5386" width="11.375" style="5" bestFit="1" customWidth="1"/>
    <col min="5387" max="5387" width="0" style="5" hidden="1" customWidth="1"/>
    <col min="5388" max="5632" width="12.125" style="5"/>
    <col min="5633" max="5633" width="3.625" style="5" customWidth="1"/>
    <col min="5634" max="5634" width="10.625" style="5" customWidth="1"/>
    <col min="5635" max="5635" width="11.625" style="5" customWidth="1"/>
    <col min="5636" max="5637" width="10.125" style="5" customWidth="1"/>
    <col min="5638" max="5638" width="8.625" style="5" customWidth="1"/>
    <col min="5639" max="5639" width="10.125" style="5" customWidth="1"/>
    <col min="5640" max="5640" width="8.125" style="5" customWidth="1"/>
    <col min="5641" max="5641" width="10.125" style="5" customWidth="1"/>
    <col min="5642" max="5642" width="11.375" style="5" bestFit="1" customWidth="1"/>
    <col min="5643" max="5643" width="0" style="5" hidden="1" customWidth="1"/>
    <col min="5644" max="5888" width="12.125" style="5"/>
    <col min="5889" max="5889" width="3.625" style="5" customWidth="1"/>
    <col min="5890" max="5890" width="10.625" style="5" customWidth="1"/>
    <col min="5891" max="5891" width="11.625" style="5" customWidth="1"/>
    <col min="5892" max="5893" width="10.125" style="5" customWidth="1"/>
    <col min="5894" max="5894" width="8.625" style="5" customWidth="1"/>
    <col min="5895" max="5895" width="10.125" style="5" customWidth="1"/>
    <col min="5896" max="5896" width="8.125" style="5" customWidth="1"/>
    <col min="5897" max="5897" width="10.125" style="5" customWidth="1"/>
    <col min="5898" max="5898" width="11.375" style="5" bestFit="1" customWidth="1"/>
    <col min="5899" max="5899" width="0" style="5" hidden="1" customWidth="1"/>
    <col min="5900" max="6144" width="12.125" style="5"/>
    <col min="6145" max="6145" width="3.625" style="5" customWidth="1"/>
    <col min="6146" max="6146" width="10.625" style="5" customWidth="1"/>
    <col min="6147" max="6147" width="11.625" style="5" customWidth="1"/>
    <col min="6148" max="6149" width="10.125" style="5" customWidth="1"/>
    <col min="6150" max="6150" width="8.625" style="5" customWidth="1"/>
    <col min="6151" max="6151" width="10.125" style="5" customWidth="1"/>
    <col min="6152" max="6152" width="8.125" style="5" customWidth="1"/>
    <col min="6153" max="6153" width="10.125" style="5" customWidth="1"/>
    <col min="6154" max="6154" width="11.375" style="5" bestFit="1" customWidth="1"/>
    <col min="6155" max="6155" width="0" style="5" hidden="1" customWidth="1"/>
    <col min="6156" max="6400" width="12.125" style="5"/>
    <col min="6401" max="6401" width="3.625" style="5" customWidth="1"/>
    <col min="6402" max="6402" width="10.625" style="5" customWidth="1"/>
    <col min="6403" max="6403" width="11.625" style="5" customWidth="1"/>
    <col min="6404" max="6405" width="10.125" style="5" customWidth="1"/>
    <col min="6406" max="6406" width="8.625" style="5" customWidth="1"/>
    <col min="6407" max="6407" width="10.125" style="5" customWidth="1"/>
    <col min="6408" max="6408" width="8.125" style="5" customWidth="1"/>
    <col min="6409" max="6409" width="10.125" style="5" customWidth="1"/>
    <col min="6410" max="6410" width="11.375" style="5" bestFit="1" customWidth="1"/>
    <col min="6411" max="6411" width="0" style="5" hidden="1" customWidth="1"/>
    <col min="6412" max="6656" width="12.125" style="5"/>
    <col min="6657" max="6657" width="3.625" style="5" customWidth="1"/>
    <col min="6658" max="6658" width="10.625" style="5" customWidth="1"/>
    <col min="6659" max="6659" width="11.625" style="5" customWidth="1"/>
    <col min="6660" max="6661" width="10.125" style="5" customWidth="1"/>
    <col min="6662" max="6662" width="8.625" style="5" customWidth="1"/>
    <col min="6663" max="6663" width="10.125" style="5" customWidth="1"/>
    <col min="6664" max="6664" width="8.125" style="5" customWidth="1"/>
    <col min="6665" max="6665" width="10.125" style="5" customWidth="1"/>
    <col min="6666" max="6666" width="11.375" style="5" bestFit="1" customWidth="1"/>
    <col min="6667" max="6667" width="0" style="5" hidden="1" customWidth="1"/>
    <col min="6668" max="6912" width="12.125" style="5"/>
    <col min="6913" max="6913" width="3.625" style="5" customWidth="1"/>
    <col min="6914" max="6914" width="10.625" style="5" customWidth="1"/>
    <col min="6915" max="6915" width="11.625" style="5" customWidth="1"/>
    <col min="6916" max="6917" width="10.125" style="5" customWidth="1"/>
    <col min="6918" max="6918" width="8.625" style="5" customWidth="1"/>
    <col min="6919" max="6919" width="10.125" style="5" customWidth="1"/>
    <col min="6920" max="6920" width="8.125" style="5" customWidth="1"/>
    <col min="6921" max="6921" width="10.125" style="5" customWidth="1"/>
    <col min="6922" max="6922" width="11.375" style="5" bestFit="1" customWidth="1"/>
    <col min="6923" max="6923" width="0" style="5" hidden="1" customWidth="1"/>
    <col min="6924" max="7168" width="12.125" style="5"/>
    <col min="7169" max="7169" width="3.625" style="5" customWidth="1"/>
    <col min="7170" max="7170" width="10.625" style="5" customWidth="1"/>
    <col min="7171" max="7171" width="11.625" style="5" customWidth="1"/>
    <col min="7172" max="7173" width="10.125" style="5" customWidth="1"/>
    <col min="7174" max="7174" width="8.625" style="5" customWidth="1"/>
    <col min="7175" max="7175" width="10.125" style="5" customWidth="1"/>
    <col min="7176" max="7176" width="8.125" style="5" customWidth="1"/>
    <col min="7177" max="7177" width="10.125" style="5" customWidth="1"/>
    <col min="7178" max="7178" width="11.375" style="5" bestFit="1" customWidth="1"/>
    <col min="7179" max="7179" width="0" style="5" hidden="1" customWidth="1"/>
    <col min="7180" max="7424" width="12.125" style="5"/>
    <col min="7425" max="7425" width="3.625" style="5" customWidth="1"/>
    <col min="7426" max="7426" width="10.625" style="5" customWidth="1"/>
    <col min="7427" max="7427" width="11.625" style="5" customWidth="1"/>
    <col min="7428" max="7429" width="10.125" style="5" customWidth="1"/>
    <col min="7430" max="7430" width="8.625" style="5" customWidth="1"/>
    <col min="7431" max="7431" width="10.125" style="5" customWidth="1"/>
    <col min="7432" max="7432" width="8.125" style="5" customWidth="1"/>
    <col min="7433" max="7433" width="10.125" style="5" customWidth="1"/>
    <col min="7434" max="7434" width="11.375" style="5" bestFit="1" customWidth="1"/>
    <col min="7435" max="7435" width="0" style="5" hidden="1" customWidth="1"/>
    <col min="7436" max="7680" width="12.125" style="5"/>
    <col min="7681" max="7681" width="3.625" style="5" customWidth="1"/>
    <col min="7682" max="7682" width="10.625" style="5" customWidth="1"/>
    <col min="7683" max="7683" width="11.625" style="5" customWidth="1"/>
    <col min="7684" max="7685" width="10.125" style="5" customWidth="1"/>
    <col min="7686" max="7686" width="8.625" style="5" customWidth="1"/>
    <col min="7687" max="7687" width="10.125" style="5" customWidth="1"/>
    <col min="7688" max="7688" width="8.125" style="5" customWidth="1"/>
    <col min="7689" max="7689" width="10.125" style="5" customWidth="1"/>
    <col min="7690" max="7690" width="11.375" style="5" bestFit="1" customWidth="1"/>
    <col min="7691" max="7691" width="0" style="5" hidden="1" customWidth="1"/>
    <col min="7692" max="7936" width="12.125" style="5"/>
    <col min="7937" max="7937" width="3.625" style="5" customWidth="1"/>
    <col min="7938" max="7938" width="10.625" style="5" customWidth="1"/>
    <col min="7939" max="7939" width="11.625" style="5" customWidth="1"/>
    <col min="7940" max="7941" width="10.125" style="5" customWidth="1"/>
    <col min="7942" max="7942" width="8.625" style="5" customWidth="1"/>
    <col min="7943" max="7943" width="10.125" style="5" customWidth="1"/>
    <col min="7944" max="7944" width="8.125" style="5" customWidth="1"/>
    <col min="7945" max="7945" width="10.125" style="5" customWidth="1"/>
    <col min="7946" max="7946" width="11.375" style="5" bestFit="1" customWidth="1"/>
    <col min="7947" max="7947" width="0" style="5" hidden="1" customWidth="1"/>
    <col min="7948" max="8192" width="12.125" style="5"/>
    <col min="8193" max="8193" width="3.625" style="5" customWidth="1"/>
    <col min="8194" max="8194" width="10.625" style="5" customWidth="1"/>
    <col min="8195" max="8195" width="11.625" style="5" customWidth="1"/>
    <col min="8196" max="8197" width="10.125" style="5" customWidth="1"/>
    <col min="8198" max="8198" width="8.625" style="5" customWidth="1"/>
    <col min="8199" max="8199" width="10.125" style="5" customWidth="1"/>
    <col min="8200" max="8200" width="8.125" style="5" customWidth="1"/>
    <col min="8201" max="8201" width="10.125" style="5" customWidth="1"/>
    <col min="8202" max="8202" width="11.375" style="5" bestFit="1" customWidth="1"/>
    <col min="8203" max="8203" width="0" style="5" hidden="1" customWidth="1"/>
    <col min="8204" max="8448" width="12.125" style="5"/>
    <col min="8449" max="8449" width="3.625" style="5" customWidth="1"/>
    <col min="8450" max="8450" width="10.625" style="5" customWidth="1"/>
    <col min="8451" max="8451" width="11.625" style="5" customWidth="1"/>
    <col min="8452" max="8453" width="10.125" style="5" customWidth="1"/>
    <col min="8454" max="8454" width="8.625" style="5" customWidth="1"/>
    <col min="8455" max="8455" width="10.125" style="5" customWidth="1"/>
    <col min="8456" max="8456" width="8.125" style="5" customWidth="1"/>
    <col min="8457" max="8457" width="10.125" style="5" customWidth="1"/>
    <col min="8458" max="8458" width="11.375" style="5" bestFit="1" customWidth="1"/>
    <col min="8459" max="8459" width="0" style="5" hidden="1" customWidth="1"/>
    <col min="8460" max="8704" width="12.125" style="5"/>
    <col min="8705" max="8705" width="3.625" style="5" customWidth="1"/>
    <col min="8706" max="8706" width="10.625" style="5" customWidth="1"/>
    <col min="8707" max="8707" width="11.625" style="5" customWidth="1"/>
    <col min="8708" max="8709" width="10.125" style="5" customWidth="1"/>
    <col min="8710" max="8710" width="8.625" style="5" customWidth="1"/>
    <col min="8711" max="8711" width="10.125" style="5" customWidth="1"/>
    <col min="8712" max="8712" width="8.125" style="5" customWidth="1"/>
    <col min="8713" max="8713" width="10.125" style="5" customWidth="1"/>
    <col min="8714" max="8714" width="11.375" style="5" bestFit="1" customWidth="1"/>
    <col min="8715" max="8715" width="0" style="5" hidden="1" customWidth="1"/>
    <col min="8716" max="8960" width="12.125" style="5"/>
    <col min="8961" max="8961" width="3.625" style="5" customWidth="1"/>
    <col min="8962" max="8962" width="10.625" style="5" customWidth="1"/>
    <col min="8963" max="8963" width="11.625" style="5" customWidth="1"/>
    <col min="8964" max="8965" width="10.125" style="5" customWidth="1"/>
    <col min="8966" max="8966" width="8.625" style="5" customWidth="1"/>
    <col min="8967" max="8967" width="10.125" style="5" customWidth="1"/>
    <col min="8968" max="8968" width="8.125" style="5" customWidth="1"/>
    <col min="8969" max="8969" width="10.125" style="5" customWidth="1"/>
    <col min="8970" max="8970" width="11.375" style="5" bestFit="1" customWidth="1"/>
    <col min="8971" max="8971" width="0" style="5" hidden="1" customWidth="1"/>
    <col min="8972" max="9216" width="12.125" style="5"/>
    <col min="9217" max="9217" width="3.625" style="5" customWidth="1"/>
    <col min="9218" max="9218" width="10.625" style="5" customWidth="1"/>
    <col min="9219" max="9219" width="11.625" style="5" customWidth="1"/>
    <col min="9220" max="9221" width="10.125" style="5" customWidth="1"/>
    <col min="9222" max="9222" width="8.625" style="5" customWidth="1"/>
    <col min="9223" max="9223" width="10.125" style="5" customWidth="1"/>
    <col min="9224" max="9224" width="8.125" style="5" customWidth="1"/>
    <col min="9225" max="9225" width="10.125" style="5" customWidth="1"/>
    <col min="9226" max="9226" width="11.375" style="5" bestFit="1" customWidth="1"/>
    <col min="9227" max="9227" width="0" style="5" hidden="1" customWidth="1"/>
    <col min="9228" max="9472" width="12.125" style="5"/>
    <col min="9473" max="9473" width="3.625" style="5" customWidth="1"/>
    <col min="9474" max="9474" width="10.625" style="5" customWidth="1"/>
    <col min="9475" max="9475" width="11.625" style="5" customWidth="1"/>
    <col min="9476" max="9477" width="10.125" style="5" customWidth="1"/>
    <col min="9478" max="9478" width="8.625" style="5" customWidth="1"/>
    <col min="9479" max="9479" width="10.125" style="5" customWidth="1"/>
    <col min="9480" max="9480" width="8.125" style="5" customWidth="1"/>
    <col min="9481" max="9481" width="10.125" style="5" customWidth="1"/>
    <col min="9482" max="9482" width="11.375" style="5" bestFit="1" customWidth="1"/>
    <col min="9483" max="9483" width="0" style="5" hidden="1" customWidth="1"/>
    <col min="9484" max="9728" width="12.125" style="5"/>
    <col min="9729" max="9729" width="3.625" style="5" customWidth="1"/>
    <col min="9730" max="9730" width="10.625" style="5" customWidth="1"/>
    <col min="9731" max="9731" width="11.625" style="5" customWidth="1"/>
    <col min="9732" max="9733" width="10.125" style="5" customWidth="1"/>
    <col min="9734" max="9734" width="8.625" style="5" customWidth="1"/>
    <col min="9735" max="9735" width="10.125" style="5" customWidth="1"/>
    <col min="9736" max="9736" width="8.125" style="5" customWidth="1"/>
    <col min="9737" max="9737" width="10.125" style="5" customWidth="1"/>
    <col min="9738" max="9738" width="11.375" style="5" bestFit="1" customWidth="1"/>
    <col min="9739" max="9739" width="0" style="5" hidden="1" customWidth="1"/>
    <col min="9740" max="9984" width="12.125" style="5"/>
    <col min="9985" max="9985" width="3.625" style="5" customWidth="1"/>
    <col min="9986" max="9986" width="10.625" style="5" customWidth="1"/>
    <col min="9987" max="9987" width="11.625" style="5" customWidth="1"/>
    <col min="9988" max="9989" width="10.125" style="5" customWidth="1"/>
    <col min="9990" max="9990" width="8.625" style="5" customWidth="1"/>
    <col min="9991" max="9991" width="10.125" style="5" customWidth="1"/>
    <col min="9992" max="9992" width="8.125" style="5" customWidth="1"/>
    <col min="9993" max="9993" width="10.125" style="5" customWidth="1"/>
    <col min="9994" max="9994" width="11.375" style="5" bestFit="1" customWidth="1"/>
    <col min="9995" max="9995" width="0" style="5" hidden="1" customWidth="1"/>
    <col min="9996" max="10240" width="12.125" style="5"/>
    <col min="10241" max="10241" width="3.625" style="5" customWidth="1"/>
    <col min="10242" max="10242" width="10.625" style="5" customWidth="1"/>
    <col min="10243" max="10243" width="11.625" style="5" customWidth="1"/>
    <col min="10244" max="10245" width="10.125" style="5" customWidth="1"/>
    <col min="10246" max="10246" width="8.625" style="5" customWidth="1"/>
    <col min="10247" max="10247" width="10.125" style="5" customWidth="1"/>
    <col min="10248" max="10248" width="8.125" style="5" customWidth="1"/>
    <col min="10249" max="10249" width="10.125" style="5" customWidth="1"/>
    <col min="10250" max="10250" width="11.375" style="5" bestFit="1" customWidth="1"/>
    <col min="10251" max="10251" width="0" style="5" hidden="1" customWidth="1"/>
    <col min="10252" max="10496" width="12.125" style="5"/>
    <col min="10497" max="10497" width="3.625" style="5" customWidth="1"/>
    <col min="10498" max="10498" width="10.625" style="5" customWidth="1"/>
    <col min="10499" max="10499" width="11.625" style="5" customWidth="1"/>
    <col min="10500" max="10501" width="10.125" style="5" customWidth="1"/>
    <col min="10502" max="10502" width="8.625" style="5" customWidth="1"/>
    <col min="10503" max="10503" width="10.125" style="5" customWidth="1"/>
    <col min="10504" max="10504" width="8.125" style="5" customWidth="1"/>
    <col min="10505" max="10505" width="10.125" style="5" customWidth="1"/>
    <col min="10506" max="10506" width="11.375" style="5" bestFit="1" customWidth="1"/>
    <col min="10507" max="10507" width="0" style="5" hidden="1" customWidth="1"/>
    <col min="10508" max="10752" width="12.125" style="5"/>
    <col min="10753" max="10753" width="3.625" style="5" customWidth="1"/>
    <col min="10754" max="10754" width="10.625" style="5" customWidth="1"/>
    <col min="10755" max="10755" width="11.625" style="5" customWidth="1"/>
    <col min="10756" max="10757" width="10.125" style="5" customWidth="1"/>
    <col min="10758" max="10758" width="8.625" style="5" customWidth="1"/>
    <col min="10759" max="10759" width="10.125" style="5" customWidth="1"/>
    <col min="10760" max="10760" width="8.125" style="5" customWidth="1"/>
    <col min="10761" max="10761" width="10.125" style="5" customWidth="1"/>
    <col min="10762" max="10762" width="11.375" style="5" bestFit="1" customWidth="1"/>
    <col min="10763" max="10763" width="0" style="5" hidden="1" customWidth="1"/>
    <col min="10764" max="11008" width="12.125" style="5"/>
    <col min="11009" max="11009" width="3.625" style="5" customWidth="1"/>
    <col min="11010" max="11010" width="10.625" style="5" customWidth="1"/>
    <col min="11011" max="11011" width="11.625" style="5" customWidth="1"/>
    <col min="11012" max="11013" width="10.125" style="5" customWidth="1"/>
    <col min="11014" max="11014" width="8.625" style="5" customWidth="1"/>
    <col min="11015" max="11015" width="10.125" style="5" customWidth="1"/>
    <col min="11016" max="11016" width="8.125" style="5" customWidth="1"/>
    <col min="11017" max="11017" width="10.125" style="5" customWidth="1"/>
    <col min="11018" max="11018" width="11.375" style="5" bestFit="1" customWidth="1"/>
    <col min="11019" max="11019" width="0" style="5" hidden="1" customWidth="1"/>
    <col min="11020" max="11264" width="12.125" style="5"/>
    <col min="11265" max="11265" width="3.625" style="5" customWidth="1"/>
    <col min="11266" max="11266" width="10.625" style="5" customWidth="1"/>
    <col min="11267" max="11267" width="11.625" style="5" customWidth="1"/>
    <col min="11268" max="11269" width="10.125" style="5" customWidth="1"/>
    <col min="11270" max="11270" width="8.625" style="5" customWidth="1"/>
    <col min="11271" max="11271" width="10.125" style="5" customWidth="1"/>
    <col min="11272" max="11272" width="8.125" style="5" customWidth="1"/>
    <col min="11273" max="11273" width="10.125" style="5" customWidth="1"/>
    <col min="11274" max="11274" width="11.375" style="5" bestFit="1" customWidth="1"/>
    <col min="11275" max="11275" width="0" style="5" hidden="1" customWidth="1"/>
    <col min="11276" max="11520" width="12.125" style="5"/>
    <col min="11521" max="11521" width="3.625" style="5" customWidth="1"/>
    <col min="11522" max="11522" width="10.625" style="5" customWidth="1"/>
    <col min="11523" max="11523" width="11.625" style="5" customWidth="1"/>
    <col min="11524" max="11525" width="10.125" style="5" customWidth="1"/>
    <col min="11526" max="11526" width="8.625" style="5" customWidth="1"/>
    <col min="11527" max="11527" width="10.125" style="5" customWidth="1"/>
    <col min="11528" max="11528" width="8.125" style="5" customWidth="1"/>
    <col min="11529" max="11529" width="10.125" style="5" customWidth="1"/>
    <col min="11530" max="11530" width="11.375" style="5" bestFit="1" customWidth="1"/>
    <col min="11531" max="11531" width="0" style="5" hidden="1" customWidth="1"/>
    <col min="11532" max="11776" width="12.125" style="5"/>
    <col min="11777" max="11777" width="3.625" style="5" customWidth="1"/>
    <col min="11778" max="11778" width="10.625" style="5" customWidth="1"/>
    <col min="11779" max="11779" width="11.625" style="5" customWidth="1"/>
    <col min="11780" max="11781" width="10.125" style="5" customWidth="1"/>
    <col min="11782" max="11782" width="8.625" style="5" customWidth="1"/>
    <col min="11783" max="11783" width="10.125" style="5" customWidth="1"/>
    <col min="11784" max="11784" width="8.125" style="5" customWidth="1"/>
    <col min="11785" max="11785" width="10.125" style="5" customWidth="1"/>
    <col min="11786" max="11786" width="11.375" style="5" bestFit="1" customWidth="1"/>
    <col min="11787" max="11787" width="0" style="5" hidden="1" customWidth="1"/>
    <col min="11788" max="12032" width="12.125" style="5"/>
    <col min="12033" max="12033" width="3.625" style="5" customWidth="1"/>
    <col min="12034" max="12034" width="10.625" style="5" customWidth="1"/>
    <col min="12035" max="12035" width="11.625" style="5" customWidth="1"/>
    <col min="12036" max="12037" width="10.125" style="5" customWidth="1"/>
    <col min="12038" max="12038" width="8.625" style="5" customWidth="1"/>
    <col min="12039" max="12039" width="10.125" style="5" customWidth="1"/>
    <col min="12040" max="12040" width="8.125" style="5" customWidth="1"/>
    <col min="12041" max="12041" width="10.125" style="5" customWidth="1"/>
    <col min="12042" max="12042" width="11.375" style="5" bestFit="1" customWidth="1"/>
    <col min="12043" max="12043" width="0" style="5" hidden="1" customWidth="1"/>
    <col min="12044" max="12288" width="12.125" style="5"/>
    <col min="12289" max="12289" width="3.625" style="5" customWidth="1"/>
    <col min="12290" max="12290" width="10.625" style="5" customWidth="1"/>
    <col min="12291" max="12291" width="11.625" style="5" customWidth="1"/>
    <col min="12292" max="12293" width="10.125" style="5" customWidth="1"/>
    <col min="12294" max="12294" width="8.625" style="5" customWidth="1"/>
    <col min="12295" max="12295" width="10.125" style="5" customWidth="1"/>
    <col min="12296" max="12296" width="8.125" style="5" customWidth="1"/>
    <col min="12297" max="12297" width="10.125" style="5" customWidth="1"/>
    <col min="12298" max="12298" width="11.375" style="5" bestFit="1" customWidth="1"/>
    <col min="12299" max="12299" width="0" style="5" hidden="1" customWidth="1"/>
    <col min="12300" max="12544" width="12.125" style="5"/>
    <col min="12545" max="12545" width="3.625" style="5" customWidth="1"/>
    <col min="12546" max="12546" width="10.625" style="5" customWidth="1"/>
    <col min="12547" max="12547" width="11.625" style="5" customWidth="1"/>
    <col min="12548" max="12549" width="10.125" style="5" customWidth="1"/>
    <col min="12550" max="12550" width="8.625" style="5" customWidth="1"/>
    <col min="12551" max="12551" width="10.125" style="5" customWidth="1"/>
    <col min="12552" max="12552" width="8.125" style="5" customWidth="1"/>
    <col min="12553" max="12553" width="10.125" style="5" customWidth="1"/>
    <col min="12554" max="12554" width="11.375" style="5" bestFit="1" customWidth="1"/>
    <col min="12555" max="12555" width="0" style="5" hidden="1" customWidth="1"/>
    <col min="12556" max="12800" width="12.125" style="5"/>
    <col min="12801" max="12801" width="3.625" style="5" customWidth="1"/>
    <col min="12802" max="12802" width="10.625" style="5" customWidth="1"/>
    <col min="12803" max="12803" width="11.625" style="5" customWidth="1"/>
    <col min="12804" max="12805" width="10.125" style="5" customWidth="1"/>
    <col min="12806" max="12806" width="8.625" style="5" customWidth="1"/>
    <col min="12807" max="12807" width="10.125" style="5" customWidth="1"/>
    <col min="12808" max="12808" width="8.125" style="5" customWidth="1"/>
    <col min="12809" max="12809" width="10.125" style="5" customWidth="1"/>
    <col min="12810" max="12810" width="11.375" style="5" bestFit="1" customWidth="1"/>
    <col min="12811" max="12811" width="0" style="5" hidden="1" customWidth="1"/>
    <col min="12812" max="13056" width="12.125" style="5"/>
    <col min="13057" max="13057" width="3.625" style="5" customWidth="1"/>
    <col min="13058" max="13058" width="10.625" style="5" customWidth="1"/>
    <col min="13059" max="13059" width="11.625" style="5" customWidth="1"/>
    <col min="13060" max="13061" width="10.125" style="5" customWidth="1"/>
    <col min="13062" max="13062" width="8.625" style="5" customWidth="1"/>
    <col min="13063" max="13063" width="10.125" style="5" customWidth="1"/>
    <col min="13064" max="13064" width="8.125" style="5" customWidth="1"/>
    <col min="13065" max="13065" width="10.125" style="5" customWidth="1"/>
    <col min="13066" max="13066" width="11.375" style="5" bestFit="1" customWidth="1"/>
    <col min="13067" max="13067" width="0" style="5" hidden="1" customWidth="1"/>
    <col min="13068" max="13312" width="12.125" style="5"/>
    <col min="13313" max="13313" width="3.625" style="5" customWidth="1"/>
    <col min="13314" max="13314" width="10.625" style="5" customWidth="1"/>
    <col min="13315" max="13315" width="11.625" style="5" customWidth="1"/>
    <col min="13316" max="13317" width="10.125" style="5" customWidth="1"/>
    <col min="13318" max="13318" width="8.625" style="5" customWidth="1"/>
    <col min="13319" max="13319" width="10.125" style="5" customWidth="1"/>
    <col min="13320" max="13320" width="8.125" style="5" customWidth="1"/>
    <col min="13321" max="13321" width="10.125" style="5" customWidth="1"/>
    <col min="13322" max="13322" width="11.375" style="5" bestFit="1" customWidth="1"/>
    <col min="13323" max="13323" width="0" style="5" hidden="1" customWidth="1"/>
    <col min="13324" max="13568" width="12.125" style="5"/>
    <col min="13569" max="13569" width="3.625" style="5" customWidth="1"/>
    <col min="13570" max="13570" width="10.625" style="5" customWidth="1"/>
    <col min="13571" max="13571" width="11.625" style="5" customWidth="1"/>
    <col min="13572" max="13573" width="10.125" style="5" customWidth="1"/>
    <col min="13574" max="13574" width="8.625" style="5" customWidth="1"/>
    <col min="13575" max="13575" width="10.125" style="5" customWidth="1"/>
    <col min="13576" max="13576" width="8.125" style="5" customWidth="1"/>
    <col min="13577" max="13577" width="10.125" style="5" customWidth="1"/>
    <col min="13578" max="13578" width="11.375" style="5" bestFit="1" customWidth="1"/>
    <col min="13579" max="13579" width="0" style="5" hidden="1" customWidth="1"/>
    <col min="13580" max="13824" width="12.125" style="5"/>
    <col min="13825" max="13825" width="3.625" style="5" customWidth="1"/>
    <col min="13826" max="13826" width="10.625" style="5" customWidth="1"/>
    <col min="13827" max="13827" width="11.625" style="5" customWidth="1"/>
    <col min="13828" max="13829" width="10.125" style="5" customWidth="1"/>
    <col min="13830" max="13830" width="8.625" style="5" customWidth="1"/>
    <col min="13831" max="13831" width="10.125" style="5" customWidth="1"/>
    <col min="13832" max="13832" width="8.125" style="5" customWidth="1"/>
    <col min="13833" max="13833" width="10.125" style="5" customWidth="1"/>
    <col min="13834" max="13834" width="11.375" style="5" bestFit="1" customWidth="1"/>
    <col min="13835" max="13835" width="0" style="5" hidden="1" customWidth="1"/>
    <col min="13836" max="14080" width="12.125" style="5"/>
    <col min="14081" max="14081" width="3.625" style="5" customWidth="1"/>
    <col min="14082" max="14082" width="10.625" style="5" customWidth="1"/>
    <col min="14083" max="14083" width="11.625" style="5" customWidth="1"/>
    <col min="14084" max="14085" width="10.125" style="5" customWidth="1"/>
    <col min="14086" max="14086" width="8.625" style="5" customWidth="1"/>
    <col min="14087" max="14087" width="10.125" style="5" customWidth="1"/>
    <col min="14088" max="14088" width="8.125" style="5" customWidth="1"/>
    <col min="14089" max="14089" width="10.125" style="5" customWidth="1"/>
    <col min="14090" max="14090" width="11.375" style="5" bestFit="1" customWidth="1"/>
    <col min="14091" max="14091" width="0" style="5" hidden="1" customWidth="1"/>
    <col min="14092" max="14336" width="12.125" style="5"/>
    <col min="14337" max="14337" width="3.625" style="5" customWidth="1"/>
    <col min="14338" max="14338" width="10.625" style="5" customWidth="1"/>
    <col min="14339" max="14339" width="11.625" style="5" customWidth="1"/>
    <col min="14340" max="14341" width="10.125" style="5" customWidth="1"/>
    <col min="14342" max="14342" width="8.625" style="5" customWidth="1"/>
    <col min="14343" max="14343" width="10.125" style="5" customWidth="1"/>
    <col min="14344" max="14344" width="8.125" style="5" customWidth="1"/>
    <col min="14345" max="14345" width="10.125" style="5" customWidth="1"/>
    <col min="14346" max="14346" width="11.375" style="5" bestFit="1" customWidth="1"/>
    <col min="14347" max="14347" width="0" style="5" hidden="1" customWidth="1"/>
    <col min="14348" max="14592" width="12.125" style="5"/>
    <col min="14593" max="14593" width="3.625" style="5" customWidth="1"/>
    <col min="14594" max="14594" width="10.625" style="5" customWidth="1"/>
    <col min="14595" max="14595" width="11.625" style="5" customWidth="1"/>
    <col min="14596" max="14597" width="10.125" style="5" customWidth="1"/>
    <col min="14598" max="14598" width="8.625" style="5" customWidth="1"/>
    <col min="14599" max="14599" width="10.125" style="5" customWidth="1"/>
    <col min="14600" max="14600" width="8.125" style="5" customWidth="1"/>
    <col min="14601" max="14601" width="10.125" style="5" customWidth="1"/>
    <col min="14602" max="14602" width="11.375" style="5" bestFit="1" customWidth="1"/>
    <col min="14603" max="14603" width="0" style="5" hidden="1" customWidth="1"/>
    <col min="14604" max="14848" width="12.125" style="5"/>
    <col min="14849" max="14849" width="3.625" style="5" customWidth="1"/>
    <col min="14850" max="14850" width="10.625" style="5" customWidth="1"/>
    <col min="14851" max="14851" width="11.625" style="5" customWidth="1"/>
    <col min="14852" max="14853" width="10.125" style="5" customWidth="1"/>
    <col min="14854" max="14854" width="8.625" style="5" customWidth="1"/>
    <col min="14855" max="14855" width="10.125" style="5" customWidth="1"/>
    <col min="14856" max="14856" width="8.125" style="5" customWidth="1"/>
    <col min="14857" max="14857" width="10.125" style="5" customWidth="1"/>
    <col min="14858" max="14858" width="11.375" style="5" bestFit="1" customWidth="1"/>
    <col min="14859" max="14859" width="0" style="5" hidden="1" customWidth="1"/>
    <col min="14860" max="15104" width="12.125" style="5"/>
    <col min="15105" max="15105" width="3.625" style="5" customWidth="1"/>
    <col min="15106" max="15106" width="10.625" style="5" customWidth="1"/>
    <col min="15107" max="15107" width="11.625" style="5" customWidth="1"/>
    <col min="15108" max="15109" width="10.125" style="5" customWidth="1"/>
    <col min="15110" max="15110" width="8.625" style="5" customWidth="1"/>
    <col min="15111" max="15111" width="10.125" style="5" customWidth="1"/>
    <col min="15112" max="15112" width="8.125" style="5" customWidth="1"/>
    <col min="15113" max="15113" width="10.125" style="5" customWidth="1"/>
    <col min="15114" max="15114" width="11.375" style="5" bestFit="1" customWidth="1"/>
    <col min="15115" max="15115" width="0" style="5" hidden="1" customWidth="1"/>
    <col min="15116" max="15360" width="12.125" style="5"/>
    <col min="15361" max="15361" width="3.625" style="5" customWidth="1"/>
    <col min="15362" max="15362" width="10.625" style="5" customWidth="1"/>
    <col min="15363" max="15363" width="11.625" style="5" customWidth="1"/>
    <col min="15364" max="15365" width="10.125" style="5" customWidth="1"/>
    <col min="15366" max="15366" width="8.625" style="5" customWidth="1"/>
    <col min="15367" max="15367" width="10.125" style="5" customWidth="1"/>
    <col min="15368" max="15368" width="8.125" style="5" customWidth="1"/>
    <col min="15369" max="15369" width="10.125" style="5" customWidth="1"/>
    <col min="15370" max="15370" width="11.375" style="5" bestFit="1" customWidth="1"/>
    <col min="15371" max="15371" width="0" style="5" hidden="1" customWidth="1"/>
    <col min="15372" max="15616" width="12.125" style="5"/>
    <col min="15617" max="15617" width="3.625" style="5" customWidth="1"/>
    <col min="15618" max="15618" width="10.625" style="5" customWidth="1"/>
    <col min="15619" max="15619" width="11.625" style="5" customWidth="1"/>
    <col min="15620" max="15621" width="10.125" style="5" customWidth="1"/>
    <col min="15622" max="15622" width="8.625" style="5" customWidth="1"/>
    <col min="15623" max="15623" width="10.125" style="5" customWidth="1"/>
    <col min="15624" max="15624" width="8.125" style="5" customWidth="1"/>
    <col min="15625" max="15625" width="10.125" style="5" customWidth="1"/>
    <col min="15626" max="15626" width="11.375" style="5" bestFit="1" customWidth="1"/>
    <col min="15627" max="15627" width="0" style="5" hidden="1" customWidth="1"/>
    <col min="15628" max="15872" width="12.125" style="5"/>
    <col min="15873" max="15873" width="3.625" style="5" customWidth="1"/>
    <col min="15874" max="15874" width="10.625" style="5" customWidth="1"/>
    <col min="15875" max="15875" width="11.625" style="5" customWidth="1"/>
    <col min="15876" max="15877" width="10.125" style="5" customWidth="1"/>
    <col min="15878" max="15878" width="8.625" style="5" customWidth="1"/>
    <col min="15879" max="15879" width="10.125" style="5" customWidth="1"/>
    <col min="15880" max="15880" width="8.125" style="5" customWidth="1"/>
    <col min="15881" max="15881" width="10.125" style="5" customWidth="1"/>
    <col min="15882" max="15882" width="11.375" style="5" bestFit="1" customWidth="1"/>
    <col min="15883" max="15883" width="0" style="5" hidden="1" customWidth="1"/>
    <col min="15884" max="16128" width="12.125" style="5"/>
    <col min="16129" max="16129" width="3.625" style="5" customWidth="1"/>
    <col min="16130" max="16130" width="10.625" style="5" customWidth="1"/>
    <col min="16131" max="16131" width="11.625" style="5" customWidth="1"/>
    <col min="16132" max="16133" width="10.125" style="5" customWidth="1"/>
    <col min="16134" max="16134" width="8.625" style="5" customWidth="1"/>
    <col min="16135" max="16135" width="10.125" style="5" customWidth="1"/>
    <col min="16136" max="16136" width="8.125" style="5" customWidth="1"/>
    <col min="16137" max="16137" width="10.125" style="5" customWidth="1"/>
    <col min="16138" max="16138" width="11.375" style="5" bestFit="1" customWidth="1"/>
    <col min="16139" max="16139" width="0" style="5" hidden="1" customWidth="1"/>
    <col min="16140" max="16384" width="12.125" style="5"/>
  </cols>
  <sheetData>
    <row r="1" spans="1:9" ht="30" customHeight="1">
      <c r="A1" s="73" t="s">
        <v>91</v>
      </c>
      <c r="B1" s="31"/>
      <c r="C1" s="74"/>
      <c r="D1" s="75"/>
      <c r="E1" s="75"/>
      <c r="F1" s="75"/>
      <c r="G1" s="75"/>
      <c r="H1" s="75"/>
      <c r="I1" s="75"/>
    </row>
    <row r="2" spans="1:9" ht="18" customHeight="1">
      <c r="B2" s="76" t="s">
        <v>92</v>
      </c>
      <c r="C2" s="77"/>
      <c r="D2" s="78"/>
      <c r="E2" s="78"/>
      <c r="F2" s="78"/>
      <c r="G2" s="78"/>
      <c r="H2" s="78"/>
      <c r="I2" s="79" t="s">
        <v>93</v>
      </c>
    </row>
    <row r="3" spans="1:9" s="80" customFormat="1" ht="13.5" customHeight="1">
      <c r="B3" s="456" t="s">
        <v>94</v>
      </c>
      <c r="C3" s="457" t="s">
        <v>95</v>
      </c>
      <c r="D3" s="458" t="s">
        <v>96</v>
      </c>
      <c r="E3" s="459"/>
      <c r="F3" s="459"/>
      <c r="G3" s="459"/>
      <c r="H3" s="459"/>
      <c r="I3" s="460"/>
    </row>
    <row r="4" spans="1:9" s="85" customFormat="1" ht="25.5" customHeight="1">
      <c r="A4" s="80"/>
      <c r="B4" s="456"/>
      <c r="C4" s="457"/>
      <c r="D4" s="81" t="s">
        <v>97</v>
      </c>
      <c r="E4" s="82" t="s">
        <v>98</v>
      </c>
      <c r="F4" s="82" t="s">
        <v>99</v>
      </c>
      <c r="G4" s="83" t="s">
        <v>100</v>
      </c>
      <c r="H4" s="83" t="s">
        <v>101</v>
      </c>
      <c r="I4" s="84" t="s">
        <v>102</v>
      </c>
    </row>
    <row r="5" spans="1:9" s="85" customFormat="1" ht="14.25" customHeight="1">
      <c r="B5" s="86" t="s">
        <v>103</v>
      </c>
      <c r="C5" s="87">
        <f t="shared" ref="C5:I5" si="0">SUM(C6:C9)</f>
        <v>19959.5</v>
      </c>
      <c r="D5" s="88">
        <f t="shared" si="0"/>
        <v>2098.2999999999997</v>
      </c>
      <c r="E5" s="89">
        <f t="shared" si="0"/>
        <v>6361.8</v>
      </c>
      <c r="F5" s="89">
        <f t="shared" si="0"/>
        <v>963.4</v>
      </c>
      <c r="G5" s="89">
        <f t="shared" si="0"/>
        <v>6083.2</v>
      </c>
      <c r="H5" s="89">
        <f t="shared" si="0"/>
        <v>84.7</v>
      </c>
      <c r="I5" s="90">
        <f t="shared" si="0"/>
        <v>4368.1000000000004</v>
      </c>
    </row>
    <row r="6" spans="1:9" s="85" customFormat="1" ht="14.25" hidden="1" customHeight="1">
      <c r="B6" s="91" t="s">
        <v>104</v>
      </c>
      <c r="C6" s="92">
        <f>SUM(D6:I6)</f>
        <v>4087.3999999999996</v>
      </c>
      <c r="D6" s="93">
        <v>731.8</v>
      </c>
      <c r="E6" s="94">
        <v>972.4</v>
      </c>
      <c r="F6" s="94">
        <v>732.4</v>
      </c>
      <c r="G6" s="94">
        <v>643.29999999999995</v>
      </c>
      <c r="H6" s="94">
        <v>78.099999999999994</v>
      </c>
      <c r="I6" s="95">
        <v>929.4</v>
      </c>
    </row>
    <row r="7" spans="1:9" s="85" customFormat="1" ht="14.25" hidden="1" customHeight="1">
      <c r="B7" s="91" t="s">
        <v>105</v>
      </c>
      <c r="C7" s="92">
        <f>SUM(D7:I7)</f>
        <v>10587.099999999999</v>
      </c>
      <c r="D7" s="93">
        <v>620</v>
      </c>
      <c r="E7" s="94">
        <v>1886.7</v>
      </c>
      <c r="F7" s="94">
        <v>73.5</v>
      </c>
      <c r="G7" s="94">
        <v>5439.5</v>
      </c>
      <c r="H7" s="94">
        <v>2.4</v>
      </c>
      <c r="I7" s="95">
        <v>2565</v>
      </c>
    </row>
    <row r="8" spans="1:9" s="85" customFormat="1" ht="14.25" hidden="1" customHeight="1">
      <c r="B8" s="91" t="s">
        <v>106</v>
      </c>
      <c r="C8" s="92">
        <f>SUM(D8:I8)</f>
        <v>2443</v>
      </c>
      <c r="D8" s="93">
        <v>404.4</v>
      </c>
      <c r="E8" s="94">
        <v>1373.4</v>
      </c>
      <c r="F8" s="94">
        <v>58.8</v>
      </c>
      <c r="G8" s="94">
        <v>0</v>
      </c>
      <c r="H8" s="94">
        <v>3.3</v>
      </c>
      <c r="I8" s="95">
        <v>603.1</v>
      </c>
    </row>
    <row r="9" spans="1:9" s="85" customFormat="1" ht="14.25" hidden="1" customHeight="1">
      <c r="B9" s="96" t="s">
        <v>107</v>
      </c>
      <c r="C9" s="97">
        <f>SUM(D9:I9)</f>
        <v>2842</v>
      </c>
      <c r="D9" s="98">
        <v>342.1</v>
      </c>
      <c r="E9" s="99">
        <v>2129.3000000000002</v>
      </c>
      <c r="F9" s="99">
        <v>98.7</v>
      </c>
      <c r="G9" s="99">
        <v>0.4</v>
      </c>
      <c r="H9" s="99">
        <v>0.9</v>
      </c>
      <c r="I9" s="100">
        <v>270.60000000000002</v>
      </c>
    </row>
    <row r="10" spans="1:9" s="85" customFormat="1" ht="14.25" customHeight="1">
      <c r="B10" s="86" t="s">
        <v>108</v>
      </c>
      <c r="C10" s="87">
        <f t="shared" ref="C10:I10" si="1">SUM(C11:C14)</f>
        <v>19911</v>
      </c>
      <c r="D10" s="88">
        <f t="shared" si="1"/>
        <v>2119.5</v>
      </c>
      <c r="E10" s="89">
        <f t="shared" si="1"/>
        <v>6338.2999999999993</v>
      </c>
      <c r="F10" s="89">
        <f t="shared" si="1"/>
        <v>958.80000000000007</v>
      </c>
      <c r="G10" s="89">
        <f t="shared" si="1"/>
        <v>6119.9999999999991</v>
      </c>
      <c r="H10" s="89">
        <f t="shared" si="1"/>
        <v>84.4</v>
      </c>
      <c r="I10" s="90">
        <f t="shared" si="1"/>
        <v>4290</v>
      </c>
    </row>
    <row r="11" spans="1:9" s="85" customFormat="1" ht="14.25" hidden="1" customHeight="1">
      <c r="B11" s="91" t="s">
        <v>104</v>
      </c>
      <c r="C11" s="92">
        <f>SUM(D11:I11)</f>
        <v>4086.8999999999996</v>
      </c>
      <c r="D11" s="93">
        <v>736.1</v>
      </c>
      <c r="E11" s="94">
        <v>969</v>
      </c>
      <c r="F11" s="94">
        <v>729</v>
      </c>
      <c r="G11" s="94">
        <v>643.9</v>
      </c>
      <c r="H11" s="94">
        <v>78.2</v>
      </c>
      <c r="I11" s="95">
        <v>930.7</v>
      </c>
    </row>
    <row r="12" spans="1:9" s="85" customFormat="1" ht="14.25" hidden="1" customHeight="1">
      <c r="B12" s="91" t="s">
        <v>105</v>
      </c>
      <c r="C12" s="92">
        <f>SUM(D12:I12)</f>
        <v>10539.4</v>
      </c>
      <c r="D12" s="93">
        <v>628.29999999999995</v>
      </c>
      <c r="E12" s="94">
        <v>1875</v>
      </c>
      <c r="F12" s="94">
        <v>73.2</v>
      </c>
      <c r="G12" s="94">
        <v>5475.7</v>
      </c>
      <c r="H12" s="94">
        <v>2.2999999999999998</v>
      </c>
      <c r="I12" s="95">
        <v>2484.9</v>
      </c>
    </row>
    <row r="13" spans="1:9" s="85" customFormat="1" ht="14.25" hidden="1" customHeight="1">
      <c r="B13" s="91" t="s">
        <v>106</v>
      </c>
      <c r="C13" s="92">
        <f>SUM(D13:I13)</f>
        <v>2442.9</v>
      </c>
      <c r="D13" s="93">
        <v>413.2</v>
      </c>
      <c r="E13" s="94">
        <v>1369.7</v>
      </c>
      <c r="F13" s="94">
        <v>58.5</v>
      </c>
      <c r="G13" s="94">
        <v>0</v>
      </c>
      <c r="H13" s="94">
        <v>3</v>
      </c>
      <c r="I13" s="95">
        <v>598.5</v>
      </c>
    </row>
    <row r="14" spans="1:9" s="85" customFormat="1" ht="14.25" hidden="1" customHeight="1">
      <c r="B14" s="96" t="s">
        <v>107</v>
      </c>
      <c r="C14" s="97">
        <f>SUM(D14:I14)</f>
        <v>2841.8</v>
      </c>
      <c r="D14" s="98">
        <v>341.9</v>
      </c>
      <c r="E14" s="99">
        <v>2124.6</v>
      </c>
      <c r="F14" s="99">
        <v>98.1</v>
      </c>
      <c r="G14" s="99">
        <v>0.4</v>
      </c>
      <c r="H14" s="99">
        <v>0.9</v>
      </c>
      <c r="I14" s="100">
        <v>275.89999999999998</v>
      </c>
    </row>
    <row r="15" spans="1:9" s="85" customFormat="1" ht="14.25" customHeight="1">
      <c r="B15" s="86" t="s">
        <v>109</v>
      </c>
      <c r="C15" s="87">
        <f t="shared" ref="C15:I15" si="2">SUM(C16:C19)</f>
        <v>19960.400000000001</v>
      </c>
      <c r="D15" s="88">
        <f t="shared" si="2"/>
        <v>2146.4</v>
      </c>
      <c r="E15" s="89">
        <f t="shared" si="2"/>
        <v>6287.7</v>
      </c>
      <c r="F15" s="89">
        <f t="shared" si="2"/>
        <v>928.2</v>
      </c>
      <c r="G15" s="89">
        <f t="shared" si="2"/>
        <v>6159.4</v>
      </c>
      <c r="H15" s="89">
        <f t="shared" si="2"/>
        <v>94</v>
      </c>
      <c r="I15" s="90">
        <f t="shared" si="2"/>
        <v>4344.7</v>
      </c>
    </row>
    <row r="16" spans="1:9" s="85" customFormat="1" ht="14.25" hidden="1" customHeight="1">
      <c r="B16" s="91" t="s">
        <v>104</v>
      </c>
      <c r="C16" s="92">
        <f>SUM(D16:I16)</f>
        <v>4089.2</v>
      </c>
      <c r="D16" s="93">
        <v>749.6</v>
      </c>
      <c r="E16" s="94">
        <v>934.2</v>
      </c>
      <c r="F16" s="94">
        <v>700</v>
      </c>
      <c r="G16" s="94">
        <v>682.7</v>
      </c>
      <c r="H16" s="94">
        <v>88</v>
      </c>
      <c r="I16" s="95">
        <v>934.7</v>
      </c>
    </row>
    <row r="17" spans="2:9" s="85" customFormat="1" ht="14.25" hidden="1" customHeight="1">
      <c r="B17" s="91" t="s">
        <v>105</v>
      </c>
      <c r="C17" s="92">
        <f>SUM(D17:I17)</f>
        <v>10586.8</v>
      </c>
      <c r="D17" s="93">
        <v>635.9</v>
      </c>
      <c r="E17" s="94">
        <v>1870.1</v>
      </c>
      <c r="F17" s="94">
        <v>72.5</v>
      </c>
      <c r="G17" s="94">
        <v>5476.3</v>
      </c>
      <c r="H17" s="94">
        <v>2.2999999999999998</v>
      </c>
      <c r="I17" s="95">
        <v>2529.6999999999998</v>
      </c>
    </row>
    <row r="18" spans="2:9" s="85" customFormat="1" ht="14.25" hidden="1" customHeight="1">
      <c r="B18" s="91" t="s">
        <v>106</v>
      </c>
      <c r="C18" s="92">
        <f>SUM(D18:I18)</f>
        <v>2442.6999999999998</v>
      </c>
      <c r="D18" s="93">
        <v>415.2</v>
      </c>
      <c r="E18" s="94">
        <v>1362.6</v>
      </c>
      <c r="F18" s="94">
        <v>58.5</v>
      </c>
      <c r="G18" s="94">
        <v>0</v>
      </c>
      <c r="H18" s="94">
        <v>2.9</v>
      </c>
      <c r="I18" s="95">
        <v>603.5</v>
      </c>
    </row>
    <row r="19" spans="2:9" s="85" customFormat="1" ht="14.25" hidden="1" customHeight="1">
      <c r="B19" s="96" t="s">
        <v>107</v>
      </c>
      <c r="C19" s="97">
        <f>SUM(D19:I19)</f>
        <v>2841.7000000000003</v>
      </c>
      <c r="D19" s="98">
        <v>345.7</v>
      </c>
      <c r="E19" s="99">
        <v>2120.8000000000002</v>
      </c>
      <c r="F19" s="99">
        <v>97.2</v>
      </c>
      <c r="G19" s="99">
        <v>0.4</v>
      </c>
      <c r="H19" s="99">
        <v>0.8</v>
      </c>
      <c r="I19" s="100">
        <v>276.8</v>
      </c>
    </row>
    <row r="20" spans="2:9" s="85" customFormat="1" ht="14.25" customHeight="1">
      <c r="B20" s="86" t="s">
        <v>110</v>
      </c>
      <c r="C20" s="87">
        <f t="shared" ref="C20:I20" si="3">SUM(C21:C24)</f>
        <v>19908.5</v>
      </c>
      <c r="D20" s="88">
        <f t="shared" si="3"/>
        <v>2093.2999999999997</v>
      </c>
      <c r="E20" s="89">
        <f t="shared" si="3"/>
        <v>6268.8000000000011</v>
      </c>
      <c r="F20" s="89">
        <f t="shared" si="3"/>
        <v>919.9</v>
      </c>
      <c r="G20" s="89">
        <f t="shared" si="3"/>
        <v>6174.2000000000007</v>
      </c>
      <c r="H20" s="89">
        <f t="shared" si="3"/>
        <v>95.600000000000009</v>
      </c>
      <c r="I20" s="90">
        <f t="shared" si="3"/>
        <v>4356.7</v>
      </c>
    </row>
    <row r="21" spans="2:9" s="85" customFormat="1" ht="14.25" hidden="1" customHeight="1">
      <c r="B21" s="91" t="s">
        <v>104</v>
      </c>
      <c r="C21" s="92">
        <f>SUM(D21:I21)</f>
        <v>4018.6000000000004</v>
      </c>
      <c r="D21" s="93">
        <v>684.6</v>
      </c>
      <c r="E21" s="94">
        <v>932.4</v>
      </c>
      <c r="F21" s="94">
        <v>691.8</v>
      </c>
      <c r="G21" s="94">
        <v>679.1</v>
      </c>
      <c r="H21" s="94">
        <v>89.3</v>
      </c>
      <c r="I21" s="95">
        <v>941.4</v>
      </c>
    </row>
    <row r="22" spans="2:9" s="85" customFormat="1" ht="14.25" hidden="1" customHeight="1">
      <c r="B22" s="91" t="s">
        <v>105</v>
      </c>
      <c r="C22" s="92">
        <f>SUM(D22:I22)</f>
        <v>10587.2</v>
      </c>
      <c r="D22" s="93">
        <v>639</v>
      </c>
      <c r="E22" s="94">
        <v>1867.4</v>
      </c>
      <c r="F22" s="94">
        <v>72.400000000000006</v>
      </c>
      <c r="G22" s="94">
        <v>5494.6</v>
      </c>
      <c r="H22" s="94">
        <v>2.4</v>
      </c>
      <c r="I22" s="95">
        <v>2511.4</v>
      </c>
    </row>
    <row r="23" spans="2:9" s="85" customFormat="1" ht="14.25" hidden="1" customHeight="1">
      <c r="B23" s="91" t="s">
        <v>106</v>
      </c>
      <c r="C23" s="92">
        <f>SUM(D23:I23)</f>
        <v>2442.9</v>
      </c>
      <c r="D23" s="93">
        <v>417.5</v>
      </c>
      <c r="E23" s="94">
        <v>1356.4</v>
      </c>
      <c r="F23" s="94">
        <v>58</v>
      </c>
      <c r="G23" s="94">
        <v>0</v>
      </c>
      <c r="H23" s="94">
        <v>3</v>
      </c>
      <c r="I23" s="95">
        <v>608</v>
      </c>
    </row>
    <row r="24" spans="2:9" s="85" customFormat="1" ht="14.25" hidden="1" customHeight="1">
      <c r="B24" s="96" t="s">
        <v>107</v>
      </c>
      <c r="C24" s="97">
        <f>SUM(D24:I24)</f>
        <v>2859.7999999999997</v>
      </c>
      <c r="D24" s="98">
        <v>352.2</v>
      </c>
      <c r="E24" s="99">
        <v>2112.6</v>
      </c>
      <c r="F24" s="99">
        <v>97.7</v>
      </c>
      <c r="G24" s="99">
        <v>0.5</v>
      </c>
      <c r="H24" s="99">
        <v>0.9</v>
      </c>
      <c r="I24" s="100">
        <v>295.89999999999998</v>
      </c>
    </row>
    <row r="25" spans="2:9" s="85" customFormat="1" ht="14.25" customHeight="1">
      <c r="B25" s="86" t="s">
        <v>111</v>
      </c>
      <c r="C25" s="87">
        <f t="shared" ref="C25:I25" si="4">SUM(C26:C29)</f>
        <v>19911</v>
      </c>
      <c r="D25" s="88">
        <f t="shared" si="4"/>
        <v>2119.5</v>
      </c>
      <c r="E25" s="89">
        <f t="shared" si="4"/>
        <v>6338.2999999999993</v>
      </c>
      <c r="F25" s="89">
        <f t="shared" si="4"/>
        <v>958.80000000000007</v>
      </c>
      <c r="G25" s="89">
        <f t="shared" si="4"/>
        <v>6119.9999999999991</v>
      </c>
      <c r="H25" s="89">
        <f t="shared" si="4"/>
        <v>84.4</v>
      </c>
      <c r="I25" s="90">
        <f t="shared" si="4"/>
        <v>4290</v>
      </c>
    </row>
    <row r="26" spans="2:9" s="85" customFormat="1" ht="18" hidden="1" customHeight="1">
      <c r="B26" s="91" t="s">
        <v>104</v>
      </c>
      <c r="C26" s="92">
        <f>SUM(D26:I26)</f>
        <v>4086.8999999999996</v>
      </c>
      <c r="D26" s="93">
        <v>736.1</v>
      </c>
      <c r="E26" s="94">
        <v>969</v>
      </c>
      <c r="F26" s="94">
        <v>729</v>
      </c>
      <c r="G26" s="94">
        <v>643.9</v>
      </c>
      <c r="H26" s="94">
        <v>78.2</v>
      </c>
      <c r="I26" s="95">
        <v>930.7</v>
      </c>
    </row>
    <row r="27" spans="2:9" s="85" customFormat="1" ht="14.25" hidden="1" customHeight="1">
      <c r="B27" s="91" t="s">
        <v>105</v>
      </c>
      <c r="C27" s="92">
        <f>SUM(D27:I27)</f>
        <v>10539.4</v>
      </c>
      <c r="D27" s="93">
        <v>628.29999999999995</v>
      </c>
      <c r="E27" s="94">
        <v>1875</v>
      </c>
      <c r="F27" s="94">
        <v>73.2</v>
      </c>
      <c r="G27" s="94">
        <v>5475.7</v>
      </c>
      <c r="H27" s="94">
        <v>2.2999999999999998</v>
      </c>
      <c r="I27" s="95">
        <v>2484.9</v>
      </c>
    </row>
    <row r="28" spans="2:9" s="85" customFormat="1" ht="14.25" hidden="1" customHeight="1">
      <c r="B28" s="91" t="s">
        <v>106</v>
      </c>
      <c r="C28" s="92">
        <f>SUM(D28:I28)</f>
        <v>2442.9</v>
      </c>
      <c r="D28" s="93">
        <v>413.2</v>
      </c>
      <c r="E28" s="94">
        <v>1369.7</v>
      </c>
      <c r="F28" s="94">
        <v>58.5</v>
      </c>
      <c r="G28" s="94">
        <v>0</v>
      </c>
      <c r="H28" s="94">
        <v>3</v>
      </c>
      <c r="I28" s="95">
        <v>598.5</v>
      </c>
    </row>
    <row r="29" spans="2:9" s="85" customFormat="1" ht="14.25" hidden="1" customHeight="1">
      <c r="B29" s="96" t="s">
        <v>107</v>
      </c>
      <c r="C29" s="97">
        <f>SUM(D29:I29)</f>
        <v>2841.8</v>
      </c>
      <c r="D29" s="98">
        <v>341.9</v>
      </c>
      <c r="E29" s="99">
        <v>2124.6</v>
      </c>
      <c r="F29" s="99">
        <v>98.1</v>
      </c>
      <c r="G29" s="99">
        <v>0.4</v>
      </c>
      <c r="H29" s="99">
        <v>0.9</v>
      </c>
      <c r="I29" s="100">
        <v>275.89999999999998</v>
      </c>
    </row>
    <row r="30" spans="2:9" s="85" customFormat="1" ht="14.25" customHeight="1">
      <c r="B30" s="86" t="s">
        <v>112</v>
      </c>
      <c r="C30" s="87">
        <f t="shared" ref="C30:I30" si="5">SUM(C31:C34)</f>
        <v>19984.5</v>
      </c>
      <c r="D30" s="88">
        <f t="shared" si="5"/>
        <v>2209.5</v>
      </c>
      <c r="E30" s="89">
        <f t="shared" si="5"/>
        <v>6237.2999999999993</v>
      </c>
      <c r="F30" s="89">
        <f t="shared" si="5"/>
        <v>919.9</v>
      </c>
      <c r="G30" s="89">
        <f t="shared" si="5"/>
        <v>6126.5</v>
      </c>
      <c r="H30" s="89">
        <f t="shared" si="5"/>
        <v>97.9</v>
      </c>
      <c r="I30" s="90">
        <f t="shared" si="5"/>
        <v>4393.3999999999996</v>
      </c>
    </row>
    <row r="31" spans="2:9" s="85" customFormat="1" ht="14.25" hidden="1" customHeight="1">
      <c r="B31" s="91" t="s">
        <v>104</v>
      </c>
      <c r="C31" s="92">
        <f>SUM(D31:I31)</f>
        <v>4094.8999999999996</v>
      </c>
      <c r="D31" s="93">
        <v>773</v>
      </c>
      <c r="E31" s="94">
        <v>930.3</v>
      </c>
      <c r="F31" s="94">
        <v>691.9</v>
      </c>
      <c r="G31" s="94">
        <v>675.6</v>
      </c>
      <c r="H31" s="94">
        <v>91.6</v>
      </c>
      <c r="I31" s="95">
        <v>932.5</v>
      </c>
    </row>
    <row r="32" spans="2:9" s="85" customFormat="1" ht="14.25" hidden="1" customHeight="1">
      <c r="B32" s="91" t="s">
        <v>105</v>
      </c>
      <c r="C32" s="92">
        <f>SUM(D32:I32)</f>
        <v>10587.099999999999</v>
      </c>
      <c r="D32" s="93">
        <v>644.29999999999995</v>
      </c>
      <c r="E32" s="94">
        <v>1852.1</v>
      </c>
      <c r="F32" s="94">
        <v>72.7</v>
      </c>
      <c r="G32" s="94">
        <v>5450.5</v>
      </c>
      <c r="H32" s="94">
        <v>2.4</v>
      </c>
      <c r="I32" s="95">
        <v>2565.1</v>
      </c>
    </row>
    <row r="33" spans="1:12" s="85" customFormat="1" ht="14.25" hidden="1" customHeight="1">
      <c r="B33" s="91" t="s">
        <v>106</v>
      </c>
      <c r="C33" s="92">
        <f>SUM(D33:I33)</f>
        <v>2443.1</v>
      </c>
      <c r="D33" s="93">
        <v>435</v>
      </c>
      <c r="E33" s="94">
        <v>1350.2</v>
      </c>
      <c r="F33" s="94">
        <v>58.3</v>
      </c>
      <c r="G33" s="94">
        <v>0</v>
      </c>
      <c r="H33" s="94">
        <v>3</v>
      </c>
      <c r="I33" s="95">
        <v>596.6</v>
      </c>
    </row>
    <row r="34" spans="1:12" s="85" customFormat="1" ht="14.25" hidden="1" customHeight="1">
      <c r="B34" s="96" t="s">
        <v>107</v>
      </c>
      <c r="C34" s="97">
        <f>SUM(D34:I34)</f>
        <v>2859.3999999999996</v>
      </c>
      <c r="D34" s="98">
        <v>357.2</v>
      </c>
      <c r="E34" s="99">
        <v>2104.6999999999998</v>
      </c>
      <c r="F34" s="99">
        <v>97</v>
      </c>
      <c r="G34" s="99">
        <v>0.4</v>
      </c>
      <c r="H34" s="99">
        <v>0.9</v>
      </c>
      <c r="I34" s="100">
        <v>299.2</v>
      </c>
    </row>
    <row r="35" spans="1:12" s="85" customFormat="1" ht="14.25" customHeight="1">
      <c r="B35" s="86" t="s">
        <v>113</v>
      </c>
      <c r="C35" s="87">
        <f>SUM(C36:C39)</f>
        <v>19767</v>
      </c>
      <c r="D35" s="88">
        <f t="shared" ref="D35:I35" si="6">SUM(D36:D39)</f>
        <v>2199.9</v>
      </c>
      <c r="E35" s="89">
        <f t="shared" si="6"/>
        <v>6224.5</v>
      </c>
      <c r="F35" s="89">
        <f t="shared" si="6"/>
        <v>914.6</v>
      </c>
      <c r="G35" s="89">
        <f t="shared" si="6"/>
        <v>6107.2999999999993</v>
      </c>
      <c r="H35" s="89">
        <f t="shared" si="6"/>
        <v>96.9</v>
      </c>
      <c r="I35" s="90">
        <f t="shared" si="6"/>
        <v>4223.8</v>
      </c>
    </row>
    <row r="36" spans="1:12" s="101" customFormat="1" ht="14.25" hidden="1" customHeight="1">
      <c r="A36" s="85"/>
      <c r="B36" s="91" t="s">
        <v>104</v>
      </c>
      <c r="C36" s="92">
        <f>SUM(D36:I36)</f>
        <v>4096</v>
      </c>
      <c r="D36" s="93">
        <v>765.6</v>
      </c>
      <c r="E36" s="94">
        <v>927.6</v>
      </c>
      <c r="F36" s="94">
        <v>688.1</v>
      </c>
      <c r="G36" s="94">
        <v>675.2</v>
      </c>
      <c r="H36" s="94">
        <v>90.8</v>
      </c>
      <c r="I36" s="95">
        <v>948.7</v>
      </c>
      <c r="K36" s="101" t="e">
        <f>SUM(D36,G36,H36,#REF!,I36,69505367,7599683)</f>
        <v>#REF!</v>
      </c>
      <c r="L36" s="102"/>
    </row>
    <row r="37" spans="1:12" s="101" customFormat="1" ht="14.25" hidden="1" customHeight="1">
      <c r="B37" s="91" t="s">
        <v>105</v>
      </c>
      <c r="C37" s="92">
        <f>SUM(D37:I37)</f>
        <v>10587.199999999999</v>
      </c>
      <c r="D37" s="93">
        <v>648.1</v>
      </c>
      <c r="E37" s="94">
        <v>1847.7</v>
      </c>
      <c r="F37" s="94">
        <v>72.400000000000006</v>
      </c>
      <c r="G37" s="94">
        <v>5431.7</v>
      </c>
      <c r="H37" s="94">
        <v>2.2000000000000002</v>
      </c>
      <c r="I37" s="95">
        <v>2585.1</v>
      </c>
      <c r="L37" s="102"/>
    </row>
    <row r="38" spans="1:12" s="101" customFormat="1" ht="14.25" hidden="1" customHeight="1">
      <c r="B38" s="91" t="s">
        <v>106</v>
      </c>
      <c r="C38" s="92">
        <f>SUM(D38:I38)</f>
        <v>2224.2999999999997</v>
      </c>
      <c r="D38" s="93">
        <v>429.9</v>
      </c>
      <c r="E38" s="94">
        <v>1347.2</v>
      </c>
      <c r="F38" s="94">
        <v>58.1</v>
      </c>
      <c r="G38" s="94">
        <v>0</v>
      </c>
      <c r="H38" s="94">
        <v>3</v>
      </c>
      <c r="I38" s="95">
        <v>386.1</v>
      </c>
      <c r="L38" s="102"/>
    </row>
    <row r="39" spans="1:12" s="101" customFormat="1" ht="14.25" hidden="1" customHeight="1">
      <c r="B39" s="96" t="s">
        <v>107</v>
      </c>
      <c r="C39" s="97">
        <f>SUM(D39:I39)</f>
        <v>2859.5000000000005</v>
      </c>
      <c r="D39" s="98">
        <v>356.3</v>
      </c>
      <c r="E39" s="99">
        <v>2102</v>
      </c>
      <c r="F39" s="99">
        <v>96</v>
      </c>
      <c r="G39" s="99">
        <v>0.4</v>
      </c>
      <c r="H39" s="99">
        <v>0.9</v>
      </c>
      <c r="I39" s="100">
        <v>303.89999999999998</v>
      </c>
      <c r="L39" s="102"/>
    </row>
    <row r="40" spans="1:12" s="101" customFormat="1" ht="14.25" customHeight="1">
      <c r="B40" s="86" t="s">
        <v>114</v>
      </c>
      <c r="C40" s="103">
        <f t="shared" ref="C40:I40" si="7">SUM(C41:C44)</f>
        <v>19982.5</v>
      </c>
      <c r="D40" s="104">
        <f t="shared" si="7"/>
        <v>2216.2999999999997</v>
      </c>
      <c r="E40" s="105">
        <f t="shared" si="7"/>
        <v>6210.8</v>
      </c>
      <c r="F40" s="105">
        <f t="shared" si="7"/>
        <v>915.1</v>
      </c>
      <c r="G40" s="105">
        <f t="shared" si="7"/>
        <v>6072.7</v>
      </c>
      <c r="H40" s="105">
        <f t="shared" si="7"/>
        <v>91.1</v>
      </c>
      <c r="I40" s="106">
        <f t="shared" si="7"/>
        <v>4476.5</v>
      </c>
      <c r="L40" s="102"/>
    </row>
    <row r="41" spans="1:12" s="101" customFormat="1" ht="14.25" customHeight="1">
      <c r="B41" s="107" t="s">
        <v>104</v>
      </c>
      <c r="C41" s="92">
        <f>SUM(D41:I41)</f>
        <v>4095.7999999999997</v>
      </c>
      <c r="D41" s="93">
        <v>769.8</v>
      </c>
      <c r="E41" s="108">
        <v>926.9</v>
      </c>
      <c r="F41" s="108">
        <v>688.8</v>
      </c>
      <c r="G41" s="94">
        <v>676.6</v>
      </c>
      <c r="H41" s="94">
        <v>84.6</v>
      </c>
      <c r="I41" s="95">
        <v>949.1</v>
      </c>
      <c r="K41" s="101" t="e">
        <f>SUM(D41,G41,H41,#REF!,I41,69505367,7599683)</f>
        <v>#REF!</v>
      </c>
      <c r="L41" s="102"/>
    </row>
    <row r="42" spans="1:12" s="101" customFormat="1" ht="14.25" customHeight="1">
      <c r="B42" s="107" t="s">
        <v>105</v>
      </c>
      <c r="C42" s="92">
        <f>SUM(D42:I42)</f>
        <v>10587.1</v>
      </c>
      <c r="D42" s="93">
        <v>655.29999999999995</v>
      </c>
      <c r="E42" s="108">
        <v>1842</v>
      </c>
      <c r="F42" s="108">
        <v>72.2</v>
      </c>
      <c r="G42" s="94">
        <v>5395.7</v>
      </c>
      <c r="H42" s="94">
        <v>2.6</v>
      </c>
      <c r="I42" s="95">
        <v>2619.3000000000002</v>
      </c>
      <c r="L42" s="102"/>
    </row>
    <row r="43" spans="1:12" s="101" customFormat="1" ht="14.25" customHeight="1">
      <c r="B43" s="107" t="s">
        <v>106</v>
      </c>
      <c r="C43" s="92">
        <f>SUM(D43:I43)</f>
        <v>2442.1</v>
      </c>
      <c r="D43" s="93">
        <v>434</v>
      </c>
      <c r="E43" s="108">
        <v>1342.6</v>
      </c>
      <c r="F43" s="108">
        <v>58.1</v>
      </c>
      <c r="G43" s="94">
        <v>0</v>
      </c>
      <c r="H43" s="94">
        <v>3</v>
      </c>
      <c r="I43" s="95">
        <v>604.4</v>
      </c>
      <c r="L43" s="102"/>
    </row>
    <row r="44" spans="1:12" s="101" customFormat="1" ht="14.25" customHeight="1">
      <c r="B44" s="107" t="s">
        <v>107</v>
      </c>
      <c r="C44" s="92">
        <f>SUM(D44:I44)</f>
        <v>2857.5</v>
      </c>
      <c r="D44" s="109">
        <v>357.2</v>
      </c>
      <c r="E44" s="108">
        <v>2099.3000000000002</v>
      </c>
      <c r="F44" s="108">
        <v>96</v>
      </c>
      <c r="G44" s="94">
        <v>0.4</v>
      </c>
      <c r="H44" s="94">
        <v>0.9</v>
      </c>
      <c r="I44" s="95">
        <v>303.7</v>
      </c>
      <c r="L44" s="102"/>
    </row>
    <row r="45" spans="1:12" s="101" customFormat="1" ht="14.25" customHeight="1">
      <c r="B45" s="86" t="s">
        <v>115</v>
      </c>
      <c r="C45" s="103">
        <f t="shared" ref="C45:I45" si="8">SUM(C46:C49)</f>
        <v>19991.230000000003</v>
      </c>
      <c r="D45" s="104">
        <f t="shared" si="8"/>
        <v>2233.4</v>
      </c>
      <c r="E45" s="105">
        <f t="shared" si="8"/>
        <v>6192.4000000000005</v>
      </c>
      <c r="F45" s="105">
        <f t="shared" si="8"/>
        <v>915.5</v>
      </c>
      <c r="G45" s="105">
        <f t="shared" si="8"/>
        <v>6023.2</v>
      </c>
      <c r="H45" s="105">
        <f t="shared" si="8"/>
        <v>87.800000000000011</v>
      </c>
      <c r="I45" s="106">
        <f t="shared" si="8"/>
        <v>4538.93</v>
      </c>
      <c r="L45" s="102"/>
    </row>
    <row r="46" spans="1:12" s="101" customFormat="1" ht="14.25" customHeight="1">
      <c r="B46" s="107" t="s">
        <v>104</v>
      </c>
      <c r="C46" s="110">
        <f>SUM(D46:I46)</f>
        <v>4079.4000000000005</v>
      </c>
      <c r="D46" s="93">
        <v>775.1</v>
      </c>
      <c r="E46" s="108">
        <v>923.8</v>
      </c>
      <c r="F46" s="108">
        <v>689.2</v>
      </c>
      <c r="G46" s="94">
        <v>662.8</v>
      </c>
      <c r="H46" s="94">
        <v>80</v>
      </c>
      <c r="I46" s="95">
        <v>948.5</v>
      </c>
      <c r="L46" s="102"/>
    </row>
    <row r="47" spans="1:12" s="101" customFormat="1" ht="14.25" customHeight="1">
      <c r="B47" s="107" t="s">
        <v>105</v>
      </c>
      <c r="C47" s="110">
        <f>SUM(D47:I47)</f>
        <v>10587</v>
      </c>
      <c r="D47" s="93">
        <v>660.3</v>
      </c>
      <c r="E47" s="108">
        <v>1834.9</v>
      </c>
      <c r="F47" s="108">
        <v>71.8</v>
      </c>
      <c r="G47" s="94">
        <v>5360</v>
      </c>
      <c r="H47" s="94">
        <v>4</v>
      </c>
      <c r="I47" s="95">
        <v>2656</v>
      </c>
      <c r="L47" s="102"/>
    </row>
    <row r="48" spans="1:12" s="101" customFormat="1" ht="14.25" customHeight="1">
      <c r="B48" s="107" t="s">
        <v>106</v>
      </c>
      <c r="C48" s="110">
        <f>SUM(D48:I48)</f>
        <v>2442.83</v>
      </c>
      <c r="D48" s="93">
        <v>439.6</v>
      </c>
      <c r="E48" s="108">
        <v>1337.4</v>
      </c>
      <c r="F48" s="108">
        <v>57.1</v>
      </c>
      <c r="G48" s="94">
        <v>0</v>
      </c>
      <c r="H48" s="94">
        <v>2.9</v>
      </c>
      <c r="I48" s="95">
        <v>605.83000000000004</v>
      </c>
      <c r="L48" s="102"/>
    </row>
    <row r="49" spans="2:12" s="101" customFormat="1" ht="14.25" customHeight="1">
      <c r="B49" s="107" t="s">
        <v>107</v>
      </c>
      <c r="C49" s="110">
        <f>SUM(D49:I49)</f>
        <v>2882.0000000000005</v>
      </c>
      <c r="D49" s="98">
        <v>358.4</v>
      </c>
      <c r="E49" s="111">
        <v>2096.3000000000002</v>
      </c>
      <c r="F49" s="111">
        <v>97.4</v>
      </c>
      <c r="G49" s="99">
        <v>0.4</v>
      </c>
      <c r="H49" s="99">
        <v>0.9</v>
      </c>
      <c r="I49" s="100">
        <v>328.6</v>
      </c>
      <c r="L49" s="102"/>
    </row>
    <row r="50" spans="2:12" s="101" customFormat="1" ht="14.25" customHeight="1">
      <c r="B50" s="86" t="s">
        <v>116</v>
      </c>
      <c r="C50" s="112">
        <f>SUM(C51:C54)</f>
        <v>19992.5</v>
      </c>
      <c r="D50" s="113">
        <v>2347.8000000000002</v>
      </c>
      <c r="E50" s="114">
        <v>6148.9</v>
      </c>
      <c r="F50" s="114">
        <v>943.4</v>
      </c>
      <c r="G50" s="114">
        <v>5971.1</v>
      </c>
      <c r="H50" s="114">
        <v>86.7</v>
      </c>
      <c r="I50" s="106">
        <v>4494.6000000000004</v>
      </c>
      <c r="L50" s="102"/>
    </row>
    <row r="51" spans="2:12" s="101" customFormat="1" ht="14.25" customHeight="1">
      <c r="B51" s="107" t="s">
        <v>104</v>
      </c>
      <c r="C51" s="110">
        <f>SUM(D51:I51)</f>
        <v>4080</v>
      </c>
      <c r="D51" s="109">
        <v>790.8</v>
      </c>
      <c r="E51" s="108">
        <v>922.8</v>
      </c>
      <c r="F51" s="108">
        <v>689.7</v>
      </c>
      <c r="G51" s="94">
        <v>667.7</v>
      </c>
      <c r="H51" s="94">
        <v>79</v>
      </c>
      <c r="I51" s="95">
        <v>930</v>
      </c>
      <c r="L51" s="102"/>
    </row>
    <row r="52" spans="2:12" s="101" customFormat="1" ht="14.25" customHeight="1">
      <c r="B52" s="107" t="s">
        <v>105</v>
      </c>
      <c r="C52" s="110">
        <f>SUM(D52:I52)</f>
        <v>10587.7</v>
      </c>
      <c r="D52" s="109">
        <v>706.2</v>
      </c>
      <c r="E52" s="108">
        <v>1830</v>
      </c>
      <c r="F52" s="108">
        <v>84.5</v>
      </c>
      <c r="G52" s="94">
        <v>5303</v>
      </c>
      <c r="H52" s="94">
        <v>4</v>
      </c>
      <c r="I52" s="95">
        <v>2660</v>
      </c>
      <c r="L52" s="102"/>
    </row>
    <row r="53" spans="2:12" s="101" customFormat="1" ht="14.25" customHeight="1">
      <c r="B53" s="107" t="s">
        <v>106</v>
      </c>
      <c r="C53" s="110">
        <f>SUM(D53:I53)</f>
        <v>2442.6999999999998</v>
      </c>
      <c r="D53" s="109">
        <v>472.1</v>
      </c>
      <c r="E53" s="108">
        <v>1330.1</v>
      </c>
      <c r="F53" s="108">
        <v>57.7</v>
      </c>
      <c r="G53" s="94">
        <v>0</v>
      </c>
      <c r="H53" s="94">
        <v>2.8</v>
      </c>
      <c r="I53" s="95">
        <v>580</v>
      </c>
      <c r="L53" s="102"/>
    </row>
    <row r="54" spans="2:12" s="101" customFormat="1" ht="14.25" customHeight="1">
      <c r="B54" s="115" t="s">
        <v>107</v>
      </c>
      <c r="C54" s="97">
        <f>SUM(D54:I54)</f>
        <v>2882.1</v>
      </c>
      <c r="D54" s="116">
        <v>378.7</v>
      </c>
      <c r="E54" s="99">
        <v>2066</v>
      </c>
      <c r="F54" s="99">
        <v>111.5</v>
      </c>
      <c r="G54" s="99">
        <v>0.4</v>
      </c>
      <c r="H54" s="99">
        <v>0.9</v>
      </c>
      <c r="I54" s="100">
        <v>324.60000000000002</v>
      </c>
      <c r="L54" s="102"/>
    </row>
    <row r="55" spans="2:12" s="101" customFormat="1" ht="14.25" customHeight="1">
      <c r="B55" s="86" t="s">
        <v>117</v>
      </c>
      <c r="C55" s="112">
        <f>SUM(C56:C59)</f>
        <v>20006.599999999999</v>
      </c>
      <c r="D55" s="113">
        <f t="shared" ref="D55:I55" si="9">SUM(D56:D59)</f>
        <v>2280.3000000000002</v>
      </c>
      <c r="E55" s="114">
        <f t="shared" si="9"/>
        <v>6171</v>
      </c>
      <c r="F55" s="114">
        <f t="shared" si="9"/>
        <v>926.5</v>
      </c>
      <c r="G55" s="114">
        <f t="shared" si="9"/>
        <v>6048.2999999999993</v>
      </c>
      <c r="H55" s="114">
        <f t="shared" si="9"/>
        <v>98.9</v>
      </c>
      <c r="I55" s="106">
        <f t="shared" si="9"/>
        <v>4481.6000000000004</v>
      </c>
      <c r="L55" s="102"/>
    </row>
    <row r="56" spans="2:12" s="101" customFormat="1" ht="14.25" customHeight="1">
      <c r="B56" s="107" t="s">
        <v>104</v>
      </c>
      <c r="C56" s="110">
        <f>SUM(D56:I56)</f>
        <v>4082.9999999999995</v>
      </c>
      <c r="D56" s="109">
        <v>765.9</v>
      </c>
      <c r="E56" s="108">
        <v>921.7</v>
      </c>
      <c r="F56" s="108">
        <v>676.3</v>
      </c>
      <c r="G56" s="94">
        <v>676.4</v>
      </c>
      <c r="H56" s="94">
        <v>91.2</v>
      </c>
      <c r="I56" s="95">
        <v>951.5</v>
      </c>
      <c r="L56" s="117"/>
    </row>
    <row r="57" spans="2:12" s="101" customFormat="1" ht="14.25" customHeight="1">
      <c r="B57" s="107" t="s">
        <v>105</v>
      </c>
      <c r="C57" s="110">
        <f>SUM(D57:I57)</f>
        <v>10597.8</v>
      </c>
      <c r="D57" s="109">
        <v>711.6</v>
      </c>
      <c r="E57" s="108">
        <v>1806.1</v>
      </c>
      <c r="F57" s="108">
        <v>82.6</v>
      </c>
      <c r="G57" s="94">
        <v>5371.5</v>
      </c>
      <c r="H57" s="94">
        <v>4</v>
      </c>
      <c r="I57" s="95">
        <v>2622</v>
      </c>
      <c r="L57" s="117"/>
    </row>
    <row r="58" spans="2:12" s="101" customFormat="1" ht="14.25" customHeight="1">
      <c r="B58" s="107" t="s">
        <v>106</v>
      </c>
      <c r="C58" s="110">
        <f>SUM(D58:I58)</f>
        <v>2444.5</v>
      </c>
      <c r="D58" s="109">
        <v>470.2</v>
      </c>
      <c r="E58" s="108">
        <v>1399.1</v>
      </c>
      <c r="F58" s="108">
        <v>57.9</v>
      </c>
      <c r="G58" s="94">
        <v>0</v>
      </c>
      <c r="H58" s="94">
        <v>2.8</v>
      </c>
      <c r="I58" s="95">
        <v>514.5</v>
      </c>
      <c r="L58" s="102"/>
    </row>
    <row r="59" spans="2:12" s="101" customFormat="1" ht="14.25" customHeight="1">
      <c r="B59" s="115" t="s">
        <v>107</v>
      </c>
      <c r="C59" s="97">
        <f>SUM(D59:I59)</f>
        <v>2881.2999999999997</v>
      </c>
      <c r="D59" s="116">
        <v>332.6</v>
      </c>
      <c r="E59" s="99">
        <v>2044.1</v>
      </c>
      <c r="F59" s="99">
        <v>109.7</v>
      </c>
      <c r="G59" s="99">
        <v>0.4</v>
      </c>
      <c r="H59" s="99">
        <v>0.9</v>
      </c>
      <c r="I59" s="100">
        <v>393.6</v>
      </c>
      <c r="L59" s="102"/>
    </row>
    <row r="60" spans="2:12" s="101" customFormat="1" ht="14.25" customHeight="1">
      <c r="B60" s="86" t="s">
        <v>118</v>
      </c>
      <c r="C60" s="112">
        <f>SUM(C61:C64)</f>
        <v>19993.099999999999</v>
      </c>
      <c r="D60" s="113">
        <f t="shared" ref="D60:I60" si="10">SUM(D61:D64)</f>
        <v>2289.6</v>
      </c>
      <c r="E60" s="114">
        <f t="shared" si="10"/>
        <v>6153.4</v>
      </c>
      <c r="F60" s="114">
        <f t="shared" si="10"/>
        <v>909.7</v>
      </c>
      <c r="G60" s="114">
        <f t="shared" si="10"/>
        <v>6034.5</v>
      </c>
      <c r="H60" s="114">
        <f t="shared" si="10"/>
        <v>100.9</v>
      </c>
      <c r="I60" s="106">
        <f t="shared" si="10"/>
        <v>4505</v>
      </c>
      <c r="L60" s="102"/>
    </row>
    <row r="61" spans="2:12" s="101" customFormat="1" ht="14.25" customHeight="1">
      <c r="B61" s="107" t="s">
        <v>104</v>
      </c>
      <c r="C61" s="110">
        <f>SUM(D61:I61)</f>
        <v>4089.5999999999995</v>
      </c>
      <c r="D61" s="109">
        <v>795.9</v>
      </c>
      <c r="E61" s="108">
        <v>915.8</v>
      </c>
      <c r="F61" s="108">
        <v>676.7</v>
      </c>
      <c r="G61" s="94">
        <v>670.5</v>
      </c>
      <c r="H61" s="94">
        <v>81.5</v>
      </c>
      <c r="I61" s="95">
        <v>949.2</v>
      </c>
      <c r="L61" s="102"/>
    </row>
    <row r="62" spans="2:12" s="101" customFormat="1" ht="14.25" customHeight="1">
      <c r="B62" s="107" t="s">
        <v>105</v>
      </c>
      <c r="C62" s="110">
        <f>SUM(D62:I62)</f>
        <v>10580.3</v>
      </c>
      <c r="D62" s="109">
        <v>670.9</v>
      </c>
      <c r="E62" s="108">
        <v>1819.8</v>
      </c>
      <c r="F62" s="108">
        <v>80.5</v>
      </c>
      <c r="G62" s="94">
        <v>5363.1</v>
      </c>
      <c r="H62" s="94">
        <v>16</v>
      </c>
      <c r="I62" s="95">
        <v>2630</v>
      </c>
      <c r="L62" s="102"/>
    </row>
    <row r="63" spans="2:12" s="101" customFormat="1" ht="14.25" customHeight="1">
      <c r="B63" s="107" t="s">
        <v>106</v>
      </c>
      <c r="C63" s="110">
        <f>SUM(D63:I63)</f>
        <v>2432</v>
      </c>
      <c r="D63" s="109">
        <v>457.7</v>
      </c>
      <c r="E63" s="108">
        <v>1323.4</v>
      </c>
      <c r="F63" s="108">
        <v>55.3</v>
      </c>
      <c r="G63" s="94">
        <v>0</v>
      </c>
      <c r="H63" s="94">
        <v>2.5</v>
      </c>
      <c r="I63" s="95">
        <v>593.1</v>
      </c>
      <c r="L63" s="102"/>
    </row>
    <row r="64" spans="2:12" s="101" customFormat="1" ht="14.25" customHeight="1">
      <c r="B64" s="115" t="s">
        <v>107</v>
      </c>
      <c r="C64" s="97">
        <f>SUM(D64:I64)</f>
        <v>2891.2</v>
      </c>
      <c r="D64" s="116">
        <v>365.1</v>
      </c>
      <c r="E64" s="99">
        <v>2094.4</v>
      </c>
      <c r="F64" s="99">
        <v>97.2</v>
      </c>
      <c r="G64" s="99">
        <v>0.9</v>
      </c>
      <c r="H64" s="99">
        <v>0.9</v>
      </c>
      <c r="I64" s="100">
        <v>332.7</v>
      </c>
      <c r="L64" s="102"/>
    </row>
    <row r="65" spans="1:12" s="101" customFormat="1" ht="14.25" customHeight="1">
      <c r="B65" s="86" t="s">
        <v>119</v>
      </c>
      <c r="C65" s="112">
        <f>SUM(C66:C69)</f>
        <v>19996.199999999997</v>
      </c>
      <c r="D65" s="113">
        <f t="shared" ref="D65:I65" si="11">SUM(D66:D69)</f>
        <v>2302.5</v>
      </c>
      <c r="E65" s="114">
        <f t="shared" si="11"/>
        <v>6143.4</v>
      </c>
      <c r="F65" s="114">
        <f t="shared" si="11"/>
        <v>907.69999999999993</v>
      </c>
      <c r="G65" s="114">
        <f t="shared" si="11"/>
        <v>6040.0999999999995</v>
      </c>
      <c r="H65" s="114">
        <f t="shared" si="11"/>
        <v>101.7</v>
      </c>
      <c r="I65" s="106">
        <f t="shared" si="11"/>
        <v>4500.8</v>
      </c>
      <c r="L65" s="102"/>
    </row>
    <row r="66" spans="1:12" s="101" customFormat="1" ht="14.25" customHeight="1">
      <c r="B66" s="107" t="s">
        <v>104</v>
      </c>
      <c r="C66" s="110">
        <f>SUM(D66:I66)</f>
        <v>4091.1</v>
      </c>
      <c r="D66" s="109">
        <v>803</v>
      </c>
      <c r="E66" s="108">
        <v>915.4</v>
      </c>
      <c r="F66" s="108">
        <v>675.8</v>
      </c>
      <c r="G66" s="94">
        <v>668.4</v>
      </c>
      <c r="H66" s="94">
        <v>82</v>
      </c>
      <c r="I66" s="95">
        <v>946.5</v>
      </c>
      <c r="L66" s="102"/>
    </row>
    <row r="67" spans="1:12" s="101" customFormat="1" ht="14.25" customHeight="1">
      <c r="B67" s="107" t="s">
        <v>105</v>
      </c>
      <c r="C67" s="110">
        <f>SUM(D67:I67)</f>
        <v>10577.699999999999</v>
      </c>
      <c r="D67" s="109">
        <v>669.3</v>
      </c>
      <c r="E67" s="108">
        <v>1816.7</v>
      </c>
      <c r="F67" s="108">
        <v>80.599999999999994</v>
      </c>
      <c r="G67" s="94">
        <v>5370.7</v>
      </c>
      <c r="H67" s="94">
        <v>16.3</v>
      </c>
      <c r="I67" s="95">
        <v>2624.1</v>
      </c>
      <c r="L67" s="102"/>
    </row>
    <row r="68" spans="1:12" s="101" customFormat="1" ht="14.25" customHeight="1">
      <c r="B68" s="107" t="s">
        <v>106</v>
      </c>
      <c r="C68" s="110">
        <f>SUM(D68:I68)</f>
        <v>2423.8999999999996</v>
      </c>
      <c r="D68" s="109">
        <v>461.3</v>
      </c>
      <c r="E68" s="108">
        <v>1320.6</v>
      </c>
      <c r="F68" s="108">
        <v>55.3</v>
      </c>
      <c r="G68" s="94">
        <v>0</v>
      </c>
      <c r="H68" s="94">
        <v>2.5</v>
      </c>
      <c r="I68" s="95">
        <v>584.20000000000005</v>
      </c>
      <c r="L68" s="102"/>
    </row>
    <row r="69" spans="1:12" s="101" customFormat="1" ht="14.25" customHeight="1">
      <c r="B69" s="115" t="s">
        <v>107</v>
      </c>
      <c r="C69" s="97">
        <f>SUM(D69:I69)</f>
        <v>2903.5</v>
      </c>
      <c r="D69" s="116">
        <v>368.9</v>
      </c>
      <c r="E69" s="99">
        <v>2090.6999999999998</v>
      </c>
      <c r="F69" s="99">
        <v>96</v>
      </c>
      <c r="G69" s="99">
        <v>1</v>
      </c>
      <c r="H69" s="99">
        <v>0.9</v>
      </c>
      <c r="I69" s="100">
        <v>346</v>
      </c>
      <c r="L69" s="102"/>
    </row>
    <row r="70" spans="1:12" s="101" customFormat="1" ht="14.25" customHeight="1">
      <c r="B70" s="86" t="s">
        <v>120</v>
      </c>
      <c r="C70" s="112">
        <f t="shared" ref="C70:H70" si="12">SUM(C71:C74)</f>
        <v>20009.300000000003</v>
      </c>
      <c r="D70" s="113">
        <f t="shared" si="12"/>
        <v>2310.8999999999996</v>
      </c>
      <c r="E70" s="114">
        <f t="shared" si="12"/>
        <v>6134.9</v>
      </c>
      <c r="F70" s="114">
        <f t="shared" si="12"/>
        <v>907.9</v>
      </c>
      <c r="G70" s="114">
        <f t="shared" si="12"/>
        <v>6030.8</v>
      </c>
      <c r="H70" s="114">
        <f t="shared" si="12"/>
        <v>100.60000000000001</v>
      </c>
      <c r="I70" s="106">
        <f>SUM(I71:I74)</f>
        <v>4524.2</v>
      </c>
      <c r="L70" s="102"/>
    </row>
    <row r="71" spans="1:12" s="101" customFormat="1" ht="14.25" customHeight="1">
      <c r="B71" s="107" t="s">
        <v>104</v>
      </c>
      <c r="C71" s="110">
        <f>SUM(D71:I71)</f>
        <v>4080.2</v>
      </c>
      <c r="D71" s="109">
        <v>801.5</v>
      </c>
      <c r="E71" s="108">
        <v>916.2</v>
      </c>
      <c r="F71" s="108">
        <v>676.9</v>
      </c>
      <c r="G71" s="94">
        <v>651.1</v>
      </c>
      <c r="H71" s="94">
        <v>81.2</v>
      </c>
      <c r="I71" s="95">
        <v>953.3</v>
      </c>
      <c r="L71" s="102"/>
    </row>
    <row r="72" spans="1:12" s="101" customFormat="1" ht="14.25" customHeight="1">
      <c r="B72" s="107" t="s">
        <v>105</v>
      </c>
      <c r="C72" s="110">
        <f>SUM(D72:I72)</f>
        <v>10604.2</v>
      </c>
      <c r="D72" s="109">
        <v>670.6</v>
      </c>
      <c r="E72" s="108">
        <v>1816.5</v>
      </c>
      <c r="F72" s="108">
        <v>80.3</v>
      </c>
      <c r="G72" s="94">
        <v>5377.2</v>
      </c>
      <c r="H72" s="94">
        <v>17.5</v>
      </c>
      <c r="I72" s="95">
        <v>2642.1</v>
      </c>
      <c r="L72" s="102"/>
    </row>
    <row r="73" spans="1:12" s="101" customFormat="1" ht="14.25" customHeight="1">
      <c r="B73" s="107" t="s">
        <v>106</v>
      </c>
      <c r="C73" s="110">
        <f>SUM(D73:I73)</f>
        <v>2422.9</v>
      </c>
      <c r="D73" s="109">
        <v>467.6</v>
      </c>
      <c r="E73" s="108">
        <v>1321</v>
      </c>
      <c r="F73" s="108">
        <v>55.7</v>
      </c>
      <c r="G73" s="94">
        <v>1.5</v>
      </c>
      <c r="H73" s="94">
        <v>1</v>
      </c>
      <c r="I73" s="95">
        <v>576.1</v>
      </c>
      <c r="L73" s="102"/>
    </row>
    <row r="74" spans="1:12" s="101" customFormat="1" ht="14.25" customHeight="1">
      <c r="B74" s="115" t="s">
        <v>107</v>
      </c>
      <c r="C74" s="97">
        <f>SUM(D74:I74)</f>
        <v>2901.9999999999995</v>
      </c>
      <c r="D74" s="116">
        <v>371.2</v>
      </c>
      <c r="E74" s="99">
        <v>2081.1999999999998</v>
      </c>
      <c r="F74" s="99">
        <v>95</v>
      </c>
      <c r="G74" s="99">
        <v>1</v>
      </c>
      <c r="H74" s="99">
        <v>0.9</v>
      </c>
      <c r="I74" s="100">
        <v>352.7</v>
      </c>
      <c r="L74" s="102"/>
    </row>
    <row r="75" spans="1:12" s="101" customFormat="1" ht="14.25" customHeight="1">
      <c r="B75" s="118" t="s">
        <v>121</v>
      </c>
      <c r="C75" s="119">
        <v>19337.3</v>
      </c>
      <c r="D75" s="120">
        <v>2311</v>
      </c>
      <c r="E75" s="121">
        <v>6134.9</v>
      </c>
      <c r="F75" s="121">
        <v>907.9</v>
      </c>
      <c r="G75" s="121">
        <v>6031</v>
      </c>
      <c r="H75" s="121">
        <v>100.6</v>
      </c>
      <c r="I75" s="122">
        <f>C75-D75-E75-F75-G75-H75</f>
        <v>3851.9</v>
      </c>
      <c r="L75" s="102"/>
    </row>
    <row r="76" spans="1:12" s="101" customFormat="1" ht="14.25" customHeight="1">
      <c r="B76" s="118" t="s">
        <v>122</v>
      </c>
      <c r="C76" s="119">
        <v>19331.8</v>
      </c>
      <c r="D76" s="120">
        <v>2342.9</v>
      </c>
      <c r="E76" s="121">
        <v>6122.3</v>
      </c>
      <c r="F76" s="121">
        <v>905.4</v>
      </c>
      <c r="G76" s="121">
        <v>6006.3</v>
      </c>
      <c r="H76" s="121">
        <v>103.7</v>
      </c>
      <c r="I76" s="122">
        <f>C76-D76-E76-F76-G76-H76</f>
        <v>3851.1999999999989</v>
      </c>
      <c r="L76" s="102"/>
    </row>
    <row r="77" spans="1:12" s="101" customFormat="1" ht="14.25" customHeight="1">
      <c r="B77" s="118" t="s">
        <v>123</v>
      </c>
      <c r="C77" s="119">
        <v>19332</v>
      </c>
      <c r="D77" s="120">
        <v>2344.1</v>
      </c>
      <c r="E77" s="121">
        <v>6117.2</v>
      </c>
      <c r="F77" s="121">
        <v>905.5</v>
      </c>
      <c r="G77" s="121">
        <v>5995.4</v>
      </c>
      <c r="H77" s="121">
        <v>103.2</v>
      </c>
      <c r="I77" s="122">
        <v>3866.6</v>
      </c>
      <c r="L77" s="102"/>
    </row>
    <row r="78" spans="1:12" s="101" customFormat="1" ht="14.25" customHeight="1">
      <c r="B78" s="118" t="s">
        <v>124</v>
      </c>
      <c r="C78" s="119">
        <v>19348.2</v>
      </c>
      <c r="D78" s="123">
        <v>2346.1</v>
      </c>
      <c r="E78" s="121">
        <v>6110.4</v>
      </c>
      <c r="F78" s="124">
        <v>905.4</v>
      </c>
      <c r="G78" s="121">
        <v>6004.9</v>
      </c>
      <c r="H78" s="121">
        <v>100.3</v>
      </c>
      <c r="I78" s="125">
        <v>3881.1</v>
      </c>
      <c r="L78" s="102"/>
    </row>
    <row r="79" spans="1:12" s="101" customFormat="1" ht="14.25" customHeight="1">
      <c r="B79" s="118" t="s">
        <v>125</v>
      </c>
      <c r="C79" s="119">
        <v>19351</v>
      </c>
      <c r="D79" s="123">
        <v>2350.1999999999998</v>
      </c>
      <c r="E79" s="121">
        <v>6103</v>
      </c>
      <c r="F79" s="121">
        <v>904.9</v>
      </c>
      <c r="G79" s="121">
        <v>6001.8</v>
      </c>
      <c r="H79" s="121">
        <v>97.5</v>
      </c>
      <c r="I79" s="125">
        <v>3893.6</v>
      </c>
      <c r="L79" s="102"/>
    </row>
    <row r="80" spans="1:12" ht="15" customHeight="1">
      <c r="A80" s="101"/>
      <c r="B80" s="126" t="s">
        <v>126</v>
      </c>
      <c r="C80" s="74"/>
      <c r="D80" s="75"/>
      <c r="E80" s="75"/>
      <c r="F80" s="75"/>
      <c r="G80" s="75"/>
      <c r="H80" s="75"/>
      <c r="I80" s="127" t="s">
        <v>127</v>
      </c>
    </row>
    <row r="81" spans="3:10">
      <c r="J81" s="129"/>
    </row>
    <row r="82" spans="3:10">
      <c r="J82" s="129"/>
    </row>
    <row r="83" spans="3:10">
      <c r="J83" s="129"/>
    </row>
    <row r="84" spans="3:10">
      <c r="C84" s="130"/>
      <c r="D84" s="131"/>
      <c r="E84" s="131"/>
      <c r="F84" s="131"/>
      <c r="G84" s="131"/>
      <c r="H84" s="131"/>
      <c r="I84" s="131"/>
      <c r="J84" s="131"/>
    </row>
    <row r="85" spans="3:10">
      <c r="C85" s="132"/>
      <c r="D85" s="133"/>
      <c r="E85" s="133"/>
      <c r="F85" s="133"/>
      <c r="G85" s="133"/>
      <c r="H85" s="133"/>
      <c r="I85" s="131"/>
    </row>
    <row r="86" spans="3:10">
      <c r="C86" s="132"/>
      <c r="D86" s="131"/>
      <c r="E86" s="131"/>
      <c r="F86" s="131"/>
      <c r="G86" s="131"/>
      <c r="H86" s="131"/>
      <c r="I86" s="131"/>
    </row>
    <row r="87" spans="3:10">
      <c r="C87" s="132"/>
      <c r="D87" s="131"/>
      <c r="E87" s="131"/>
      <c r="F87" s="131"/>
      <c r="G87" s="131"/>
      <c r="H87" s="131"/>
      <c r="I87" s="131"/>
    </row>
    <row r="88" spans="3:10">
      <c r="C88" s="132"/>
      <c r="D88" s="131"/>
      <c r="E88" s="131"/>
      <c r="F88" s="131"/>
      <c r="G88" s="131"/>
      <c r="H88" s="131"/>
      <c r="I88" s="131"/>
    </row>
  </sheetData>
  <mergeCells count="3">
    <mergeCell ref="B3:B4"/>
    <mergeCell ref="C3:C4"/>
    <mergeCell ref="D3:I3"/>
  </mergeCells>
  <phoneticPr fontId="2"/>
  <printOptions gridLinesSet="0"/>
  <pageMargins left="0.59055118110236227" right="0.39370078740157483" top="0.78740157480314965" bottom="0.57999999999999996" header="0.39370078740157483" footer="0.39370078740157483"/>
  <pageSetup paperSize="9" firstPageNumber="3" orientation="portrait" useFirstPageNumber="1" r:id="rId1"/>
  <headerFooter alignWithMargins="0">
    <oddHeader>&amp;R&amp;"ＭＳ Ｐゴシック,標準"&amp;11 1.土地・気象</oddHeader>
    <oddFooter>&amp;C&amp;"ＭＳ Ｐゴシック,標準"&amp;11-3-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zoomScaleNormal="100" workbookViewId="0">
      <selection activeCell="H29" sqref="H29"/>
    </sheetView>
  </sheetViews>
  <sheetFormatPr defaultColWidth="12.125" defaultRowHeight="14.25"/>
  <cols>
    <col min="1" max="1" width="3.625" style="5" customWidth="1"/>
    <col min="2" max="2" width="1.625" style="5" customWidth="1"/>
    <col min="3" max="3" width="4.125" style="5" customWidth="1"/>
    <col min="4" max="4" width="6.125" style="128" customWidth="1"/>
    <col min="5" max="5" width="5.375" style="128" customWidth="1"/>
    <col min="6" max="6" width="5.125" style="129" customWidth="1"/>
    <col min="7" max="9" width="4.375" style="129" customWidth="1"/>
    <col min="10" max="11" width="5.375" style="129" customWidth="1"/>
    <col min="12" max="12" width="5.125" style="5" customWidth="1"/>
    <col min="13" max="14" width="4.375" style="5" customWidth="1"/>
    <col min="15" max="18" width="5.125" style="5" customWidth="1"/>
    <col min="19" max="19" width="8.75" style="5" customWidth="1"/>
    <col min="20" max="256" width="12.125" style="5"/>
    <col min="257" max="257" width="3.625" style="5" customWidth="1"/>
    <col min="258" max="258" width="1.625" style="5" customWidth="1"/>
    <col min="259" max="259" width="4.125" style="5" customWidth="1"/>
    <col min="260" max="260" width="6.125" style="5" customWidth="1"/>
    <col min="261" max="261" width="5.375" style="5" customWidth="1"/>
    <col min="262" max="262" width="5.125" style="5" customWidth="1"/>
    <col min="263" max="265" width="4.375" style="5" customWidth="1"/>
    <col min="266" max="267" width="5.375" style="5" customWidth="1"/>
    <col min="268" max="268" width="5.125" style="5" customWidth="1"/>
    <col min="269" max="270" width="4.375" style="5" customWidth="1"/>
    <col min="271" max="274" width="5.125" style="5" customWidth="1"/>
    <col min="275" max="275" width="8.75" style="5" customWidth="1"/>
    <col min="276" max="512" width="12.125" style="5"/>
    <col min="513" max="513" width="3.625" style="5" customWidth="1"/>
    <col min="514" max="514" width="1.625" style="5" customWidth="1"/>
    <col min="515" max="515" width="4.125" style="5" customWidth="1"/>
    <col min="516" max="516" width="6.125" style="5" customWidth="1"/>
    <col min="517" max="517" width="5.375" style="5" customWidth="1"/>
    <col min="518" max="518" width="5.125" style="5" customWidth="1"/>
    <col min="519" max="521" width="4.375" style="5" customWidth="1"/>
    <col min="522" max="523" width="5.375" style="5" customWidth="1"/>
    <col min="524" max="524" width="5.125" style="5" customWidth="1"/>
    <col min="525" max="526" width="4.375" style="5" customWidth="1"/>
    <col min="527" max="530" width="5.125" style="5" customWidth="1"/>
    <col min="531" max="531" width="8.75" style="5" customWidth="1"/>
    <col min="532" max="768" width="12.125" style="5"/>
    <col min="769" max="769" width="3.625" style="5" customWidth="1"/>
    <col min="770" max="770" width="1.625" style="5" customWidth="1"/>
    <col min="771" max="771" width="4.125" style="5" customWidth="1"/>
    <col min="772" max="772" width="6.125" style="5" customWidth="1"/>
    <col min="773" max="773" width="5.375" style="5" customWidth="1"/>
    <col min="774" max="774" width="5.125" style="5" customWidth="1"/>
    <col min="775" max="777" width="4.375" style="5" customWidth="1"/>
    <col min="778" max="779" width="5.375" style="5" customWidth="1"/>
    <col min="780" max="780" width="5.125" style="5" customWidth="1"/>
    <col min="781" max="782" width="4.375" style="5" customWidth="1"/>
    <col min="783" max="786" width="5.125" style="5" customWidth="1"/>
    <col min="787" max="787" width="8.75" style="5" customWidth="1"/>
    <col min="788" max="1024" width="12.125" style="5"/>
    <col min="1025" max="1025" width="3.625" style="5" customWidth="1"/>
    <col min="1026" max="1026" width="1.625" style="5" customWidth="1"/>
    <col min="1027" max="1027" width="4.125" style="5" customWidth="1"/>
    <col min="1028" max="1028" width="6.125" style="5" customWidth="1"/>
    <col min="1029" max="1029" width="5.375" style="5" customWidth="1"/>
    <col min="1030" max="1030" width="5.125" style="5" customWidth="1"/>
    <col min="1031" max="1033" width="4.375" style="5" customWidth="1"/>
    <col min="1034" max="1035" width="5.375" style="5" customWidth="1"/>
    <col min="1036" max="1036" width="5.125" style="5" customWidth="1"/>
    <col min="1037" max="1038" width="4.375" style="5" customWidth="1"/>
    <col min="1039" max="1042" width="5.125" style="5" customWidth="1"/>
    <col min="1043" max="1043" width="8.75" style="5" customWidth="1"/>
    <col min="1044" max="1280" width="12.125" style="5"/>
    <col min="1281" max="1281" width="3.625" style="5" customWidth="1"/>
    <col min="1282" max="1282" width="1.625" style="5" customWidth="1"/>
    <col min="1283" max="1283" width="4.125" style="5" customWidth="1"/>
    <col min="1284" max="1284" width="6.125" style="5" customWidth="1"/>
    <col min="1285" max="1285" width="5.375" style="5" customWidth="1"/>
    <col min="1286" max="1286" width="5.125" style="5" customWidth="1"/>
    <col min="1287" max="1289" width="4.375" style="5" customWidth="1"/>
    <col min="1290" max="1291" width="5.375" style="5" customWidth="1"/>
    <col min="1292" max="1292" width="5.125" style="5" customWidth="1"/>
    <col min="1293" max="1294" width="4.375" style="5" customWidth="1"/>
    <col min="1295" max="1298" width="5.125" style="5" customWidth="1"/>
    <col min="1299" max="1299" width="8.75" style="5" customWidth="1"/>
    <col min="1300" max="1536" width="12.125" style="5"/>
    <col min="1537" max="1537" width="3.625" style="5" customWidth="1"/>
    <col min="1538" max="1538" width="1.625" style="5" customWidth="1"/>
    <col min="1539" max="1539" width="4.125" style="5" customWidth="1"/>
    <col min="1540" max="1540" width="6.125" style="5" customWidth="1"/>
    <col min="1541" max="1541" width="5.375" style="5" customWidth="1"/>
    <col min="1542" max="1542" width="5.125" style="5" customWidth="1"/>
    <col min="1543" max="1545" width="4.375" style="5" customWidth="1"/>
    <col min="1546" max="1547" width="5.375" style="5" customWidth="1"/>
    <col min="1548" max="1548" width="5.125" style="5" customWidth="1"/>
    <col min="1549" max="1550" width="4.375" style="5" customWidth="1"/>
    <col min="1551" max="1554" width="5.125" style="5" customWidth="1"/>
    <col min="1555" max="1555" width="8.75" style="5" customWidth="1"/>
    <col min="1556" max="1792" width="12.125" style="5"/>
    <col min="1793" max="1793" width="3.625" style="5" customWidth="1"/>
    <col min="1794" max="1794" width="1.625" style="5" customWidth="1"/>
    <col min="1795" max="1795" width="4.125" style="5" customWidth="1"/>
    <col min="1796" max="1796" width="6.125" style="5" customWidth="1"/>
    <col min="1797" max="1797" width="5.375" style="5" customWidth="1"/>
    <col min="1798" max="1798" width="5.125" style="5" customWidth="1"/>
    <col min="1799" max="1801" width="4.375" style="5" customWidth="1"/>
    <col min="1802" max="1803" width="5.375" style="5" customWidth="1"/>
    <col min="1804" max="1804" width="5.125" style="5" customWidth="1"/>
    <col min="1805" max="1806" width="4.375" style="5" customWidth="1"/>
    <col min="1807" max="1810" width="5.125" style="5" customWidth="1"/>
    <col min="1811" max="1811" width="8.75" style="5" customWidth="1"/>
    <col min="1812" max="2048" width="12.125" style="5"/>
    <col min="2049" max="2049" width="3.625" style="5" customWidth="1"/>
    <col min="2050" max="2050" width="1.625" style="5" customWidth="1"/>
    <col min="2051" max="2051" width="4.125" style="5" customWidth="1"/>
    <col min="2052" max="2052" width="6.125" style="5" customWidth="1"/>
    <col min="2053" max="2053" width="5.375" style="5" customWidth="1"/>
    <col min="2054" max="2054" width="5.125" style="5" customWidth="1"/>
    <col min="2055" max="2057" width="4.375" style="5" customWidth="1"/>
    <col min="2058" max="2059" width="5.375" style="5" customWidth="1"/>
    <col min="2060" max="2060" width="5.125" style="5" customWidth="1"/>
    <col min="2061" max="2062" width="4.375" style="5" customWidth="1"/>
    <col min="2063" max="2066" width="5.125" style="5" customWidth="1"/>
    <col min="2067" max="2067" width="8.75" style="5" customWidth="1"/>
    <col min="2068" max="2304" width="12.125" style="5"/>
    <col min="2305" max="2305" width="3.625" style="5" customWidth="1"/>
    <col min="2306" max="2306" width="1.625" style="5" customWidth="1"/>
    <col min="2307" max="2307" width="4.125" style="5" customWidth="1"/>
    <col min="2308" max="2308" width="6.125" style="5" customWidth="1"/>
    <col min="2309" max="2309" width="5.375" style="5" customWidth="1"/>
    <col min="2310" max="2310" width="5.125" style="5" customWidth="1"/>
    <col min="2311" max="2313" width="4.375" style="5" customWidth="1"/>
    <col min="2314" max="2315" width="5.375" style="5" customWidth="1"/>
    <col min="2316" max="2316" width="5.125" style="5" customWidth="1"/>
    <col min="2317" max="2318" width="4.375" style="5" customWidth="1"/>
    <col min="2319" max="2322" width="5.125" style="5" customWidth="1"/>
    <col min="2323" max="2323" width="8.75" style="5" customWidth="1"/>
    <col min="2324" max="2560" width="12.125" style="5"/>
    <col min="2561" max="2561" width="3.625" style="5" customWidth="1"/>
    <col min="2562" max="2562" width="1.625" style="5" customWidth="1"/>
    <col min="2563" max="2563" width="4.125" style="5" customWidth="1"/>
    <col min="2564" max="2564" width="6.125" style="5" customWidth="1"/>
    <col min="2565" max="2565" width="5.375" style="5" customWidth="1"/>
    <col min="2566" max="2566" width="5.125" style="5" customWidth="1"/>
    <col min="2567" max="2569" width="4.375" style="5" customWidth="1"/>
    <col min="2570" max="2571" width="5.375" style="5" customWidth="1"/>
    <col min="2572" max="2572" width="5.125" style="5" customWidth="1"/>
    <col min="2573" max="2574" width="4.375" style="5" customWidth="1"/>
    <col min="2575" max="2578" width="5.125" style="5" customWidth="1"/>
    <col min="2579" max="2579" width="8.75" style="5" customWidth="1"/>
    <col min="2580" max="2816" width="12.125" style="5"/>
    <col min="2817" max="2817" width="3.625" style="5" customWidth="1"/>
    <col min="2818" max="2818" width="1.625" style="5" customWidth="1"/>
    <col min="2819" max="2819" width="4.125" style="5" customWidth="1"/>
    <col min="2820" max="2820" width="6.125" style="5" customWidth="1"/>
    <col min="2821" max="2821" width="5.375" style="5" customWidth="1"/>
    <col min="2822" max="2822" width="5.125" style="5" customWidth="1"/>
    <col min="2823" max="2825" width="4.375" style="5" customWidth="1"/>
    <col min="2826" max="2827" width="5.375" style="5" customWidth="1"/>
    <col min="2828" max="2828" width="5.125" style="5" customWidth="1"/>
    <col min="2829" max="2830" width="4.375" style="5" customWidth="1"/>
    <col min="2831" max="2834" width="5.125" style="5" customWidth="1"/>
    <col min="2835" max="2835" width="8.75" style="5" customWidth="1"/>
    <col min="2836" max="3072" width="12.125" style="5"/>
    <col min="3073" max="3073" width="3.625" style="5" customWidth="1"/>
    <col min="3074" max="3074" width="1.625" style="5" customWidth="1"/>
    <col min="3075" max="3075" width="4.125" style="5" customWidth="1"/>
    <col min="3076" max="3076" width="6.125" style="5" customWidth="1"/>
    <col min="3077" max="3077" width="5.375" style="5" customWidth="1"/>
    <col min="3078" max="3078" width="5.125" style="5" customWidth="1"/>
    <col min="3079" max="3081" width="4.375" style="5" customWidth="1"/>
    <col min="3082" max="3083" width="5.375" style="5" customWidth="1"/>
    <col min="3084" max="3084" width="5.125" style="5" customWidth="1"/>
    <col min="3085" max="3086" width="4.375" style="5" customWidth="1"/>
    <col min="3087" max="3090" width="5.125" style="5" customWidth="1"/>
    <col min="3091" max="3091" width="8.75" style="5" customWidth="1"/>
    <col min="3092" max="3328" width="12.125" style="5"/>
    <col min="3329" max="3329" width="3.625" style="5" customWidth="1"/>
    <col min="3330" max="3330" width="1.625" style="5" customWidth="1"/>
    <col min="3331" max="3331" width="4.125" style="5" customWidth="1"/>
    <col min="3332" max="3332" width="6.125" style="5" customWidth="1"/>
    <col min="3333" max="3333" width="5.375" style="5" customWidth="1"/>
    <col min="3334" max="3334" width="5.125" style="5" customWidth="1"/>
    <col min="3335" max="3337" width="4.375" style="5" customWidth="1"/>
    <col min="3338" max="3339" width="5.375" style="5" customWidth="1"/>
    <col min="3340" max="3340" width="5.125" style="5" customWidth="1"/>
    <col min="3341" max="3342" width="4.375" style="5" customWidth="1"/>
    <col min="3343" max="3346" width="5.125" style="5" customWidth="1"/>
    <col min="3347" max="3347" width="8.75" style="5" customWidth="1"/>
    <col min="3348" max="3584" width="12.125" style="5"/>
    <col min="3585" max="3585" width="3.625" style="5" customWidth="1"/>
    <col min="3586" max="3586" width="1.625" style="5" customWidth="1"/>
    <col min="3587" max="3587" width="4.125" style="5" customWidth="1"/>
    <col min="3588" max="3588" width="6.125" style="5" customWidth="1"/>
    <col min="3589" max="3589" width="5.375" style="5" customWidth="1"/>
    <col min="3590" max="3590" width="5.125" style="5" customWidth="1"/>
    <col min="3591" max="3593" width="4.375" style="5" customWidth="1"/>
    <col min="3594" max="3595" width="5.375" style="5" customWidth="1"/>
    <col min="3596" max="3596" width="5.125" style="5" customWidth="1"/>
    <col min="3597" max="3598" width="4.375" style="5" customWidth="1"/>
    <col min="3599" max="3602" width="5.125" style="5" customWidth="1"/>
    <col min="3603" max="3603" width="8.75" style="5" customWidth="1"/>
    <col min="3604" max="3840" width="12.125" style="5"/>
    <col min="3841" max="3841" width="3.625" style="5" customWidth="1"/>
    <col min="3842" max="3842" width="1.625" style="5" customWidth="1"/>
    <col min="3843" max="3843" width="4.125" style="5" customWidth="1"/>
    <col min="3844" max="3844" width="6.125" style="5" customWidth="1"/>
    <col min="3845" max="3845" width="5.375" style="5" customWidth="1"/>
    <col min="3846" max="3846" width="5.125" style="5" customWidth="1"/>
    <col min="3847" max="3849" width="4.375" style="5" customWidth="1"/>
    <col min="3850" max="3851" width="5.375" style="5" customWidth="1"/>
    <col min="3852" max="3852" width="5.125" style="5" customWidth="1"/>
    <col min="3853" max="3854" width="4.375" style="5" customWidth="1"/>
    <col min="3855" max="3858" width="5.125" style="5" customWidth="1"/>
    <col min="3859" max="3859" width="8.75" style="5" customWidth="1"/>
    <col min="3860" max="4096" width="12.125" style="5"/>
    <col min="4097" max="4097" width="3.625" style="5" customWidth="1"/>
    <col min="4098" max="4098" width="1.625" style="5" customWidth="1"/>
    <col min="4099" max="4099" width="4.125" style="5" customWidth="1"/>
    <col min="4100" max="4100" width="6.125" style="5" customWidth="1"/>
    <col min="4101" max="4101" width="5.375" style="5" customWidth="1"/>
    <col min="4102" max="4102" width="5.125" style="5" customWidth="1"/>
    <col min="4103" max="4105" width="4.375" style="5" customWidth="1"/>
    <col min="4106" max="4107" width="5.375" style="5" customWidth="1"/>
    <col min="4108" max="4108" width="5.125" style="5" customWidth="1"/>
    <col min="4109" max="4110" width="4.375" style="5" customWidth="1"/>
    <col min="4111" max="4114" width="5.125" style="5" customWidth="1"/>
    <col min="4115" max="4115" width="8.75" style="5" customWidth="1"/>
    <col min="4116" max="4352" width="12.125" style="5"/>
    <col min="4353" max="4353" width="3.625" style="5" customWidth="1"/>
    <col min="4354" max="4354" width="1.625" style="5" customWidth="1"/>
    <col min="4355" max="4355" width="4.125" style="5" customWidth="1"/>
    <col min="4356" max="4356" width="6.125" style="5" customWidth="1"/>
    <col min="4357" max="4357" width="5.375" style="5" customWidth="1"/>
    <col min="4358" max="4358" width="5.125" style="5" customWidth="1"/>
    <col min="4359" max="4361" width="4.375" style="5" customWidth="1"/>
    <col min="4362" max="4363" width="5.375" style="5" customWidth="1"/>
    <col min="4364" max="4364" width="5.125" style="5" customWidth="1"/>
    <col min="4365" max="4366" width="4.375" style="5" customWidth="1"/>
    <col min="4367" max="4370" width="5.125" style="5" customWidth="1"/>
    <col min="4371" max="4371" width="8.75" style="5" customWidth="1"/>
    <col min="4372" max="4608" width="12.125" style="5"/>
    <col min="4609" max="4609" width="3.625" style="5" customWidth="1"/>
    <col min="4610" max="4610" width="1.625" style="5" customWidth="1"/>
    <col min="4611" max="4611" width="4.125" style="5" customWidth="1"/>
    <col min="4612" max="4612" width="6.125" style="5" customWidth="1"/>
    <col min="4613" max="4613" width="5.375" style="5" customWidth="1"/>
    <col min="4614" max="4614" width="5.125" style="5" customWidth="1"/>
    <col min="4615" max="4617" width="4.375" style="5" customWidth="1"/>
    <col min="4618" max="4619" width="5.375" style="5" customWidth="1"/>
    <col min="4620" max="4620" width="5.125" style="5" customWidth="1"/>
    <col min="4621" max="4622" width="4.375" style="5" customWidth="1"/>
    <col min="4623" max="4626" width="5.125" style="5" customWidth="1"/>
    <col min="4627" max="4627" width="8.75" style="5" customWidth="1"/>
    <col min="4628" max="4864" width="12.125" style="5"/>
    <col min="4865" max="4865" width="3.625" style="5" customWidth="1"/>
    <col min="4866" max="4866" width="1.625" style="5" customWidth="1"/>
    <col min="4867" max="4867" width="4.125" style="5" customWidth="1"/>
    <col min="4868" max="4868" width="6.125" style="5" customWidth="1"/>
    <col min="4869" max="4869" width="5.375" style="5" customWidth="1"/>
    <col min="4870" max="4870" width="5.125" style="5" customWidth="1"/>
    <col min="4871" max="4873" width="4.375" style="5" customWidth="1"/>
    <col min="4874" max="4875" width="5.375" style="5" customWidth="1"/>
    <col min="4876" max="4876" width="5.125" style="5" customWidth="1"/>
    <col min="4877" max="4878" width="4.375" style="5" customWidth="1"/>
    <col min="4879" max="4882" width="5.125" style="5" customWidth="1"/>
    <col min="4883" max="4883" width="8.75" style="5" customWidth="1"/>
    <col min="4884" max="5120" width="12.125" style="5"/>
    <col min="5121" max="5121" width="3.625" style="5" customWidth="1"/>
    <col min="5122" max="5122" width="1.625" style="5" customWidth="1"/>
    <col min="5123" max="5123" width="4.125" style="5" customWidth="1"/>
    <col min="5124" max="5124" width="6.125" style="5" customWidth="1"/>
    <col min="5125" max="5125" width="5.375" style="5" customWidth="1"/>
    <col min="5126" max="5126" width="5.125" style="5" customWidth="1"/>
    <col min="5127" max="5129" width="4.375" style="5" customWidth="1"/>
    <col min="5130" max="5131" width="5.375" style="5" customWidth="1"/>
    <col min="5132" max="5132" width="5.125" style="5" customWidth="1"/>
    <col min="5133" max="5134" width="4.375" style="5" customWidth="1"/>
    <col min="5135" max="5138" width="5.125" style="5" customWidth="1"/>
    <col min="5139" max="5139" width="8.75" style="5" customWidth="1"/>
    <col min="5140" max="5376" width="12.125" style="5"/>
    <col min="5377" max="5377" width="3.625" style="5" customWidth="1"/>
    <col min="5378" max="5378" width="1.625" style="5" customWidth="1"/>
    <col min="5379" max="5379" width="4.125" style="5" customWidth="1"/>
    <col min="5380" max="5380" width="6.125" style="5" customWidth="1"/>
    <col min="5381" max="5381" width="5.375" style="5" customWidth="1"/>
    <col min="5382" max="5382" width="5.125" style="5" customWidth="1"/>
    <col min="5383" max="5385" width="4.375" style="5" customWidth="1"/>
    <col min="5386" max="5387" width="5.375" style="5" customWidth="1"/>
    <col min="5388" max="5388" width="5.125" style="5" customWidth="1"/>
    <col min="5389" max="5390" width="4.375" style="5" customWidth="1"/>
    <col min="5391" max="5394" width="5.125" style="5" customWidth="1"/>
    <col min="5395" max="5395" width="8.75" style="5" customWidth="1"/>
    <col min="5396" max="5632" width="12.125" style="5"/>
    <col min="5633" max="5633" width="3.625" style="5" customWidth="1"/>
    <col min="5634" max="5634" width="1.625" style="5" customWidth="1"/>
    <col min="5635" max="5635" width="4.125" style="5" customWidth="1"/>
    <col min="5636" max="5636" width="6.125" style="5" customWidth="1"/>
    <col min="5637" max="5637" width="5.375" style="5" customWidth="1"/>
    <col min="5638" max="5638" width="5.125" style="5" customWidth="1"/>
    <col min="5639" max="5641" width="4.375" style="5" customWidth="1"/>
    <col min="5642" max="5643" width="5.375" style="5" customWidth="1"/>
    <col min="5644" max="5644" width="5.125" style="5" customWidth="1"/>
    <col min="5645" max="5646" width="4.375" style="5" customWidth="1"/>
    <col min="5647" max="5650" width="5.125" style="5" customWidth="1"/>
    <col min="5651" max="5651" width="8.75" style="5" customWidth="1"/>
    <col min="5652" max="5888" width="12.125" style="5"/>
    <col min="5889" max="5889" width="3.625" style="5" customWidth="1"/>
    <col min="5890" max="5890" width="1.625" style="5" customWidth="1"/>
    <col min="5891" max="5891" width="4.125" style="5" customWidth="1"/>
    <col min="5892" max="5892" width="6.125" style="5" customWidth="1"/>
    <col min="5893" max="5893" width="5.375" style="5" customWidth="1"/>
    <col min="5894" max="5894" width="5.125" style="5" customWidth="1"/>
    <col min="5895" max="5897" width="4.375" style="5" customWidth="1"/>
    <col min="5898" max="5899" width="5.375" style="5" customWidth="1"/>
    <col min="5900" max="5900" width="5.125" style="5" customWidth="1"/>
    <col min="5901" max="5902" width="4.375" style="5" customWidth="1"/>
    <col min="5903" max="5906" width="5.125" style="5" customWidth="1"/>
    <col min="5907" max="5907" width="8.75" style="5" customWidth="1"/>
    <col min="5908" max="6144" width="12.125" style="5"/>
    <col min="6145" max="6145" width="3.625" style="5" customWidth="1"/>
    <col min="6146" max="6146" width="1.625" style="5" customWidth="1"/>
    <col min="6147" max="6147" width="4.125" style="5" customWidth="1"/>
    <col min="6148" max="6148" width="6.125" style="5" customWidth="1"/>
    <col min="6149" max="6149" width="5.375" style="5" customWidth="1"/>
    <col min="6150" max="6150" width="5.125" style="5" customWidth="1"/>
    <col min="6151" max="6153" width="4.375" style="5" customWidth="1"/>
    <col min="6154" max="6155" width="5.375" style="5" customWidth="1"/>
    <col min="6156" max="6156" width="5.125" style="5" customWidth="1"/>
    <col min="6157" max="6158" width="4.375" style="5" customWidth="1"/>
    <col min="6159" max="6162" width="5.125" style="5" customWidth="1"/>
    <col min="6163" max="6163" width="8.75" style="5" customWidth="1"/>
    <col min="6164" max="6400" width="12.125" style="5"/>
    <col min="6401" max="6401" width="3.625" style="5" customWidth="1"/>
    <col min="6402" max="6402" width="1.625" style="5" customWidth="1"/>
    <col min="6403" max="6403" width="4.125" style="5" customWidth="1"/>
    <col min="6404" max="6404" width="6.125" style="5" customWidth="1"/>
    <col min="6405" max="6405" width="5.375" style="5" customWidth="1"/>
    <col min="6406" max="6406" width="5.125" style="5" customWidth="1"/>
    <col min="6407" max="6409" width="4.375" style="5" customWidth="1"/>
    <col min="6410" max="6411" width="5.375" style="5" customWidth="1"/>
    <col min="6412" max="6412" width="5.125" style="5" customWidth="1"/>
    <col min="6413" max="6414" width="4.375" style="5" customWidth="1"/>
    <col min="6415" max="6418" width="5.125" style="5" customWidth="1"/>
    <col min="6419" max="6419" width="8.75" style="5" customWidth="1"/>
    <col min="6420" max="6656" width="12.125" style="5"/>
    <col min="6657" max="6657" width="3.625" style="5" customWidth="1"/>
    <col min="6658" max="6658" width="1.625" style="5" customWidth="1"/>
    <col min="6659" max="6659" width="4.125" style="5" customWidth="1"/>
    <col min="6660" max="6660" width="6.125" style="5" customWidth="1"/>
    <col min="6661" max="6661" width="5.375" style="5" customWidth="1"/>
    <col min="6662" max="6662" width="5.125" style="5" customWidth="1"/>
    <col min="6663" max="6665" width="4.375" style="5" customWidth="1"/>
    <col min="6666" max="6667" width="5.375" style="5" customWidth="1"/>
    <col min="6668" max="6668" width="5.125" style="5" customWidth="1"/>
    <col min="6669" max="6670" width="4.375" style="5" customWidth="1"/>
    <col min="6671" max="6674" width="5.125" style="5" customWidth="1"/>
    <col min="6675" max="6675" width="8.75" style="5" customWidth="1"/>
    <col min="6676" max="6912" width="12.125" style="5"/>
    <col min="6913" max="6913" width="3.625" style="5" customWidth="1"/>
    <col min="6914" max="6914" width="1.625" style="5" customWidth="1"/>
    <col min="6915" max="6915" width="4.125" style="5" customWidth="1"/>
    <col min="6916" max="6916" width="6.125" style="5" customWidth="1"/>
    <col min="6917" max="6917" width="5.375" style="5" customWidth="1"/>
    <col min="6918" max="6918" width="5.125" style="5" customWidth="1"/>
    <col min="6919" max="6921" width="4.375" style="5" customWidth="1"/>
    <col min="6922" max="6923" width="5.375" style="5" customWidth="1"/>
    <col min="6924" max="6924" width="5.125" style="5" customWidth="1"/>
    <col min="6925" max="6926" width="4.375" style="5" customWidth="1"/>
    <col min="6927" max="6930" width="5.125" style="5" customWidth="1"/>
    <col min="6931" max="6931" width="8.75" style="5" customWidth="1"/>
    <col min="6932" max="7168" width="12.125" style="5"/>
    <col min="7169" max="7169" width="3.625" style="5" customWidth="1"/>
    <col min="7170" max="7170" width="1.625" style="5" customWidth="1"/>
    <col min="7171" max="7171" width="4.125" style="5" customWidth="1"/>
    <col min="7172" max="7172" width="6.125" style="5" customWidth="1"/>
    <col min="7173" max="7173" width="5.375" style="5" customWidth="1"/>
    <col min="7174" max="7174" width="5.125" style="5" customWidth="1"/>
    <col min="7175" max="7177" width="4.375" style="5" customWidth="1"/>
    <col min="7178" max="7179" width="5.375" style="5" customWidth="1"/>
    <col min="7180" max="7180" width="5.125" style="5" customWidth="1"/>
    <col min="7181" max="7182" width="4.375" style="5" customWidth="1"/>
    <col min="7183" max="7186" width="5.125" style="5" customWidth="1"/>
    <col min="7187" max="7187" width="8.75" style="5" customWidth="1"/>
    <col min="7188" max="7424" width="12.125" style="5"/>
    <col min="7425" max="7425" width="3.625" style="5" customWidth="1"/>
    <col min="7426" max="7426" width="1.625" style="5" customWidth="1"/>
    <col min="7427" max="7427" width="4.125" style="5" customWidth="1"/>
    <col min="7428" max="7428" width="6.125" style="5" customWidth="1"/>
    <col min="7429" max="7429" width="5.375" style="5" customWidth="1"/>
    <col min="7430" max="7430" width="5.125" style="5" customWidth="1"/>
    <col min="7431" max="7433" width="4.375" style="5" customWidth="1"/>
    <col min="7434" max="7435" width="5.375" style="5" customWidth="1"/>
    <col min="7436" max="7436" width="5.125" style="5" customWidth="1"/>
    <col min="7437" max="7438" width="4.375" style="5" customWidth="1"/>
    <col min="7439" max="7442" width="5.125" style="5" customWidth="1"/>
    <col min="7443" max="7443" width="8.75" style="5" customWidth="1"/>
    <col min="7444" max="7680" width="12.125" style="5"/>
    <col min="7681" max="7681" width="3.625" style="5" customWidth="1"/>
    <col min="7682" max="7682" width="1.625" style="5" customWidth="1"/>
    <col min="7683" max="7683" width="4.125" style="5" customWidth="1"/>
    <col min="7684" max="7684" width="6.125" style="5" customWidth="1"/>
    <col min="7685" max="7685" width="5.375" style="5" customWidth="1"/>
    <col min="7686" max="7686" width="5.125" style="5" customWidth="1"/>
    <col min="7687" max="7689" width="4.375" style="5" customWidth="1"/>
    <col min="7690" max="7691" width="5.375" style="5" customWidth="1"/>
    <col min="7692" max="7692" width="5.125" style="5" customWidth="1"/>
    <col min="7693" max="7694" width="4.375" style="5" customWidth="1"/>
    <col min="7695" max="7698" width="5.125" style="5" customWidth="1"/>
    <col min="7699" max="7699" width="8.75" style="5" customWidth="1"/>
    <col min="7700" max="7936" width="12.125" style="5"/>
    <col min="7937" max="7937" width="3.625" style="5" customWidth="1"/>
    <col min="7938" max="7938" width="1.625" style="5" customWidth="1"/>
    <col min="7939" max="7939" width="4.125" style="5" customWidth="1"/>
    <col min="7940" max="7940" width="6.125" style="5" customWidth="1"/>
    <col min="7941" max="7941" width="5.375" style="5" customWidth="1"/>
    <col min="7942" max="7942" width="5.125" style="5" customWidth="1"/>
    <col min="7943" max="7945" width="4.375" style="5" customWidth="1"/>
    <col min="7946" max="7947" width="5.375" style="5" customWidth="1"/>
    <col min="7948" max="7948" width="5.125" style="5" customWidth="1"/>
    <col min="7949" max="7950" width="4.375" style="5" customWidth="1"/>
    <col min="7951" max="7954" width="5.125" style="5" customWidth="1"/>
    <col min="7955" max="7955" width="8.75" style="5" customWidth="1"/>
    <col min="7956" max="8192" width="12.125" style="5"/>
    <col min="8193" max="8193" width="3.625" style="5" customWidth="1"/>
    <col min="8194" max="8194" width="1.625" style="5" customWidth="1"/>
    <col min="8195" max="8195" width="4.125" style="5" customWidth="1"/>
    <col min="8196" max="8196" width="6.125" style="5" customWidth="1"/>
    <col min="8197" max="8197" width="5.375" style="5" customWidth="1"/>
    <col min="8198" max="8198" width="5.125" style="5" customWidth="1"/>
    <col min="8199" max="8201" width="4.375" style="5" customWidth="1"/>
    <col min="8202" max="8203" width="5.375" style="5" customWidth="1"/>
    <col min="8204" max="8204" width="5.125" style="5" customWidth="1"/>
    <col min="8205" max="8206" width="4.375" style="5" customWidth="1"/>
    <col min="8207" max="8210" width="5.125" style="5" customWidth="1"/>
    <col min="8211" max="8211" width="8.75" style="5" customWidth="1"/>
    <col min="8212" max="8448" width="12.125" style="5"/>
    <col min="8449" max="8449" width="3.625" style="5" customWidth="1"/>
    <col min="8450" max="8450" width="1.625" style="5" customWidth="1"/>
    <col min="8451" max="8451" width="4.125" style="5" customWidth="1"/>
    <col min="8452" max="8452" width="6.125" style="5" customWidth="1"/>
    <col min="8453" max="8453" width="5.375" style="5" customWidth="1"/>
    <col min="8454" max="8454" width="5.125" style="5" customWidth="1"/>
    <col min="8455" max="8457" width="4.375" style="5" customWidth="1"/>
    <col min="8458" max="8459" width="5.375" style="5" customWidth="1"/>
    <col min="8460" max="8460" width="5.125" style="5" customWidth="1"/>
    <col min="8461" max="8462" width="4.375" style="5" customWidth="1"/>
    <col min="8463" max="8466" width="5.125" style="5" customWidth="1"/>
    <col min="8467" max="8467" width="8.75" style="5" customWidth="1"/>
    <col min="8468" max="8704" width="12.125" style="5"/>
    <col min="8705" max="8705" width="3.625" style="5" customWidth="1"/>
    <col min="8706" max="8706" width="1.625" style="5" customWidth="1"/>
    <col min="8707" max="8707" width="4.125" style="5" customWidth="1"/>
    <col min="8708" max="8708" width="6.125" style="5" customWidth="1"/>
    <col min="8709" max="8709" width="5.375" style="5" customWidth="1"/>
    <col min="8710" max="8710" width="5.125" style="5" customWidth="1"/>
    <col min="8711" max="8713" width="4.375" style="5" customWidth="1"/>
    <col min="8714" max="8715" width="5.375" style="5" customWidth="1"/>
    <col min="8716" max="8716" width="5.125" style="5" customWidth="1"/>
    <col min="8717" max="8718" width="4.375" style="5" customWidth="1"/>
    <col min="8719" max="8722" width="5.125" style="5" customWidth="1"/>
    <col min="8723" max="8723" width="8.75" style="5" customWidth="1"/>
    <col min="8724" max="8960" width="12.125" style="5"/>
    <col min="8961" max="8961" width="3.625" style="5" customWidth="1"/>
    <col min="8962" max="8962" width="1.625" style="5" customWidth="1"/>
    <col min="8963" max="8963" width="4.125" style="5" customWidth="1"/>
    <col min="8964" max="8964" width="6.125" style="5" customWidth="1"/>
    <col min="8965" max="8965" width="5.375" style="5" customWidth="1"/>
    <col min="8966" max="8966" width="5.125" style="5" customWidth="1"/>
    <col min="8967" max="8969" width="4.375" style="5" customWidth="1"/>
    <col min="8970" max="8971" width="5.375" style="5" customWidth="1"/>
    <col min="8972" max="8972" width="5.125" style="5" customWidth="1"/>
    <col min="8973" max="8974" width="4.375" style="5" customWidth="1"/>
    <col min="8975" max="8978" width="5.125" style="5" customWidth="1"/>
    <col min="8979" max="8979" width="8.75" style="5" customWidth="1"/>
    <col min="8980" max="9216" width="12.125" style="5"/>
    <col min="9217" max="9217" width="3.625" style="5" customWidth="1"/>
    <col min="9218" max="9218" width="1.625" style="5" customWidth="1"/>
    <col min="9219" max="9219" width="4.125" style="5" customWidth="1"/>
    <col min="9220" max="9220" width="6.125" style="5" customWidth="1"/>
    <col min="9221" max="9221" width="5.375" style="5" customWidth="1"/>
    <col min="9222" max="9222" width="5.125" style="5" customWidth="1"/>
    <col min="9223" max="9225" width="4.375" style="5" customWidth="1"/>
    <col min="9226" max="9227" width="5.375" style="5" customWidth="1"/>
    <col min="9228" max="9228" width="5.125" style="5" customWidth="1"/>
    <col min="9229" max="9230" width="4.375" style="5" customWidth="1"/>
    <col min="9231" max="9234" width="5.125" style="5" customWidth="1"/>
    <col min="9235" max="9235" width="8.75" style="5" customWidth="1"/>
    <col min="9236" max="9472" width="12.125" style="5"/>
    <col min="9473" max="9473" width="3.625" style="5" customWidth="1"/>
    <col min="9474" max="9474" width="1.625" style="5" customWidth="1"/>
    <col min="9475" max="9475" width="4.125" style="5" customWidth="1"/>
    <col min="9476" max="9476" width="6.125" style="5" customWidth="1"/>
    <col min="9477" max="9477" width="5.375" style="5" customWidth="1"/>
    <col min="9478" max="9478" width="5.125" style="5" customWidth="1"/>
    <col min="9479" max="9481" width="4.375" style="5" customWidth="1"/>
    <col min="9482" max="9483" width="5.375" style="5" customWidth="1"/>
    <col min="9484" max="9484" width="5.125" style="5" customWidth="1"/>
    <col min="9485" max="9486" width="4.375" style="5" customWidth="1"/>
    <col min="9487" max="9490" width="5.125" style="5" customWidth="1"/>
    <col min="9491" max="9491" width="8.75" style="5" customWidth="1"/>
    <col min="9492" max="9728" width="12.125" style="5"/>
    <col min="9729" max="9729" width="3.625" style="5" customWidth="1"/>
    <col min="9730" max="9730" width="1.625" style="5" customWidth="1"/>
    <col min="9731" max="9731" width="4.125" style="5" customWidth="1"/>
    <col min="9732" max="9732" width="6.125" style="5" customWidth="1"/>
    <col min="9733" max="9733" width="5.375" style="5" customWidth="1"/>
    <col min="9734" max="9734" width="5.125" style="5" customWidth="1"/>
    <col min="9735" max="9737" width="4.375" style="5" customWidth="1"/>
    <col min="9738" max="9739" width="5.375" style="5" customWidth="1"/>
    <col min="9740" max="9740" width="5.125" style="5" customWidth="1"/>
    <col min="9741" max="9742" width="4.375" style="5" customWidth="1"/>
    <col min="9743" max="9746" width="5.125" style="5" customWidth="1"/>
    <col min="9747" max="9747" width="8.75" style="5" customWidth="1"/>
    <col min="9748" max="9984" width="12.125" style="5"/>
    <col min="9985" max="9985" width="3.625" style="5" customWidth="1"/>
    <col min="9986" max="9986" width="1.625" style="5" customWidth="1"/>
    <col min="9987" max="9987" width="4.125" style="5" customWidth="1"/>
    <col min="9988" max="9988" width="6.125" style="5" customWidth="1"/>
    <col min="9989" max="9989" width="5.375" style="5" customWidth="1"/>
    <col min="9990" max="9990" width="5.125" style="5" customWidth="1"/>
    <col min="9991" max="9993" width="4.375" style="5" customWidth="1"/>
    <col min="9994" max="9995" width="5.375" style="5" customWidth="1"/>
    <col min="9996" max="9996" width="5.125" style="5" customWidth="1"/>
    <col min="9997" max="9998" width="4.375" style="5" customWidth="1"/>
    <col min="9999" max="10002" width="5.125" style="5" customWidth="1"/>
    <col min="10003" max="10003" width="8.75" style="5" customWidth="1"/>
    <col min="10004" max="10240" width="12.125" style="5"/>
    <col min="10241" max="10241" width="3.625" style="5" customWidth="1"/>
    <col min="10242" max="10242" width="1.625" style="5" customWidth="1"/>
    <col min="10243" max="10243" width="4.125" style="5" customWidth="1"/>
    <col min="10244" max="10244" width="6.125" style="5" customWidth="1"/>
    <col min="10245" max="10245" width="5.375" style="5" customWidth="1"/>
    <col min="10246" max="10246" width="5.125" style="5" customWidth="1"/>
    <col min="10247" max="10249" width="4.375" style="5" customWidth="1"/>
    <col min="10250" max="10251" width="5.375" style="5" customWidth="1"/>
    <col min="10252" max="10252" width="5.125" style="5" customWidth="1"/>
    <col min="10253" max="10254" width="4.375" style="5" customWidth="1"/>
    <col min="10255" max="10258" width="5.125" style="5" customWidth="1"/>
    <col min="10259" max="10259" width="8.75" style="5" customWidth="1"/>
    <col min="10260" max="10496" width="12.125" style="5"/>
    <col min="10497" max="10497" width="3.625" style="5" customWidth="1"/>
    <col min="10498" max="10498" width="1.625" style="5" customWidth="1"/>
    <col min="10499" max="10499" width="4.125" style="5" customWidth="1"/>
    <col min="10500" max="10500" width="6.125" style="5" customWidth="1"/>
    <col min="10501" max="10501" width="5.375" style="5" customWidth="1"/>
    <col min="10502" max="10502" width="5.125" style="5" customWidth="1"/>
    <col min="10503" max="10505" width="4.375" style="5" customWidth="1"/>
    <col min="10506" max="10507" width="5.375" style="5" customWidth="1"/>
    <col min="10508" max="10508" width="5.125" style="5" customWidth="1"/>
    <col min="10509" max="10510" width="4.375" style="5" customWidth="1"/>
    <col min="10511" max="10514" width="5.125" style="5" customWidth="1"/>
    <col min="10515" max="10515" width="8.75" style="5" customWidth="1"/>
    <col min="10516" max="10752" width="12.125" style="5"/>
    <col min="10753" max="10753" width="3.625" style="5" customWidth="1"/>
    <col min="10754" max="10754" width="1.625" style="5" customWidth="1"/>
    <col min="10755" max="10755" width="4.125" style="5" customWidth="1"/>
    <col min="10756" max="10756" width="6.125" style="5" customWidth="1"/>
    <col min="10757" max="10757" width="5.375" style="5" customWidth="1"/>
    <col min="10758" max="10758" width="5.125" style="5" customWidth="1"/>
    <col min="10759" max="10761" width="4.375" style="5" customWidth="1"/>
    <col min="10762" max="10763" width="5.375" style="5" customWidth="1"/>
    <col min="10764" max="10764" width="5.125" style="5" customWidth="1"/>
    <col min="10765" max="10766" width="4.375" style="5" customWidth="1"/>
    <col min="10767" max="10770" width="5.125" style="5" customWidth="1"/>
    <col min="10771" max="10771" width="8.75" style="5" customWidth="1"/>
    <col min="10772" max="11008" width="12.125" style="5"/>
    <col min="11009" max="11009" width="3.625" style="5" customWidth="1"/>
    <col min="11010" max="11010" width="1.625" style="5" customWidth="1"/>
    <col min="11011" max="11011" width="4.125" style="5" customWidth="1"/>
    <col min="11012" max="11012" width="6.125" style="5" customWidth="1"/>
    <col min="11013" max="11013" width="5.375" style="5" customWidth="1"/>
    <col min="11014" max="11014" width="5.125" style="5" customWidth="1"/>
    <col min="11015" max="11017" width="4.375" style="5" customWidth="1"/>
    <col min="11018" max="11019" width="5.375" style="5" customWidth="1"/>
    <col min="11020" max="11020" width="5.125" style="5" customWidth="1"/>
    <col min="11021" max="11022" width="4.375" style="5" customWidth="1"/>
    <col min="11023" max="11026" width="5.125" style="5" customWidth="1"/>
    <col min="11027" max="11027" width="8.75" style="5" customWidth="1"/>
    <col min="11028" max="11264" width="12.125" style="5"/>
    <col min="11265" max="11265" width="3.625" style="5" customWidth="1"/>
    <col min="11266" max="11266" width="1.625" style="5" customWidth="1"/>
    <col min="11267" max="11267" width="4.125" style="5" customWidth="1"/>
    <col min="11268" max="11268" width="6.125" style="5" customWidth="1"/>
    <col min="11269" max="11269" width="5.375" style="5" customWidth="1"/>
    <col min="11270" max="11270" width="5.125" style="5" customWidth="1"/>
    <col min="11271" max="11273" width="4.375" style="5" customWidth="1"/>
    <col min="11274" max="11275" width="5.375" style="5" customWidth="1"/>
    <col min="11276" max="11276" width="5.125" style="5" customWidth="1"/>
    <col min="11277" max="11278" width="4.375" style="5" customWidth="1"/>
    <col min="11279" max="11282" width="5.125" style="5" customWidth="1"/>
    <col min="11283" max="11283" width="8.75" style="5" customWidth="1"/>
    <col min="11284" max="11520" width="12.125" style="5"/>
    <col min="11521" max="11521" width="3.625" style="5" customWidth="1"/>
    <col min="11522" max="11522" width="1.625" style="5" customWidth="1"/>
    <col min="11523" max="11523" width="4.125" style="5" customWidth="1"/>
    <col min="11524" max="11524" width="6.125" style="5" customWidth="1"/>
    <col min="11525" max="11525" width="5.375" style="5" customWidth="1"/>
    <col min="11526" max="11526" width="5.125" style="5" customWidth="1"/>
    <col min="11527" max="11529" width="4.375" style="5" customWidth="1"/>
    <col min="11530" max="11531" width="5.375" style="5" customWidth="1"/>
    <col min="11532" max="11532" width="5.125" style="5" customWidth="1"/>
    <col min="11533" max="11534" width="4.375" style="5" customWidth="1"/>
    <col min="11535" max="11538" width="5.125" style="5" customWidth="1"/>
    <col min="11539" max="11539" width="8.75" style="5" customWidth="1"/>
    <col min="11540" max="11776" width="12.125" style="5"/>
    <col min="11777" max="11777" width="3.625" style="5" customWidth="1"/>
    <col min="11778" max="11778" width="1.625" style="5" customWidth="1"/>
    <col min="11779" max="11779" width="4.125" style="5" customWidth="1"/>
    <col min="11780" max="11780" width="6.125" style="5" customWidth="1"/>
    <col min="11781" max="11781" width="5.375" style="5" customWidth="1"/>
    <col min="11782" max="11782" width="5.125" style="5" customWidth="1"/>
    <col min="11783" max="11785" width="4.375" style="5" customWidth="1"/>
    <col min="11786" max="11787" width="5.375" style="5" customWidth="1"/>
    <col min="11788" max="11788" width="5.125" style="5" customWidth="1"/>
    <col min="11789" max="11790" width="4.375" style="5" customWidth="1"/>
    <col min="11791" max="11794" width="5.125" style="5" customWidth="1"/>
    <col min="11795" max="11795" width="8.75" style="5" customWidth="1"/>
    <col min="11796" max="12032" width="12.125" style="5"/>
    <col min="12033" max="12033" width="3.625" style="5" customWidth="1"/>
    <col min="12034" max="12034" width="1.625" style="5" customWidth="1"/>
    <col min="12035" max="12035" width="4.125" style="5" customWidth="1"/>
    <col min="12036" max="12036" width="6.125" style="5" customWidth="1"/>
    <col min="12037" max="12037" width="5.375" style="5" customWidth="1"/>
    <col min="12038" max="12038" width="5.125" style="5" customWidth="1"/>
    <col min="12039" max="12041" width="4.375" style="5" customWidth="1"/>
    <col min="12042" max="12043" width="5.375" style="5" customWidth="1"/>
    <col min="12044" max="12044" width="5.125" style="5" customWidth="1"/>
    <col min="12045" max="12046" width="4.375" style="5" customWidth="1"/>
    <col min="12047" max="12050" width="5.125" style="5" customWidth="1"/>
    <col min="12051" max="12051" width="8.75" style="5" customWidth="1"/>
    <col min="12052" max="12288" width="12.125" style="5"/>
    <col min="12289" max="12289" width="3.625" style="5" customWidth="1"/>
    <col min="12290" max="12290" width="1.625" style="5" customWidth="1"/>
    <col min="12291" max="12291" width="4.125" style="5" customWidth="1"/>
    <col min="12292" max="12292" width="6.125" style="5" customWidth="1"/>
    <col min="12293" max="12293" width="5.375" style="5" customWidth="1"/>
    <col min="12294" max="12294" width="5.125" style="5" customWidth="1"/>
    <col min="12295" max="12297" width="4.375" style="5" customWidth="1"/>
    <col min="12298" max="12299" width="5.375" style="5" customWidth="1"/>
    <col min="12300" max="12300" width="5.125" style="5" customWidth="1"/>
    <col min="12301" max="12302" width="4.375" style="5" customWidth="1"/>
    <col min="12303" max="12306" width="5.125" style="5" customWidth="1"/>
    <col min="12307" max="12307" width="8.75" style="5" customWidth="1"/>
    <col min="12308" max="12544" width="12.125" style="5"/>
    <col min="12545" max="12545" width="3.625" style="5" customWidth="1"/>
    <col min="12546" max="12546" width="1.625" style="5" customWidth="1"/>
    <col min="12547" max="12547" width="4.125" style="5" customWidth="1"/>
    <col min="12548" max="12548" width="6.125" style="5" customWidth="1"/>
    <col min="12549" max="12549" width="5.375" style="5" customWidth="1"/>
    <col min="12550" max="12550" width="5.125" style="5" customWidth="1"/>
    <col min="12551" max="12553" width="4.375" style="5" customWidth="1"/>
    <col min="12554" max="12555" width="5.375" style="5" customWidth="1"/>
    <col min="12556" max="12556" width="5.125" style="5" customWidth="1"/>
    <col min="12557" max="12558" width="4.375" style="5" customWidth="1"/>
    <col min="12559" max="12562" width="5.125" style="5" customWidth="1"/>
    <col min="12563" max="12563" width="8.75" style="5" customWidth="1"/>
    <col min="12564" max="12800" width="12.125" style="5"/>
    <col min="12801" max="12801" width="3.625" style="5" customWidth="1"/>
    <col min="12802" max="12802" width="1.625" style="5" customWidth="1"/>
    <col min="12803" max="12803" width="4.125" style="5" customWidth="1"/>
    <col min="12804" max="12804" width="6.125" style="5" customWidth="1"/>
    <col min="12805" max="12805" width="5.375" style="5" customWidth="1"/>
    <col min="12806" max="12806" width="5.125" style="5" customWidth="1"/>
    <col min="12807" max="12809" width="4.375" style="5" customWidth="1"/>
    <col min="12810" max="12811" width="5.375" style="5" customWidth="1"/>
    <col min="12812" max="12812" width="5.125" style="5" customWidth="1"/>
    <col min="12813" max="12814" width="4.375" style="5" customWidth="1"/>
    <col min="12815" max="12818" width="5.125" style="5" customWidth="1"/>
    <col min="12819" max="12819" width="8.75" style="5" customWidth="1"/>
    <col min="12820" max="13056" width="12.125" style="5"/>
    <col min="13057" max="13057" width="3.625" style="5" customWidth="1"/>
    <col min="13058" max="13058" width="1.625" style="5" customWidth="1"/>
    <col min="13059" max="13059" width="4.125" style="5" customWidth="1"/>
    <col min="13060" max="13060" width="6.125" style="5" customWidth="1"/>
    <col min="13061" max="13061" width="5.375" style="5" customWidth="1"/>
    <col min="13062" max="13062" width="5.125" style="5" customWidth="1"/>
    <col min="13063" max="13065" width="4.375" style="5" customWidth="1"/>
    <col min="13066" max="13067" width="5.375" style="5" customWidth="1"/>
    <col min="13068" max="13068" width="5.125" style="5" customWidth="1"/>
    <col min="13069" max="13070" width="4.375" style="5" customWidth="1"/>
    <col min="13071" max="13074" width="5.125" style="5" customWidth="1"/>
    <col min="13075" max="13075" width="8.75" style="5" customWidth="1"/>
    <col min="13076" max="13312" width="12.125" style="5"/>
    <col min="13313" max="13313" width="3.625" style="5" customWidth="1"/>
    <col min="13314" max="13314" width="1.625" style="5" customWidth="1"/>
    <col min="13315" max="13315" width="4.125" style="5" customWidth="1"/>
    <col min="13316" max="13316" width="6.125" style="5" customWidth="1"/>
    <col min="13317" max="13317" width="5.375" style="5" customWidth="1"/>
    <col min="13318" max="13318" width="5.125" style="5" customWidth="1"/>
    <col min="13319" max="13321" width="4.375" style="5" customWidth="1"/>
    <col min="13322" max="13323" width="5.375" style="5" customWidth="1"/>
    <col min="13324" max="13324" width="5.125" style="5" customWidth="1"/>
    <col min="13325" max="13326" width="4.375" style="5" customWidth="1"/>
    <col min="13327" max="13330" width="5.125" style="5" customWidth="1"/>
    <col min="13331" max="13331" width="8.75" style="5" customWidth="1"/>
    <col min="13332" max="13568" width="12.125" style="5"/>
    <col min="13569" max="13569" width="3.625" style="5" customWidth="1"/>
    <col min="13570" max="13570" width="1.625" style="5" customWidth="1"/>
    <col min="13571" max="13571" width="4.125" style="5" customWidth="1"/>
    <col min="13572" max="13572" width="6.125" style="5" customWidth="1"/>
    <col min="13573" max="13573" width="5.375" style="5" customWidth="1"/>
    <col min="13574" max="13574" width="5.125" style="5" customWidth="1"/>
    <col min="13575" max="13577" width="4.375" style="5" customWidth="1"/>
    <col min="13578" max="13579" width="5.375" style="5" customWidth="1"/>
    <col min="13580" max="13580" width="5.125" style="5" customWidth="1"/>
    <col min="13581" max="13582" width="4.375" style="5" customWidth="1"/>
    <col min="13583" max="13586" width="5.125" style="5" customWidth="1"/>
    <col min="13587" max="13587" width="8.75" style="5" customWidth="1"/>
    <col min="13588" max="13824" width="12.125" style="5"/>
    <col min="13825" max="13825" width="3.625" style="5" customWidth="1"/>
    <col min="13826" max="13826" width="1.625" style="5" customWidth="1"/>
    <col min="13827" max="13827" width="4.125" style="5" customWidth="1"/>
    <col min="13828" max="13828" width="6.125" style="5" customWidth="1"/>
    <col min="13829" max="13829" width="5.375" style="5" customWidth="1"/>
    <col min="13830" max="13830" width="5.125" style="5" customWidth="1"/>
    <col min="13831" max="13833" width="4.375" style="5" customWidth="1"/>
    <col min="13834" max="13835" width="5.375" style="5" customWidth="1"/>
    <col min="13836" max="13836" width="5.125" style="5" customWidth="1"/>
    <col min="13837" max="13838" width="4.375" style="5" customWidth="1"/>
    <col min="13839" max="13842" width="5.125" style="5" customWidth="1"/>
    <col min="13843" max="13843" width="8.75" style="5" customWidth="1"/>
    <col min="13844" max="14080" width="12.125" style="5"/>
    <col min="14081" max="14081" width="3.625" style="5" customWidth="1"/>
    <col min="14082" max="14082" width="1.625" style="5" customWidth="1"/>
    <col min="14083" max="14083" width="4.125" style="5" customWidth="1"/>
    <col min="14084" max="14084" width="6.125" style="5" customWidth="1"/>
    <col min="14085" max="14085" width="5.375" style="5" customWidth="1"/>
    <col min="14086" max="14086" width="5.125" style="5" customWidth="1"/>
    <col min="14087" max="14089" width="4.375" style="5" customWidth="1"/>
    <col min="14090" max="14091" width="5.375" style="5" customWidth="1"/>
    <col min="14092" max="14092" width="5.125" style="5" customWidth="1"/>
    <col min="14093" max="14094" width="4.375" style="5" customWidth="1"/>
    <col min="14095" max="14098" width="5.125" style="5" customWidth="1"/>
    <col min="14099" max="14099" width="8.75" style="5" customWidth="1"/>
    <col min="14100" max="14336" width="12.125" style="5"/>
    <col min="14337" max="14337" width="3.625" style="5" customWidth="1"/>
    <col min="14338" max="14338" width="1.625" style="5" customWidth="1"/>
    <col min="14339" max="14339" width="4.125" style="5" customWidth="1"/>
    <col min="14340" max="14340" width="6.125" style="5" customWidth="1"/>
    <col min="14341" max="14341" width="5.375" style="5" customWidth="1"/>
    <col min="14342" max="14342" width="5.125" style="5" customWidth="1"/>
    <col min="14343" max="14345" width="4.375" style="5" customWidth="1"/>
    <col min="14346" max="14347" width="5.375" style="5" customWidth="1"/>
    <col min="14348" max="14348" width="5.125" style="5" customWidth="1"/>
    <col min="14349" max="14350" width="4.375" style="5" customWidth="1"/>
    <col min="14351" max="14354" width="5.125" style="5" customWidth="1"/>
    <col min="14355" max="14355" width="8.75" style="5" customWidth="1"/>
    <col min="14356" max="14592" width="12.125" style="5"/>
    <col min="14593" max="14593" width="3.625" style="5" customWidth="1"/>
    <col min="14594" max="14594" width="1.625" style="5" customWidth="1"/>
    <col min="14595" max="14595" width="4.125" style="5" customWidth="1"/>
    <col min="14596" max="14596" width="6.125" style="5" customWidth="1"/>
    <col min="14597" max="14597" width="5.375" style="5" customWidth="1"/>
    <col min="14598" max="14598" width="5.125" style="5" customWidth="1"/>
    <col min="14599" max="14601" width="4.375" style="5" customWidth="1"/>
    <col min="14602" max="14603" width="5.375" style="5" customWidth="1"/>
    <col min="14604" max="14604" width="5.125" style="5" customWidth="1"/>
    <col min="14605" max="14606" width="4.375" style="5" customWidth="1"/>
    <col min="14607" max="14610" width="5.125" style="5" customWidth="1"/>
    <col min="14611" max="14611" width="8.75" style="5" customWidth="1"/>
    <col min="14612" max="14848" width="12.125" style="5"/>
    <col min="14849" max="14849" width="3.625" style="5" customWidth="1"/>
    <col min="14850" max="14850" width="1.625" style="5" customWidth="1"/>
    <col min="14851" max="14851" width="4.125" style="5" customWidth="1"/>
    <col min="14852" max="14852" width="6.125" style="5" customWidth="1"/>
    <col min="14853" max="14853" width="5.375" style="5" customWidth="1"/>
    <col min="14854" max="14854" width="5.125" style="5" customWidth="1"/>
    <col min="14855" max="14857" width="4.375" style="5" customWidth="1"/>
    <col min="14858" max="14859" width="5.375" style="5" customWidth="1"/>
    <col min="14860" max="14860" width="5.125" style="5" customWidth="1"/>
    <col min="14861" max="14862" width="4.375" style="5" customWidth="1"/>
    <col min="14863" max="14866" width="5.125" style="5" customWidth="1"/>
    <col min="14867" max="14867" width="8.75" style="5" customWidth="1"/>
    <col min="14868" max="15104" width="12.125" style="5"/>
    <col min="15105" max="15105" width="3.625" style="5" customWidth="1"/>
    <col min="15106" max="15106" width="1.625" style="5" customWidth="1"/>
    <col min="15107" max="15107" width="4.125" style="5" customWidth="1"/>
    <col min="15108" max="15108" width="6.125" style="5" customWidth="1"/>
    <col min="15109" max="15109" width="5.375" style="5" customWidth="1"/>
    <col min="15110" max="15110" width="5.125" style="5" customWidth="1"/>
    <col min="15111" max="15113" width="4.375" style="5" customWidth="1"/>
    <col min="15114" max="15115" width="5.375" style="5" customWidth="1"/>
    <col min="15116" max="15116" width="5.125" style="5" customWidth="1"/>
    <col min="15117" max="15118" width="4.375" style="5" customWidth="1"/>
    <col min="15119" max="15122" width="5.125" style="5" customWidth="1"/>
    <col min="15123" max="15123" width="8.75" style="5" customWidth="1"/>
    <col min="15124" max="15360" width="12.125" style="5"/>
    <col min="15361" max="15361" width="3.625" style="5" customWidth="1"/>
    <col min="15362" max="15362" width="1.625" style="5" customWidth="1"/>
    <col min="15363" max="15363" width="4.125" style="5" customWidth="1"/>
    <col min="15364" max="15364" width="6.125" style="5" customWidth="1"/>
    <col min="15365" max="15365" width="5.375" style="5" customWidth="1"/>
    <col min="15366" max="15366" width="5.125" style="5" customWidth="1"/>
    <col min="15367" max="15369" width="4.375" style="5" customWidth="1"/>
    <col min="15370" max="15371" width="5.375" style="5" customWidth="1"/>
    <col min="15372" max="15372" width="5.125" style="5" customWidth="1"/>
    <col min="15373" max="15374" width="4.375" style="5" customWidth="1"/>
    <col min="15375" max="15378" width="5.125" style="5" customWidth="1"/>
    <col min="15379" max="15379" width="8.75" style="5" customWidth="1"/>
    <col min="15380" max="15616" width="12.125" style="5"/>
    <col min="15617" max="15617" width="3.625" style="5" customWidth="1"/>
    <col min="15618" max="15618" width="1.625" style="5" customWidth="1"/>
    <col min="15619" max="15619" width="4.125" style="5" customWidth="1"/>
    <col min="15620" max="15620" width="6.125" style="5" customWidth="1"/>
    <col min="15621" max="15621" width="5.375" style="5" customWidth="1"/>
    <col min="15622" max="15622" width="5.125" style="5" customWidth="1"/>
    <col min="15623" max="15625" width="4.375" style="5" customWidth="1"/>
    <col min="15626" max="15627" width="5.375" style="5" customWidth="1"/>
    <col min="15628" max="15628" width="5.125" style="5" customWidth="1"/>
    <col min="15629" max="15630" width="4.375" style="5" customWidth="1"/>
    <col min="15631" max="15634" width="5.125" style="5" customWidth="1"/>
    <col min="15635" max="15635" width="8.75" style="5" customWidth="1"/>
    <col min="15636" max="15872" width="12.125" style="5"/>
    <col min="15873" max="15873" width="3.625" style="5" customWidth="1"/>
    <col min="15874" max="15874" width="1.625" style="5" customWidth="1"/>
    <col min="15875" max="15875" width="4.125" style="5" customWidth="1"/>
    <col min="15876" max="15876" width="6.125" style="5" customWidth="1"/>
    <col min="15877" max="15877" width="5.375" style="5" customWidth="1"/>
    <col min="15878" max="15878" width="5.125" style="5" customWidth="1"/>
    <col min="15879" max="15881" width="4.375" style="5" customWidth="1"/>
    <col min="15882" max="15883" width="5.375" style="5" customWidth="1"/>
    <col min="15884" max="15884" width="5.125" style="5" customWidth="1"/>
    <col min="15885" max="15886" width="4.375" style="5" customWidth="1"/>
    <col min="15887" max="15890" width="5.125" style="5" customWidth="1"/>
    <col min="15891" max="15891" width="8.75" style="5" customWidth="1"/>
    <col min="15892" max="16128" width="12.125" style="5"/>
    <col min="16129" max="16129" width="3.625" style="5" customWidth="1"/>
    <col min="16130" max="16130" width="1.625" style="5" customWidth="1"/>
    <col min="16131" max="16131" width="4.125" style="5" customWidth="1"/>
    <col min="16132" max="16132" width="6.125" style="5" customWidth="1"/>
    <col min="16133" max="16133" width="5.375" style="5" customWidth="1"/>
    <col min="16134" max="16134" width="5.125" style="5" customWidth="1"/>
    <col min="16135" max="16137" width="4.375" style="5" customWidth="1"/>
    <col min="16138" max="16139" width="5.375" style="5" customWidth="1"/>
    <col min="16140" max="16140" width="5.125" style="5" customWidth="1"/>
    <col min="16141" max="16142" width="4.375" style="5" customWidth="1"/>
    <col min="16143" max="16146" width="5.125" style="5" customWidth="1"/>
    <col min="16147" max="16147" width="8.75" style="5" customWidth="1"/>
    <col min="16148" max="16384" width="12.125" style="5"/>
  </cols>
  <sheetData>
    <row r="1" spans="1:19" ht="30" customHeight="1">
      <c r="A1" s="73" t="s">
        <v>128</v>
      </c>
      <c r="B1" s="73"/>
      <c r="D1" s="134"/>
      <c r="E1" s="134"/>
      <c r="F1" s="135"/>
      <c r="G1" s="135"/>
      <c r="H1" s="135"/>
      <c r="I1" s="135"/>
      <c r="J1" s="135"/>
      <c r="K1" s="135"/>
    </row>
    <row r="2" spans="1:19" s="80" customFormat="1" ht="18" customHeight="1">
      <c r="C2" s="76"/>
      <c r="D2" s="74"/>
      <c r="E2" s="74"/>
      <c r="F2" s="136"/>
      <c r="G2" s="136"/>
      <c r="H2" s="136"/>
      <c r="I2" s="136"/>
      <c r="J2" s="136"/>
      <c r="K2" s="136"/>
      <c r="R2" s="33" t="s">
        <v>129</v>
      </c>
    </row>
    <row r="3" spans="1:19" s="17" customFormat="1" ht="15" customHeight="1">
      <c r="B3" s="490" t="s">
        <v>130</v>
      </c>
      <c r="C3" s="491"/>
      <c r="D3" s="496" t="s">
        <v>131</v>
      </c>
      <c r="E3" s="498" t="s">
        <v>132</v>
      </c>
      <c r="F3" s="499"/>
      <c r="G3" s="499"/>
      <c r="H3" s="499"/>
      <c r="I3" s="500"/>
      <c r="J3" s="498" t="s">
        <v>133</v>
      </c>
      <c r="K3" s="499"/>
      <c r="L3" s="499"/>
      <c r="M3" s="499"/>
      <c r="N3" s="499"/>
      <c r="O3" s="499"/>
      <c r="P3" s="500"/>
      <c r="Q3" s="461" t="s">
        <v>134</v>
      </c>
      <c r="R3" s="464" t="s">
        <v>135</v>
      </c>
      <c r="S3" s="137"/>
    </row>
    <row r="4" spans="1:19" s="17" customFormat="1" ht="15" customHeight="1">
      <c r="B4" s="492"/>
      <c r="C4" s="493"/>
      <c r="D4" s="497"/>
      <c r="E4" s="465" t="s">
        <v>136</v>
      </c>
      <c r="F4" s="467" t="s">
        <v>137</v>
      </c>
      <c r="G4" s="469" t="s">
        <v>138</v>
      </c>
      <c r="H4" s="469" t="s">
        <v>139</v>
      </c>
      <c r="I4" s="477" t="s">
        <v>140</v>
      </c>
      <c r="J4" s="465" t="s">
        <v>136</v>
      </c>
      <c r="K4" s="479" t="s">
        <v>141</v>
      </c>
      <c r="L4" s="480"/>
      <c r="M4" s="480"/>
      <c r="N4" s="481"/>
      <c r="O4" s="480" t="s">
        <v>142</v>
      </c>
      <c r="P4" s="471" t="s">
        <v>140</v>
      </c>
      <c r="Q4" s="462"/>
      <c r="R4" s="464"/>
      <c r="S4" s="137"/>
    </row>
    <row r="5" spans="1:19" s="138" customFormat="1" ht="15" customHeight="1">
      <c r="B5" s="494"/>
      <c r="C5" s="495"/>
      <c r="D5" s="497"/>
      <c r="E5" s="466"/>
      <c r="F5" s="468"/>
      <c r="G5" s="470"/>
      <c r="H5" s="470"/>
      <c r="I5" s="478"/>
      <c r="J5" s="466"/>
      <c r="K5" s="139" t="s">
        <v>143</v>
      </c>
      <c r="L5" s="140" t="s">
        <v>144</v>
      </c>
      <c r="M5" s="140" t="s">
        <v>145</v>
      </c>
      <c r="N5" s="141" t="s">
        <v>146</v>
      </c>
      <c r="O5" s="482"/>
      <c r="P5" s="472"/>
      <c r="Q5" s="463"/>
      <c r="R5" s="464"/>
      <c r="S5" s="137"/>
    </row>
    <row r="6" spans="1:19" s="142" customFormat="1" ht="16.5" customHeight="1">
      <c r="B6" s="473" t="s">
        <v>147</v>
      </c>
      <c r="C6" s="474"/>
      <c r="D6" s="143">
        <f>SUM(D8:D14)</f>
        <v>13579.9</v>
      </c>
      <c r="E6" s="143">
        <f>SUM(F6:I6)</f>
        <v>8906.2999999999993</v>
      </c>
      <c r="F6" s="144">
        <f>+F8+F10+F12+F14</f>
        <v>7456.7</v>
      </c>
      <c r="G6" s="145">
        <f>+G8+G10+G12+G14</f>
        <v>714</v>
      </c>
      <c r="H6" s="145">
        <f>+H8+H10+H12+H14</f>
        <v>468.8</v>
      </c>
      <c r="I6" s="146">
        <f>+I8+I10+I12+I14</f>
        <v>266.79999999999995</v>
      </c>
      <c r="J6" s="143">
        <f>SUM(L6:P6)</f>
        <v>4673.6000000000004</v>
      </c>
      <c r="K6" s="144">
        <f t="shared" ref="K6:P6" si="0">+K8+K10+K12+K14</f>
        <v>2189</v>
      </c>
      <c r="L6" s="145">
        <f t="shared" si="0"/>
        <v>1297.5</v>
      </c>
      <c r="M6" s="145">
        <f t="shared" si="0"/>
        <v>219.20000000000002</v>
      </c>
      <c r="N6" s="145">
        <f t="shared" si="0"/>
        <v>672.30000000000007</v>
      </c>
      <c r="O6" s="145">
        <f t="shared" si="0"/>
        <v>1253.5</v>
      </c>
      <c r="P6" s="146">
        <f t="shared" si="0"/>
        <v>1231.0999999999999</v>
      </c>
      <c r="Q6" s="143">
        <f>+Q8+Q10+Q12+Q14</f>
        <v>9755.5</v>
      </c>
      <c r="R6" s="143">
        <f>+R8+R10+R12+R14</f>
        <v>3824.4</v>
      </c>
    </row>
    <row r="7" spans="1:19" s="142" customFormat="1" ht="15.75" hidden="1" customHeight="1">
      <c r="B7" s="488"/>
      <c r="C7" s="489"/>
      <c r="D7" s="147"/>
      <c r="E7" s="148">
        <f>ROUND(E6/$D6*100,1)</f>
        <v>65.599999999999994</v>
      </c>
      <c r="F7" s="148">
        <f t="shared" ref="F7:R7" si="1">ROUND(F6/$D6*100,1)</f>
        <v>54.9</v>
      </c>
      <c r="G7" s="149">
        <f t="shared" si="1"/>
        <v>5.3</v>
      </c>
      <c r="H7" s="149">
        <f t="shared" si="1"/>
        <v>3.5</v>
      </c>
      <c r="I7" s="150">
        <f t="shared" si="1"/>
        <v>2</v>
      </c>
      <c r="J7" s="148">
        <f t="shared" si="1"/>
        <v>34.4</v>
      </c>
      <c r="K7" s="148">
        <f t="shared" si="1"/>
        <v>16.100000000000001</v>
      </c>
      <c r="L7" s="149">
        <f t="shared" si="1"/>
        <v>9.6</v>
      </c>
      <c r="M7" s="149">
        <f t="shared" si="1"/>
        <v>1.6</v>
      </c>
      <c r="N7" s="149">
        <f t="shared" si="1"/>
        <v>5</v>
      </c>
      <c r="O7" s="149">
        <f t="shared" si="1"/>
        <v>9.1999999999999993</v>
      </c>
      <c r="P7" s="150">
        <f t="shared" si="1"/>
        <v>9.1</v>
      </c>
      <c r="Q7" s="148">
        <f t="shared" si="1"/>
        <v>71.8</v>
      </c>
      <c r="R7" s="151">
        <f t="shared" si="1"/>
        <v>28.2</v>
      </c>
    </row>
    <row r="8" spans="1:19" s="142" customFormat="1" ht="0.75" hidden="1" customHeight="1">
      <c r="B8" s="152"/>
      <c r="C8" s="483" t="s">
        <v>148</v>
      </c>
      <c r="D8" s="153">
        <f>SUM(Q8:R8)</f>
        <v>4568.3999999999996</v>
      </c>
      <c r="E8" s="153">
        <f>SUM(F8:I8)</f>
        <v>2709.7000000000003</v>
      </c>
      <c r="F8" s="153">
        <v>1733.4</v>
      </c>
      <c r="G8" s="154">
        <v>619.6</v>
      </c>
      <c r="H8" s="154">
        <v>261.39999999999998</v>
      </c>
      <c r="I8" s="155">
        <v>95.3</v>
      </c>
      <c r="J8" s="156">
        <v>1858.7</v>
      </c>
      <c r="K8" s="153">
        <f>SUM(L8:N8)</f>
        <v>749.19999999999993</v>
      </c>
      <c r="L8" s="154">
        <v>333.4</v>
      </c>
      <c r="M8" s="154">
        <v>98.9</v>
      </c>
      <c r="N8" s="154">
        <v>316.89999999999998</v>
      </c>
      <c r="O8" s="154">
        <v>354.4</v>
      </c>
      <c r="P8" s="155">
        <f>+J8-K8-O8</f>
        <v>755.1</v>
      </c>
      <c r="Q8" s="156">
        <v>2844.1</v>
      </c>
      <c r="R8" s="156">
        <v>1724.3</v>
      </c>
    </row>
    <row r="9" spans="1:19" s="142" customFormat="1" ht="15" hidden="1" customHeight="1">
      <c r="B9" s="152"/>
      <c r="C9" s="484"/>
      <c r="D9" s="153"/>
      <c r="E9" s="157">
        <f t="shared" ref="E9:R9" si="2">ROUND(E8/$D8*100,1)</f>
        <v>59.3</v>
      </c>
      <c r="F9" s="157">
        <f t="shared" si="2"/>
        <v>37.9</v>
      </c>
      <c r="G9" s="158">
        <f t="shared" si="2"/>
        <v>13.6</v>
      </c>
      <c r="H9" s="158">
        <f t="shared" si="2"/>
        <v>5.7</v>
      </c>
      <c r="I9" s="159">
        <f t="shared" si="2"/>
        <v>2.1</v>
      </c>
      <c r="J9" s="157">
        <f t="shared" si="2"/>
        <v>40.700000000000003</v>
      </c>
      <c r="K9" s="157">
        <f t="shared" si="2"/>
        <v>16.399999999999999</v>
      </c>
      <c r="L9" s="158">
        <f t="shared" si="2"/>
        <v>7.3</v>
      </c>
      <c r="M9" s="158">
        <f t="shared" si="2"/>
        <v>2.2000000000000002</v>
      </c>
      <c r="N9" s="158">
        <f t="shared" si="2"/>
        <v>6.9</v>
      </c>
      <c r="O9" s="158">
        <f t="shared" si="2"/>
        <v>7.8</v>
      </c>
      <c r="P9" s="159">
        <f t="shared" si="2"/>
        <v>16.5</v>
      </c>
      <c r="Q9" s="157">
        <f t="shared" si="2"/>
        <v>62.3</v>
      </c>
      <c r="R9" s="160">
        <f t="shared" si="2"/>
        <v>37.700000000000003</v>
      </c>
    </row>
    <row r="10" spans="1:19" s="142" customFormat="1" ht="15" hidden="1" customHeight="1">
      <c r="B10" s="152"/>
      <c r="C10" s="483" t="s">
        <v>149</v>
      </c>
      <c r="D10" s="161">
        <f>+E10+J10</f>
        <v>3489.9000000000005</v>
      </c>
      <c r="E10" s="161">
        <f>SUM(F10:I10)</f>
        <v>2243.2000000000003</v>
      </c>
      <c r="F10" s="161">
        <v>2002.3</v>
      </c>
      <c r="G10" s="162">
        <v>91.5</v>
      </c>
      <c r="H10" s="162">
        <v>48.8</v>
      </c>
      <c r="I10" s="163">
        <v>100.6</v>
      </c>
      <c r="J10" s="164">
        <v>1246.7</v>
      </c>
      <c r="K10" s="161">
        <f>SUM(L10:N10)</f>
        <v>642.20000000000005</v>
      </c>
      <c r="L10" s="162">
        <v>443.8</v>
      </c>
      <c r="M10" s="162">
        <v>48.6</v>
      </c>
      <c r="N10" s="162">
        <v>149.80000000000001</v>
      </c>
      <c r="O10" s="162">
        <v>385.8</v>
      </c>
      <c r="P10" s="163">
        <f>+J10-K10-O10</f>
        <v>218.7</v>
      </c>
      <c r="Q10" s="164">
        <v>2603.4</v>
      </c>
      <c r="R10" s="164">
        <v>886.5</v>
      </c>
    </row>
    <row r="11" spans="1:19" s="142" customFormat="1" ht="15" hidden="1" customHeight="1">
      <c r="B11" s="152"/>
      <c r="C11" s="485"/>
      <c r="D11" s="165"/>
      <c r="E11" s="157">
        <f t="shared" ref="E11:R11" si="3">ROUND(E10/$D10*100,1)</f>
        <v>64.3</v>
      </c>
      <c r="F11" s="157">
        <f t="shared" si="3"/>
        <v>57.4</v>
      </c>
      <c r="G11" s="158">
        <f t="shared" si="3"/>
        <v>2.6</v>
      </c>
      <c r="H11" s="158">
        <f t="shared" si="3"/>
        <v>1.4</v>
      </c>
      <c r="I11" s="159">
        <f t="shared" si="3"/>
        <v>2.9</v>
      </c>
      <c r="J11" s="157">
        <f t="shared" si="3"/>
        <v>35.700000000000003</v>
      </c>
      <c r="K11" s="157">
        <f t="shared" si="3"/>
        <v>18.399999999999999</v>
      </c>
      <c r="L11" s="158">
        <f t="shared" si="3"/>
        <v>12.7</v>
      </c>
      <c r="M11" s="158">
        <f t="shared" si="3"/>
        <v>1.4</v>
      </c>
      <c r="N11" s="158">
        <f t="shared" si="3"/>
        <v>4.3</v>
      </c>
      <c r="O11" s="158">
        <f t="shared" si="3"/>
        <v>11.1</v>
      </c>
      <c r="P11" s="159">
        <f t="shared" si="3"/>
        <v>6.3</v>
      </c>
      <c r="Q11" s="157">
        <f t="shared" si="3"/>
        <v>74.599999999999994</v>
      </c>
      <c r="R11" s="160">
        <f t="shared" si="3"/>
        <v>25.4</v>
      </c>
    </row>
    <row r="12" spans="1:19" s="142" customFormat="1" ht="15" hidden="1" customHeight="1">
      <c r="B12" s="152"/>
      <c r="C12" s="486" t="s">
        <v>150</v>
      </c>
      <c r="D12" s="153">
        <f>+E12+J12</f>
        <v>2436.6</v>
      </c>
      <c r="E12" s="153">
        <f>SUM(F12:I12)</f>
        <v>1578.7</v>
      </c>
      <c r="F12" s="153">
        <v>1485</v>
      </c>
      <c r="G12" s="154">
        <v>2.5</v>
      </c>
      <c r="H12" s="154">
        <v>73.3</v>
      </c>
      <c r="I12" s="155">
        <v>17.899999999999999</v>
      </c>
      <c r="J12" s="156">
        <v>857.9</v>
      </c>
      <c r="K12" s="153">
        <f>SUM(L12:N12)</f>
        <v>460.4</v>
      </c>
      <c r="L12" s="154">
        <v>299.5</v>
      </c>
      <c r="M12" s="154">
        <v>42.9</v>
      </c>
      <c r="N12" s="154">
        <v>118</v>
      </c>
      <c r="O12" s="154">
        <v>250.4</v>
      </c>
      <c r="P12" s="155">
        <f>+J12-K12-O12</f>
        <v>147.1</v>
      </c>
      <c r="Q12" s="156">
        <v>1823.4</v>
      </c>
      <c r="R12" s="156">
        <v>613.20000000000005</v>
      </c>
    </row>
    <row r="13" spans="1:19" s="142" customFormat="1" ht="15" hidden="1" customHeight="1">
      <c r="B13" s="152"/>
      <c r="C13" s="486"/>
      <c r="D13" s="153"/>
      <c r="E13" s="157">
        <f t="shared" ref="E13:R13" si="4">ROUND(E12/$D12*100,1)</f>
        <v>64.8</v>
      </c>
      <c r="F13" s="157">
        <f t="shared" si="4"/>
        <v>60.9</v>
      </c>
      <c r="G13" s="158">
        <f t="shared" si="4"/>
        <v>0.1</v>
      </c>
      <c r="H13" s="158">
        <f t="shared" si="4"/>
        <v>3</v>
      </c>
      <c r="I13" s="159">
        <f t="shared" si="4"/>
        <v>0.7</v>
      </c>
      <c r="J13" s="157">
        <f t="shared" si="4"/>
        <v>35.200000000000003</v>
      </c>
      <c r="K13" s="157">
        <f t="shared" si="4"/>
        <v>18.899999999999999</v>
      </c>
      <c r="L13" s="158">
        <f t="shared" si="4"/>
        <v>12.3</v>
      </c>
      <c r="M13" s="158">
        <f t="shared" si="4"/>
        <v>1.8</v>
      </c>
      <c r="N13" s="158">
        <f t="shared" si="4"/>
        <v>4.8</v>
      </c>
      <c r="O13" s="158">
        <f t="shared" si="4"/>
        <v>10.3</v>
      </c>
      <c r="P13" s="159">
        <f t="shared" si="4"/>
        <v>6</v>
      </c>
      <c r="Q13" s="157">
        <f t="shared" si="4"/>
        <v>74.8</v>
      </c>
      <c r="R13" s="160">
        <f t="shared" si="4"/>
        <v>25.2</v>
      </c>
    </row>
    <row r="14" spans="1:19" s="142" customFormat="1" ht="15" hidden="1" customHeight="1">
      <c r="B14" s="152"/>
      <c r="C14" s="483" t="s">
        <v>151</v>
      </c>
      <c r="D14" s="161">
        <f>+E14+J14</f>
        <v>3085</v>
      </c>
      <c r="E14" s="161">
        <f>SUM(F14:I14)</f>
        <v>2374.7000000000003</v>
      </c>
      <c r="F14" s="161">
        <v>2236</v>
      </c>
      <c r="G14" s="162">
        <v>0.4</v>
      </c>
      <c r="H14" s="162">
        <v>85.3</v>
      </c>
      <c r="I14" s="163">
        <v>53</v>
      </c>
      <c r="J14" s="164">
        <v>710.3</v>
      </c>
      <c r="K14" s="161">
        <f>SUM(L14:N14)</f>
        <v>337.20000000000005</v>
      </c>
      <c r="L14" s="162">
        <v>220.8</v>
      </c>
      <c r="M14" s="162">
        <v>28.8</v>
      </c>
      <c r="N14" s="162">
        <v>87.6</v>
      </c>
      <c r="O14" s="162">
        <v>262.89999999999998</v>
      </c>
      <c r="P14" s="163">
        <f>+J14-K14-O14</f>
        <v>110.19999999999993</v>
      </c>
      <c r="Q14" s="164">
        <v>2484.6</v>
      </c>
      <c r="R14" s="164">
        <v>600.4</v>
      </c>
    </row>
    <row r="15" spans="1:19" s="142" customFormat="1" ht="15" hidden="1" customHeight="1">
      <c r="B15" s="166"/>
      <c r="C15" s="487"/>
      <c r="D15" s="167"/>
      <c r="E15" s="168">
        <f t="shared" ref="E15:R15" si="5">ROUND(E14/$D14*100,1)</f>
        <v>77</v>
      </c>
      <c r="F15" s="168">
        <f t="shared" si="5"/>
        <v>72.5</v>
      </c>
      <c r="G15" s="169">
        <f t="shared" si="5"/>
        <v>0</v>
      </c>
      <c r="H15" s="169">
        <f t="shared" si="5"/>
        <v>2.8</v>
      </c>
      <c r="I15" s="170">
        <f t="shared" si="5"/>
        <v>1.7</v>
      </c>
      <c r="J15" s="168">
        <f t="shared" si="5"/>
        <v>23</v>
      </c>
      <c r="K15" s="168">
        <f t="shared" si="5"/>
        <v>10.9</v>
      </c>
      <c r="L15" s="169">
        <f t="shared" si="5"/>
        <v>7.2</v>
      </c>
      <c r="M15" s="169">
        <f t="shared" si="5"/>
        <v>0.9</v>
      </c>
      <c r="N15" s="169">
        <f t="shared" si="5"/>
        <v>2.8</v>
      </c>
      <c r="O15" s="169">
        <f t="shared" si="5"/>
        <v>8.5</v>
      </c>
      <c r="P15" s="170">
        <f t="shared" si="5"/>
        <v>3.6</v>
      </c>
      <c r="Q15" s="168">
        <f t="shared" si="5"/>
        <v>80.5</v>
      </c>
      <c r="R15" s="171">
        <f t="shared" si="5"/>
        <v>19.5</v>
      </c>
    </row>
    <row r="16" spans="1:19" s="142" customFormat="1" ht="16.5" customHeight="1">
      <c r="B16" s="473" t="s">
        <v>152</v>
      </c>
      <c r="C16" s="474"/>
      <c r="D16" s="143">
        <v>13579.9</v>
      </c>
      <c r="E16" s="143">
        <f>SUM(F16:I16)</f>
        <v>8906.2999999999993</v>
      </c>
      <c r="F16" s="144">
        <v>7456.7</v>
      </c>
      <c r="G16" s="145">
        <v>714</v>
      </c>
      <c r="H16" s="145">
        <v>468.8</v>
      </c>
      <c r="I16" s="146">
        <v>266.8</v>
      </c>
      <c r="J16" s="143">
        <f>SUM(L16:P16)</f>
        <v>4673.6000000000004</v>
      </c>
      <c r="K16" s="144">
        <f>L16+M16+N16</f>
        <v>2189</v>
      </c>
      <c r="L16" s="145">
        <v>1297.5</v>
      </c>
      <c r="M16" s="145">
        <v>219.2</v>
      </c>
      <c r="N16" s="145">
        <v>672.3</v>
      </c>
      <c r="O16" s="145">
        <v>1253.5</v>
      </c>
      <c r="P16" s="146">
        <v>1231.0999999999999</v>
      </c>
      <c r="Q16" s="143">
        <v>9755.5</v>
      </c>
      <c r="R16" s="143">
        <v>3824.4</v>
      </c>
    </row>
    <row r="17" spans="2:18" s="142" customFormat="1" ht="16.5" hidden="1" customHeight="1">
      <c r="B17" s="475"/>
      <c r="C17" s="476"/>
      <c r="D17" s="172"/>
      <c r="E17" s="173">
        <f>ROUND(E16/$D16*100,1)</f>
        <v>65.599999999999994</v>
      </c>
      <c r="F17" s="173">
        <f t="shared" ref="F17:R17" si="6">ROUND(F16/$D16*100,1)</f>
        <v>54.9</v>
      </c>
      <c r="G17" s="174">
        <f t="shared" si="6"/>
        <v>5.3</v>
      </c>
      <c r="H17" s="174">
        <f t="shared" si="6"/>
        <v>3.5</v>
      </c>
      <c r="I17" s="175">
        <f t="shared" si="6"/>
        <v>2</v>
      </c>
      <c r="J17" s="173">
        <f t="shared" si="6"/>
        <v>34.4</v>
      </c>
      <c r="K17" s="173">
        <f t="shared" si="6"/>
        <v>16.100000000000001</v>
      </c>
      <c r="L17" s="174">
        <f t="shared" si="6"/>
        <v>9.6</v>
      </c>
      <c r="M17" s="174">
        <f t="shared" si="6"/>
        <v>1.6</v>
      </c>
      <c r="N17" s="174">
        <f t="shared" si="6"/>
        <v>5</v>
      </c>
      <c r="O17" s="174">
        <f t="shared" si="6"/>
        <v>9.1999999999999993</v>
      </c>
      <c r="P17" s="175">
        <f t="shared" si="6"/>
        <v>9.1</v>
      </c>
      <c r="Q17" s="173">
        <f t="shared" si="6"/>
        <v>71.8</v>
      </c>
      <c r="R17" s="176">
        <f t="shared" si="6"/>
        <v>28.2</v>
      </c>
    </row>
    <row r="18" spans="2:18" s="142" customFormat="1" ht="16.5" customHeight="1">
      <c r="B18" s="473" t="s">
        <v>153</v>
      </c>
      <c r="C18" s="474"/>
      <c r="D18" s="143">
        <v>13579.9</v>
      </c>
      <c r="E18" s="143">
        <f>SUM(F18:I18)</f>
        <v>8906.2999999999993</v>
      </c>
      <c r="F18" s="144">
        <v>7456.7</v>
      </c>
      <c r="G18" s="145">
        <v>714</v>
      </c>
      <c r="H18" s="145">
        <v>468.8</v>
      </c>
      <c r="I18" s="146">
        <v>266.8</v>
      </c>
      <c r="J18" s="143">
        <f>SUM(L18:P18)</f>
        <v>4673.6000000000004</v>
      </c>
      <c r="K18" s="144">
        <f>L18+M18+N18</f>
        <v>2189</v>
      </c>
      <c r="L18" s="145">
        <v>1297.5</v>
      </c>
      <c r="M18" s="145">
        <v>219.2</v>
      </c>
      <c r="N18" s="145">
        <v>672.3</v>
      </c>
      <c r="O18" s="145">
        <v>1253.5</v>
      </c>
      <c r="P18" s="146">
        <v>1231.0999999999999</v>
      </c>
      <c r="Q18" s="143">
        <v>9755.5</v>
      </c>
      <c r="R18" s="143">
        <v>3824.4</v>
      </c>
    </row>
    <row r="19" spans="2:18" s="142" customFormat="1" ht="16.5" customHeight="1">
      <c r="B19" s="475"/>
      <c r="C19" s="476"/>
      <c r="D19" s="172"/>
      <c r="E19" s="173">
        <f t="shared" ref="E19:R19" si="7">ROUND(E18/$D18*100,1)</f>
        <v>65.599999999999994</v>
      </c>
      <c r="F19" s="173">
        <f t="shared" si="7"/>
        <v>54.9</v>
      </c>
      <c r="G19" s="174">
        <f t="shared" si="7"/>
        <v>5.3</v>
      </c>
      <c r="H19" s="174">
        <f t="shared" si="7"/>
        <v>3.5</v>
      </c>
      <c r="I19" s="175">
        <f t="shared" si="7"/>
        <v>2</v>
      </c>
      <c r="J19" s="173">
        <f t="shared" si="7"/>
        <v>34.4</v>
      </c>
      <c r="K19" s="173">
        <f t="shared" si="7"/>
        <v>16.100000000000001</v>
      </c>
      <c r="L19" s="174">
        <f t="shared" si="7"/>
        <v>9.6</v>
      </c>
      <c r="M19" s="174">
        <f t="shared" si="7"/>
        <v>1.6</v>
      </c>
      <c r="N19" s="174">
        <f t="shared" si="7"/>
        <v>5</v>
      </c>
      <c r="O19" s="174">
        <f t="shared" si="7"/>
        <v>9.1999999999999993</v>
      </c>
      <c r="P19" s="175">
        <f t="shared" si="7"/>
        <v>9.1</v>
      </c>
      <c r="Q19" s="173">
        <f t="shared" si="7"/>
        <v>71.8</v>
      </c>
      <c r="R19" s="176">
        <f t="shared" si="7"/>
        <v>28.2</v>
      </c>
    </row>
    <row r="20" spans="2:18" s="142" customFormat="1" ht="16.5" customHeight="1">
      <c r="B20" s="473" t="s">
        <v>154</v>
      </c>
      <c r="C20" s="474"/>
      <c r="D20" s="143">
        <v>13579.9</v>
      </c>
      <c r="E20" s="143">
        <f>SUM(F20:I20)</f>
        <v>8906.2999999999993</v>
      </c>
      <c r="F20" s="144">
        <v>7456.7</v>
      </c>
      <c r="G20" s="145">
        <v>714</v>
      </c>
      <c r="H20" s="145">
        <v>468.8</v>
      </c>
      <c r="I20" s="146">
        <v>266.8</v>
      </c>
      <c r="J20" s="143">
        <f>SUM(L20:P20)</f>
        <v>4673.6000000000004</v>
      </c>
      <c r="K20" s="144">
        <f>L20+M20+N20</f>
        <v>2189</v>
      </c>
      <c r="L20" s="145">
        <v>1297.5</v>
      </c>
      <c r="M20" s="145">
        <v>219.2</v>
      </c>
      <c r="N20" s="145">
        <v>672.3</v>
      </c>
      <c r="O20" s="145">
        <v>1253.5</v>
      </c>
      <c r="P20" s="146">
        <v>1231.0999999999999</v>
      </c>
      <c r="Q20" s="143">
        <v>9755.5</v>
      </c>
      <c r="R20" s="143">
        <v>3824.4</v>
      </c>
    </row>
    <row r="21" spans="2:18" s="142" customFormat="1" ht="16.5" customHeight="1">
      <c r="B21" s="475"/>
      <c r="C21" s="476"/>
      <c r="D21" s="172"/>
      <c r="E21" s="173">
        <f t="shared" ref="E21:R21" si="8">ROUND(E20/$D20*100,1)</f>
        <v>65.599999999999994</v>
      </c>
      <c r="F21" s="173">
        <f t="shared" si="8"/>
        <v>54.9</v>
      </c>
      <c r="G21" s="174">
        <f t="shared" si="8"/>
        <v>5.3</v>
      </c>
      <c r="H21" s="174">
        <f t="shared" si="8"/>
        <v>3.5</v>
      </c>
      <c r="I21" s="175">
        <f t="shared" si="8"/>
        <v>2</v>
      </c>
      <c r="J21" s="173">
        <f t="shared" si="8"/>
        <v>34.4</v>
      </c>
      <c r="K21" s="173">
        <f t="shared" si="8"/>
        <v>16.100000000000001</v>
      </c>
      <c r="L21" s="174">
        <f t="shared" si="8"/>
        <v>9.6</v>
      </c>
      <c r="M21" s="174">
        <f t="shared" si="8"/>
        <v>1.6</v>
      </c>
      <c r="N21" s="174">
        <f t="shared" si="8"/>
        <v>5</v>
      </c>
      <c r="O21" s="174">
        <f t="shared" si="8"/>
        <v>9.1999999999999993</v>
      </c>
      <c r="P21" s="175">
        <f t="shared" si="8"/>
        <v>9.1</v>
      </c>
      <c r="Q21" s="173">
        <f t="shared" si="8"/>
        <v>71.8</v>
      </c>
      <c r="R21" s="176">
        <f t="shared" si="8"/>
        <v>28.2</v>
      </c>
    </row>
    <row r="22" spans="2:18" s="142" customFormat="1" ht="16.5" customHeight="1">
      <c r="B22" s="473" t="s">
        <v>155</v>
      </c>
      <c r="C22" s="474"/>
      <c r="D22" s="143">
        <v>13579.9</v>
      </c>
      <c r="E22" s="143">
        <f>SUM(F22:I22)</f>
        <v>8906.2999999999993</v>
      </c>
      <c r="F22" s="144">
        <v>7456.7</v>
      </c>
      <c r="G22" s="145">
        <v>714</v>
      </c>
      <c r="H22" s="145">
        <v>468.8</v>
      </c>
      <c r="I22" s="146">
        <v>266.8</v>
      </c>
      <c r="J22" s="143">
        <f>SUM(L22:P22)</f>
        <v>4673.6000000000004</v>
      </c>
      <c r="K22" s="144">
        <v>2189</v>
      </c>
      <c r="L22" s="145">
        <v>1297.5</v>
      </c>
      <c r="M22" s="145">
        <v>219.2</v>
      </c>
      <c r="N22" s="145">
        <v>672.3</v>
      </c>
      <c r="O22" s="145">
        <v>1253.5</v>
      </c>
      <c r="P22" s="146">
        <v>1231.0999999999999</v>
      </c>
      <c r="Q22" s="143">
        <v>9755.5</v>
      </c>
      <c r="R22" s="143">
        <v>3824.4</v>
      </c>
    </row>
    <row r="23" spans="2:18" s="142" customFormat="1" ht="16.5" customHeight="1">
      <c r="B23" s="475"/>
      <c r="C23" s="476"/>
      <c r="D23" s="172"/>
      <c r="E23" s="173">
        <f t="shared" ref="E23:R23" si="9">ROUND(E22/$D22*100,1)</f>
        <v>65.599999999999994</v>
      </c>
      <c r="F23" s="173">
        <f t="shared" si="9"/>
        <v>54.9</v>
      </c>
      <c r="G23" s="174">
        <f t="shared" si="9"/>
        <v>5.3</v>
      </c>
      <c r="H23" s="174">
        <f t="shared" si="9"/>
        <v>3.5</v>
      </c>
      <c r="I23" s="175">
        <f t="shared" si="9"/>
        <v>2</v>
      </c>
      <c r="J23" s="173">
        <f t="shared" si="9"/>
        <v>34.4</v>
      </c>
      <c r="K23" s="173">
        <f t="shared" si="9"/>
        <v>16.100000000000001</v>
      </c>
      <c r="L23" s="174">
        <f t="shared" si="9"/>
        <v>9.6</v>
      </c>
      <c r="M23" s="174">
        <f t="shared" si="9"/>
        <v>1.6</v>
      </c>
      <c r="N23" s="174">
        <f t="shared" si="9"/>
        <v>5</v>
      </c>
      <c r="O23" s="174">
        <f t="shared" si="9"/>
        <v>9.1999999999999993</v>
      </c>
      <c r="P23" s="175">
        <f t="shared" si="9"/>
        <v>9.1</v>
      </c>
      <c r="Q23" s="173">
        <f t="shared" si="9"/>
        <v>71.8</v>
      </c>
      <c r="R23" s="176">
        <f t="shared" si="9"/>
        <v>28.2</v>
      </c>
    </row>
    <row r="24" spans="2:18" s="142" customFormat="1" ht="17.25" customHeight="1">
      <c r="B24" s="473" t="s">
        <v>156</v>
      </c>
      <c r="C24" s="474"/>
      <c r="D24" s="143">
        <v>13579.9</v>
      </c>
      <c r="E24" s="143">
        <f>SUM(F24:I24)</f>
        <v>8906.2999999999993</v>
      </c>
      <c r="F24" s="144">
        <v>7456.7</v>
      </c>
      <c r="G24" s="145">
        <v>714</v>
      </c>
      <c r="H24" s="145">
        <v>468.8</v>
      </c>
      <c r="I24" s="146">
        <v>266.8</v>
      </c>
      <c r="J24" s="143">
        <f>SUM(L24:P24)</f>
        <v>4673.6000000000004</v>
      </c>
      <c r="K24" s="144">
        <v>2189</v>
      </c>
      <c r="L24" s="145">
        <v>1297.5</v>
      </c>
      <c r="M24" s="145">
        <v>219.2</v>
      </c>
      <c r="N24" s="145">
        <v>672.3</v>
      </c>
      <c r="O24" s="145">
        <v>1253.5</v>
      </c>
      <c r="P24" s="146">
        <v>1231.0999999999999</v>
      </c>
      <c r="Q24" s="143">
        <v>9755.5</v>
      </c>
      <c r="R24" s="143">
        <v>3824.4</v>
      </c>
    </row>
    <row r="25" spans="2:18" s="142" customFormat="1" ht="18.75" customHeight="1">
      <c r="B25" s="475"/>
      <c r="C25" s="476"/>
      <c r="D25" s="172"/>
      <c r="E25" s="173">
        <f t="shared" ref="E25:R25" si="10">ROUND(E24/$D24*100,1)</f>
        <v>65.599999999999994</v>
      </c>
      <c r="F25" s="173">
        <f t="shared" si="10"/>
        <v>54.9</v>
      </c>
      <c r="G25" s="174">
        <f t="shared" si="10"/>
        <v>5.3</v>
      </c>
      <c r="H25" s="174">
        <f t="shared" si="10"/>
        <v>3.5</v>
      </c>
      <c r="I25" s="175">
        <f t="shared" si="10"/>
        <v>2</v>
      </c>
      <c r="J25" s="173">
        <f t="shared" si="10"/>
        <v>34.4</v>
      </c>
      <c r="K25" s="173">
        <f t="shared" si="10"/>
        <v>16.100000000000001</v>
      </c>
      <c r="L25" s="174">
        <f t="shared" si="10"/>
        <v>9.6</v>
      </c>
      <c r="M25" s="174">
        <f t="shared" si="10"/>
        <v>1.6</v>
      </c>
      <c r="N25" s="174">
        <f t="shared" si="10"/>
        <v>5</v>
      </c>
      <c r="O25" s="174">
        <f t="shared" si="10"/>
        <v>9.1999999999999993</v>
      </c>
      <c r="P25" s="175">
        <f t="shared" si="10"/>
        <v>9.1</v>
      </c>
      <c r="Q25" s="173">
        <f t="shared" si="10"/>
        <v>71.8</v>
      </c>
      <c r="R25" s="176">
        <f t="shared" si="10"/>
        <v>28.2</v>
      </c>
    </row>
    <row r="26" spans="2:18" s="142" customFormat="1" ht="17.25" customHeight="1">
      <c r="B26" s="473" t="s">
        <v>157</v>
      </c>
      <c r="C26" s="474"/>
      <c r="D26" s="143">
        <v>13579.9</v>
      </c>
      <c r="E26" s="143">
        <f>SUM(F26:I26)</f>
        <v>8906.2999999999993</v>
      </c>
      <c r="F26" s="144">
        <v>7456.7</v>
      </c>
      <c r="G26" s="145">
        <v>714</v>
      </c>
      <c r="H26" s="145">
        <v>468.8</v>
      </c>
      <c r="I26" s="146">
        <v>266.8</v>
      </c>
      <c r="J26" s="143">
        <f>SUM(L26:P26)</f>
        <v>4673.6000000000004</v>
      </c>
      <c r="K26" s="144">
        <v>2189</v>
      </c>
      <c r="L26" s="145">
        <v>1297.5</v>
      </c>
      <c r="M26" s="145">
        <v>219.2</v>
      </c>
      <c r="N26" s="145">
        <v>672.3</v>
      </c>
      <c r="O26" s="145">
        <v>1253.5</v>
      </c>
      <c r="P26" s="146">
        <v>1231.0999999999999</v>
      </c>
      <c r="Q26" s="143">
        <v>9755.5</v>
      </c>
      <c r="R26" s="143">
        <v>3824.4</v>
      </c>
    </row>
    <row r="27" spans="2:18" s="142" customFormat="1" ht="18.75" customHeight="1">
      <c r="B27" s="475"/>
      <c r="C27" s="476"/>
      <c r="D27" s="172"/>
      <c r="E27" s="173">
        <f t="shared" ref="E27:R27" si="11">ROUND(E26/$D26*100,1)</f>
        <v>65.599999999999994</v>
      </c>
      <c r="F27" s="173">
        <f>ROUND(F26/$D26*100,1)</f>
        <v>54.9</v>
      </c>
      <c r="G27" s="174">
        <f t="shared" si="11"/>
        <v>5.3</v>
      </c>
      <c r="H27" s="174">
        <f t="shared" si="11"/>
        <v>3.5</v>
      </c>
      <c r="I27" s="175">
        <f t="shared" si="11"/>
        <v>2</v>
      </c>
      <c r="J27" s="173">
        <f t="shared" si="11"/>
        <v>34.4</v>
      </c>
      <c r="K27" s="173">
        <f t="shared" si="11"/>
        <v>16.100000000000001</v>
      </c>
      <c r="L27" s="174">
        <f t="shared" si="11"/>
        <v>9.6</v>
      </c>
      <c r="M27" s="174">
        <f t="shared" si="11"/>
        <v>1.6</v>
      </c>
      <c r="N27" s="174">
        <f t="shared" si="11"/>
        <v>5</v>
      </c>
      <c r="O27" s="174">
        <f t="shared" si="11"/>
        <v>9.1999999999999993</v>
      </c>
      <c r="P27" s="175">
        <f t="shared" si="11"/>
        <v>9.1</v>
      </c>
      <c r="Q27" s="173">
        <f t="shared" si="11"/>
        <v>71.8</v>
      </c>
      <c r="R27" s="176">
        <f t="shared" si="11"/>
        <v>28.2</v>
      </c>
    </row>
    <row r="28" spans="2:18" s="142" customFormat="1" ht="17.25" customHeight="1">
      <c r="B28" s="473" t="s">
        <v>158</v>
      </c>
      <c r="C28" s="474"/>
      <c r="D28" s="143">
        <v>13639</v>
      </c>
      <c r="E28" s="143">
        <f>SUM(F28:I28)</f>
        <v>9001.4999999999982</v>
      </c>
      <c r="F28" s="144">
        <v>7534.9</v>
      </c>
      <c r="G28" s="145">
        <v>707.8</v>
      </c>
      <c r="H28" s="145">
        <v>465.4</v>
      </c>
      <c r="I28" s="146">
        <v>293.39999999999998</v>
      </c>
      <c r="J28" s="143">
        <f>SUM(L28:P28)</f>
        <v>4637.5</v>
      </c>
      <c r="K28" s="144">
        <v>2345.3000000000002</v>
      </c>
      <c r="L28" s="145">
        <v>1330.6</v>
      </c>
      <c r="M28" s="145">
        <v>231</v>
      </c>
      <c r="N28" s="145">
        <v>783.7</v>
      </c>
      <c r="O28" s="145">
        <v>1158.3</v>
      </c>
      <c r="P28" s="146">
        <v>1133.9000000000001</v>
      </c>
      <c r="Q28" s="143">
        <v>9746.6</v>
      </c>
      <c r="R28" s="143">
        <v>3892.3</v>
      </c>
    </row>
    <row r="29" spans="2:18" s="142" customFormat="1" ht="18.75" customHeight="1">
      <c r="B29" s="475"/>
      <c r="C29" s="476"/>
      <c r="D29" s="172"/>
      <c r="E29" s="173">
        <f>ROUND(E28/$D28*100,1)</f>
        <v>66</v>
      </c>
      <c r="F29" s="173">
        <f t="shared" ref="F29:R29" si="12">ROUND(F28/$D28*100,1)</f>
        <v>55.2</v>
      </c>
      <c r="G29" s="174">
        <f t="shared" si="12"/>
        <v>5.2</v>
      </c>
      <c r="H29" s="174">
        <f t="shared" si="12"/>
        <v>3.4</v>
      </c>
      <c r="I29" s="175">
        <f t="shared" si="12"/>
        <v>2.2000000000000002</v>
      </c>
      <c r="J29" s="173">
        <f t="shared" si="12"/>
        <v>34</v>
      </c>
      <c r="K29" s="173">
        <f t="shared" si="12"/>
        <v>17.2</v>
      </c>
      <c r="L29" s="174">
        <f t="shared" si="12"/>
        <v>9.8000000000000007</v>
      </c>
      <c r="M29" s="174">
        <f t="shared" si="12"/>
        <v>1.7</v>
      </c>
      <c r="N29" s="174">
        <f t="shared" si="12"/>
        <v>5.7</v>
      </c>
      <c r="O29" s="174">
        <f t="shared" si="12"/>
        <v>8.5</v>
      </c>
      <c r="P29" s="175">
        <f t="shared" si="12"/>
        <v>8.3000000000000007</v>
      </c>
      <c r="Q29" s="173">
        <f t="shared" si="12"/>
        <v>71.5</v>
      </c>
      <c r="R29" s="176">
        <f t="shared" si="12"/>
        <v>28.5</v>
      </c>
    </row>
    <row r="30" spans="2:18" s="142" customFormat="1" ht="17.25" customHeight="1">
      <c r="B30" s="473" t="s">
        <v>159</v>
      </c>
      <c r="C30" s="474"/>
      <c r="D30" s="143">
        <v>13639</v>
      </c>
      <c r="E30" s="143">
        <f>SUM(F30:I30)</f>
        <v>9001.4999999999982</v>
      </c>
      <c r="F30" s="144">
        <v>7534.9</v>
      </c>
      <c r="G30" s="145">
        <v>707.8</v>
      </c>
      <c r="H30" s="145">
        <v>465.4</v>
      </c>
      <c r="I30" s="146">
        <v>293.39999999999998</v>
      </c>
      <c r="J30" s="143">
        <f>SUM(L30:P30)</f>
        <v>4637.5</v>
      </c>
      <c r="K30" s="144">
        <v>2345.3000000000002</v>
      </c>
      <c r="L30" s="145">
        <v>1330.6</v>
      </c>
      <c r="M30" s="145">
        <v>231</v>
      </c>
      <c r="N30" s="145">
        <v>783.7</v>
      </c>
      <c r="O30" s="145">
        <v>1158.3</v>
      </c>
      <c r="P30" s="146">
        <v>1133.9000000000001</v>
      </c>
      <c r="Q30" s="143">
        <v>9746.6</v>
      </c>
      <c r="R30" s="143">
        <v>3892.3</v>
      </c>
    </row>
    <row r="31" spans="2:18" s="142" customFormat="1" ht="18.75" customHeight="1">
      <c r="B31" s="475"/>
      <c r="C31" s="476"/>
      <c r="D31" s="172"/>
      <c r="E31" s="173">
        <f>ROUND(E30/$D30*100,1)</f>
        <v>66</v>
      </c>
      <c r="F31" s="173">
        <f t="shared" ref="F31:R31" si="13">ROUND(F30/$D30*100,1)</f>
        <v>55.2</v>
      </c>
      <c r="G31" s="174">
        <f t="shared" si="13"/>
        <v>5.2</v>
      </c>
      <c r="H31" s="174">
        <f t="shared" si="13"/>
        <v>3.4</v>
      </c>
      <c r="I31" s="175">
        <f t="shared" si="13"/>
        <v>2.2000000000000002</v>
      </c>
      <c r="J31" s="173">
        <f t="shared" si="13"/>
        <v>34</v>
      </c>
      <c r="K31" s="173">
        <f t="shared" si="13"/>
        <v>17.2</v>
      </c>
      <c r="L31" s="174">
        <f t="shared" si="13"/>
        <v>9.8000000000000007</v>
      </c>
      <c r="M31" s="174">
        <f t="shared" si="13"/>
        <v>1.7</v>
      </c>
      <c r="N31" s="174">
        <f t="shared" si="13"/>
        <v>5.7</v>
      </c>
      <c r="O31" s="174">
        <f t="shared" si="13"/>
        <v>8.5</v>
      </c>
      <c r="P31" s="175">
        <f t="shared" si="13"/>
        <v>8.3000000000000007</v>
      </c>
      <c r="Q31" s="173">
        <f t="shared" si="13"/>
        <v>71.5</v>
      </c>
      <c r="R31" s="176">
        <f t="shared" si="13"/>
        <v>28.5</v>
      </c>
    </row>
    <row r="32" spans="2:18" s="142" customFormat="1" ht="18.75" customHeight="1">
      <c r="B32" s="473" t="s">
        <v>124</v>
      </c>
      <c r="C32" s="501"/>
      <c r="D32" s="143">
        <v>13639</v>
      </c>
      <c r="E32" s="143">
        <f>SUM(F32:I32)</f>
        <v>9001.4999999999982</v>
      </c>
      <c r="F32" s="144">
        <v>7534.9</v>
      </c>
      <c r="G32" s="145">
        <v>707.8</v>
      </c>
      <c r="H32" s="145">
        <v>465.4</v>
      </c>
      <c r="I32" s="146">
        <v>293.39999999999998</v>
      </c>
      <c r="J32" s="143">
        <f>SUM(L32:P32)</f>
        <v>4637.5</v>
      </c>
      <c r="K32" s="144">
        <v>2345.3000000000002</v>
      </c>
      <c r="L32" s="145">
        <v>1330.6</v>
      </c>
      <c r="M32" s="145">
        <v>231</v>
      </c>
      <c r="N32" s="145">
        <v>783.7</v>
      </c>
      <c r="O32" s="145">
        <v>1158.3</v>
      </c>
      <c r="P32" s="146">
        <v>1133.9000000000001</v>
      </c>
      <c r="Q32" s="143">
        <v>9746.6</v>
      </c>
      <c r="R32" s="143">
        <v>3892.3</v>
      </c>
    </row>
    <row r="33" spans="2:18" s="142" customFormat="1" ht="18.75" customHeight="1">
      <c r="B33" s="502"/>
      <c r="C33" s="503"/>
      <c r="D33" s="97"/>
      <c r="E33" s="176">
        <f t="shared" ref="E33:R33" si="14">ROUND(E32/$D32*100,1)</f>
        <v>66</v>
      </c>
      <c r="F33" s="173">
        <f t="shared" si="14"/>
        <v>55.2</v>
      </c>
      <c r="G33" s="174">
        <f t="shared" si="14"/>
        <v>5.2</v>
      </c>
      <c r="H33" s="174">
        <f t="shared" si="14"/>
        <v>3.4</v>
      </c>
      <c r="I33" s="175">
        <f t="shared" si="14"/>
        <v>2.2000000000000002</v>
      </c>
      <c r="J33" s="176">
        <f t="shared" si="14"/>
        <v>34</v>
      </c>
      <c r="K33" s="177">
        <f t="shared" si="14"/>
        <v>17.2</v>
      </c>
      <c r="L33" s="174">
        <f t="shared" si="14"/>
        <v>9.8000000000000007</v>
      </c>
      <c r="M33" s="174">
        <f t="shared" si="14"/>
        <v>1.7</v>
      </c>
      <c r="N33" s="174">
        <f t="shared" si="14"/>
        <v>5.7</v>
      </c>
      <c r="O33" s="174">
        <f t="shared" si="14"/>
        <v>8.5</v>
      </c>
      <c r="P33" s="175">
        <f t="shared" si="14"/>
        <v>8.3000000000000007</v>
      </c>
      <c r="Q33" s="176">
        <f t="shared" si="14"/>
        <v>71.5</v>
      </c>
      <c r="R33" s="176">
        <f t="shared" si="14"/>
        <v>28.5</v>
      </c>
    </row>
    <row r="34" spans="2:18" s="142" customFormat="1" ht="18.75" customHeight="1">
      <c r="B34" s="473" t="s">
        <v>125</v>
      </c>
      <c r="C34" s="501"/>
      <c r="D34" s="143">
        <v>13639</v>
      </c>
      <c r="E34" s="143">
        <v>9001.4999999999982</v>
      </c>
      <c r="F34" s="144">
        <v>7534.9</v>
      </c>
      <c r="G34" s="145">
        <v>707.8</v>
      </c>
      <c r="H34" s="145">
        <v>465.4</v>
      </c>
      <c r="I34" s="146">
        <v>293.39999999999998</v>
      </c>
      <c r="J34" s="143">
        <v>4637.5</v>
      </c>
      <c r="K34" s="144">
        <v>2345.3000000000002</v>
      </c>
      <c r="L34" s="145">
        <v>1330.6</v>
      </c>
      <c r="M34" s="145">
        <v>231</v>
      </c>
      <c r="N34" s="145">
        <v>783.7</v>
      </c>
      <c r="O34" s="145">
        <v>1158.3</v>
      </c>
      <c r="P34" s="146">
        <v>1133.9000000000001</v>
      </c>
      <c r="Q34" s="143">
        <v>9746.6</v>
      </c>
      <c r="R34" s="143">
        <v>3892.3</v>
      </c>
    </row>
    <row r="35" spans="2:18" s="142" customFormat="1" ht="18.75" customHeight="1">
      <c r="B35" s="502"/>
      <c r="C35" s="503"/>
      <c r="D35" s="97"/>
      <c r="E35" s="176">
        <v>66</v>
      </c>
      <c r="F35" s="173">
        <v>55.2</v>
      </c>
      <c r="G35" s="174">
        <v>5.2</v>
      </c>
      <c r="H35" s="174">
        <v>3.4</v>
      </c>
      <c r="I35" s="175">
        <v>2.2000000000000002</v>
      </c>
      <c r="J35" s="176">
        <v>34</v>
      </c>
      <c r="K35" s="177">
        <v>17.2</v>
      </c>
      <c r="L35" s="174">
        <v>9.8000000000000007</v>
      </c>
      <c r="M35" s="174">
        <v>1.7</v>
      </c>
      <c r="N35" s="174">
        <v>5.7</v>
      </c>
      <c r="O35" s="174">
        <v>8.5</v>
      </c>
      <c r="P35" s="175">
        <v>8.3000000000000007</v>
      </c>
      <c r="Q35" s="176">
        <v>71.5</v>
      </c>
      <c r="R35" s="176">
        <v>28.5</v>
      </c>
    </row>
    <row r="36" spans="2:18" ht="15" customHeight="1">
      <c r="R36" s="178" t="s">
        <v>160</v>
      </c>
    </row>
    <row r="37" spans="2:18" ht="15" customHeight="1">
      <c r="R37" s="178"/>
    </row>
    <row r="38" spans="2:18">
      <c r="D38" s="179"/>
    </row>
  </sheetData>
  <mergeCells count="30">
    <mergeCell ref="B32:C33"/>
    <mergeCell ref="B34:C35"/>
    <mergeCell ref="B20:C21"/>
    <mergeCell ref="B22:C23"/>
    <mergeCell ref="B24:C25"/>
    <mergeCell ref="B26:C27"/>
    <mergeCell ref="B28:C29"/>
    <mergeCell ref="B30:C31"/>
    <mergeCell ref="B18:C19"/>
    <mergeCell ref="I4:I5"/>
    <mergeCell ref="J4:J5"/>
    <mergeCell ref="K4:N4"/>
    <mergeCell ref="O4:O5"/>
    <mergeCell ref="C8:C9"/>
    <mergeCell ref="C10:C11"/>
    <mergeCell ref="C12:C13"/>
    <mergeCell ref="C14:C15"/>
    <mergeCell ref="B16:C17"/>
    <mergeCell ref="B6:C7"/>
    <mergeCell ref="B3:C5"/>
    <mergeCell ref="D3:D5"/>
    <mergeCell ref="E3:I3"/>
    <mergeCell ref="J3:P3"/>
    <mergeCell ref="Q3:Q5"/>
    <mergeCell ref="R3:R5"/>
    <mergeCell ref="E4:E5"/>
    <mergeCell ref="F4:F5"/>
    <mergeCell ref="G4:G5"/>
    <mergeCell ref="H4:H5"/>
    <mergeCell ref="P4:P5"/>
  </mergeCells>
  <phoneticPr fontId="2"/>
  <printOptions gridLinesSet="0"/>
  <pageMargins left="0.59055118110236227" right="0.39370078740157483" top="0.78740157480314965" bottom="0.78740157480314965" header="0.39370078740157483" footer="0.39370078740157483"/>
  <pageSetup paperSize="9" scale="98" firstPageNumber="3" orientation="portrait" useFirstPageNumber="1" r:id="rId1"/>
  <headerFooter alignWithMargins="0">
    <oddHeader>&amp;R&amp;"ＭＳ Ｐゴシック,標準"&amp;11 1.土地・気象</oddHeader>
    <oddFooter>&amp;C&amp;"ＭＳ Ｐゴシック,標準"&amp;11-4-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Normal="100" workbookViewId="0">
      <selection activeCell="H29" sqref="H29"/>
    </sheetView>
  </sheetViews>
  <sheetFormatPr defaultColWidth="12.125" defaultRowHeight="14.25"/>
  <cols>
    <col min="1" max="1" width="3.625" style="5" customWidth="1"/>
    <col min="2" max="2" width="2.625" style="5" customWidth="1"/>
    <col min="3" max="3" width="8.625" style="5" customWidth="1"/>
    <col min="4" max="4" width="6.375" style="205" customWidth="1"/>
    <col min="5" max="5" width="6.375" style="129" customWidth="1"/>
    <col min="6" max="7" width="5.625" style="129" customWidth="1"/>
    <col min="8" max="8" width="5.375" style="129" customWidth="1"/>
    <col min="9" max="9" width="5.375" style="206" customWidth="1"/>
    <col min="10" max="10" width="8.125" style="129" customWidth="1"/>
    <col min="11" max="11" width="8.625" style="5" customWidth="1"/>
    <col min="12" max="12" width="8.125" style="5" customWidth="1"/>
    <col min="13" max="13" width="8.625" style="5" customWidth="1"/>
    <col min="14" max="256" width="12.125" style="5"/>
    <col min="257" max="257" width="3.625" style="5" customWidth="1"/>
    <col min="258" max="258" width="2.625" style="5" customWidth="1"/>
    <col min="259" max="259" width="8.625" style="5" customWidth="1"/>
    <col min="260" max="261" width="6.375" style="5" customWidth="1"/>
    <col min="262" max="263" width="5.625" style="5" customWidth="1"/>
    <col min="264" max="265" width="5.375" style="5" customWidth="1"/>
    <col min="266" max="266" width="8.125" style="5" customWidth="1"/>
    <col min="267" max="267" width="8.625" style="5" customWidth="1"/>
    <col min="268" max="268" width="8.125" style="5" customWidth="1"/>
    <col min="269" max="269" width="8.625" style="5" customWidth="1"/>
    <col min="270" max="512" width="12.125" style="5"/>
    <col min="513" max="513" width="3.625" style="5" customWidth="1"/>
    <col min="514" max="514" width="2.625" style="5" customWidth="1"/>
    <col min="515" max="515" width="8.625" style="5" customWidth="1"/>
    <col min="516" max="517" width="6.375" style="5" customWidth="1"/>
    <col min="518" max="519" width="5.625" style="5" customWidth="1"/>
    <col min="520" max="521" width="5.375" style="5" customWidth="1"/>
    <col min="522" max="522" width="8.125" style="5" customWidth="1"/>
    <col min="523" max="523" width="8.625" style="5" customWidth="1"/>
    <col min="524" max="524" width="8.125" style="5" customWidth="1"/>
    <col min="525" max="525" width="8.625" style="5" customWidth="1"/>
    <col min="526" max="768" width="12.125" style="5"/>
    <col min="769" max="769" width="3.625" style="5" customWidth="1"/>
    <col min="770" max="770" width="2.625" style="5" customWidth="1"/>
    <col min="771" max="771" width="8.625" style="5" customWidth="1"/>
    <col min="772" max="773" width="6.375" style="5" customWidth="1"/>
    <col min="774" max="775" width="5.625" style="5" customWidth="1"/>
    <col min="776" max="777" width="5.375" style="5" customWidth="1"/>
    <col min="778" max="778" width="8.125" style="5" customWidth="1"/>
    <col min="779" max="779" width="8.625" style="5" customWidth="1"/>
    <col min="780" max="780" width="8.125" style="5" customWidth="1"/>
    <col min="781" max="781" width="8.625" style="5" customWidth="1"/>
    <col min="782" max="1024" width="12.125" style="5"/>
    <col min="1025" max="1025" width="3.625" style="5" customWidth="1"/>
    <col min="1026" max="1026" width="2.625" style="5" customWidth="1"/>
    <col min="1027" max="1027" width="8.625" style="5" customWidth="1"/>
    <col min="1028" max="1029" width="6.375" style="5" customWidth="1"/>
    <col min="1030" max="1031" width="5.625" style="5" customWidth="1"/>
    <col min="1032" max="1033" width="5.375" style="5" customWidth="1"/>
    <col min="1034" max="1034" width="8.125" style="5" customWidth="1"/>
    <col min="1035" max="1035" width="8.625" style="5" customWidth="1"/>
    <col min="1036" max="1036" width="8.125" style="5" customWidth="1"/>
    <col min="1037" max="1037" width="8.625" style="5" customWidth="1"/>
    <col min="1038" max="1280" width="12.125" style="5"/>
    <col min="1281" max="1281" width="3.625" style="5" customWidth="1"/>
    <col min="1282" max="1282" width="2.625" style="5" customWidth="1"/>
    <col min="1283" max="1283" width="8.625" style="5" customWidth="1"/>
    <col min="1284" max="1285" width="6.375" style="5" customWidth="1"/>
    <col min="1286" max="1287" width="5.625" style="5" customWidth="1"/>
    <col min="1288" max="1289" width="5.375" style="5" customWidth="1"/>
    <col min="1290" max="1290" width="8.125" style="5" customWidth="1"/>
    <col min="1291" max="1291" width="8.625" style="5" customWidth="1"/>
    <col min="1292" max="1292" width="8.125" style="5" customWidth="1"/>
    <col min="1293" max="1293" width="8.625" style="5" customWidth="1"/>
    <col min="1294" max="1536" width="12.125" style="5"/>
    <col min="1537" max="1537" width="3.625" style="5" customWidth="1"/>
    <col min="1538" max="1538" width="2.625" style="5" customWidth="1"/>
    <col min="1539" max="1539" width="8.625" style="5" customWidth="1"/>
    <col min="1540" max="1541" width="6.375" style="5" customWidth="1"/>
    <col min="1542" max="1543" width="5.625" style="5" customWidth="1"/>
    <col min="1544" max="1545" width="5.375" style="5" customWidth="1"/>
    <col min="1546" max="1546" width="8.125" style="5" customWidth="1"/>
    <col min="1547" max="1547" width="8.625" style="5" customWidth="1"/>
    <col min="1548" max="1548" width="8.125" style="5" customWidth="1"/>
    <col min="1549" max="1549" width="8.625" style="5" customWidth="1"/>
    <col min="1550" max="1792" width="12.125" style="5"/>
    <col min="1793" max="1793" width="3.625" style="5" customWidth="1"/>
    <col min="1794" max="1794" width="2.625" style="5" customWidth="1"/>
    <col min="1795" max="1795" width="8.625" style="5" customWidth="1"/>
    <col min="1796" max="1797" width="6.375" style="5" customWidth="1"/>
    <col min="1798" max="1799" width="5.625" style="5" customWidth="1"/>
    <col min="1800" max="1801" width="5.375" style="5" customWidth="1"/>
    <col min="1802" max="1802" width="8.125" style="5" customWidth="1"/>
    <col min="1803" max="1803" width="8.625" style="5" customWidth="1"/>
    <col min="1804" max="1804" width="8.125" style="5" customWidth="1"/>
    <col min="1805" max="1805" width="8.625" style="5" customWidth="1"/>
    <col min="1806" max="2048" width="12.125" style="5"/>
    <col min="2049" max="2049" width="3.625" style="5" customWidth="1"/>
    <col min="2050" max="2050" width="2.625" style="5" customWidth="1"/>
    <col min="2051" max="2051" width="8.625" style="5" customWidth="1"/>
    <col min="2052" max="2053" width="6.375" style="5" customWidth="1"/>
    <col min="2054" max="2055" width="5.625" style="5" customWidth="1"/>
    <col min="2056" max="2057" width="5.375" style="5" customWidth="1"/>
    <col min="2058" max="2058" width="8.125" style="5" customWidth="1"/>
    <col min="2059" max="2059" width="8.625" style="5" customWidth="1"/>
    <col min="2060" max="2060" width="8.125" style="5" customWidth="1"/>
    <col min="2061" max="2061" width="8.625" style="5" customWidth="1"/>
    <col min="2062" max="2304" width="12.125" style="5"/>
    <col min="2305" max="2305" width="3.625" style="5" customWidth="1"/>
    <col min="2306" max="2306" width="2.625" style="5" customWidth="1"/>
    <col min="2307" max="2307" width="8.625" style="5" customWidth="1"/>
    <col min="2308" max="2309" width="6.375" style="5" customWidth="1"/>
    <col min="2310" max="2311" width="5.625" style="5" customWidth="1"/>
    <col min="2312" max="2313" width="5.375" style="5" customWidth="1"/>
    <col min="2314" max="2314" width="8.125" style="5" customWidth="1"/>
    <col min="2315" max="2315" width="8.625" style="5" customWidth="1"/>
    <col min="2316" max="2316" width="8.125" style="5" customWidth="1"/>
    <col min="2317" max="2317" width="8.625" style="5" customWidth="1"/>
    <col min="2318" max="2560" width="12.125" style="5"/>
    <col min="2561" max="2561" width="3.625" style="5" customWidth="1"/>
    <col min="2562" max="2562" width="2.625" style="5" customWidth="1"/>
    <col min="2563" max="2563" width="8.625" style="5" customWidth="1"/>
    <col min="2564" max="2565" width="6.375" style="5" customWidth="1"/>
    <col min="2566" max="2567" width="5.625" style="5" customWidth="1"/>
    <col min="2568" max="2569" width="5.375" style="5" customWidth="1"/>
    <col min="2570" max="2570" width="8.125" style="5" customWidth="1"/>
    <col min="2571" max="2571" width="8.625" style="5" customWidth="1"/>
    <col min="2572" max="2572" width="8.125" style="5" customWidth="1"/>
    <col min="2573" max="2573" width="8.625" style="5" customWidth="1"/>
    <col min="2574" max="2816" width="12.125" style="5"/>
    <col min="2817" max="2817" width="3.625" style="5" customWidth="1"/>
    <col min="2818" max="2818" width="2.625" style="5" customWidth="1"/>
    <col min="2819" max="2819" width="8.625" style="5" customWidth="1"/>
    <col min="2820" max="2821" width="6.375" style="5" customWidth="1"/>
    <col min="2822" max="2823" width="5.625" style="5" customWidth="1"/>
    <col min="2824" max="2825" width="5.375" style="5" customWidth="1"/>
    <col min="2826" max="2826" width="8.125" style="5" customWidth="1"/>
    <col min="2827" max="2827" width="8.625" style="5" customWidth="1"/>
    <col min="2828" max="2828" width="8.125" style="5" customWidth="1"/>
    <col min="2829" max="2829" width="8.625" style="5" customWidth="1"/>
    <col min="2830" max="3072" width="12.125" style="5"/>
    <col min="3073" max="3073" width="3.625" style="5" customWidth="1"/>
    <col min="3074" max="3074" width="2.625" style="5" customWidth="1"/>
    <col min="3075" max="3075" width="8.625" style="5" customWidth="1"/>
    <col min="3076" max="3077" width="6.375" style="5" customWidth="1"/>
    <col min="3078" max="3079" width="5.625" style="5" customWidth="1"/>
    <col min="3080" max="3081" width="5.375" style="5" customWidth="1"/>
    <col min="3082" max="3082" width="8.125" style="5" customWidth="1"/>
    <col min="3083" max="3083" width="8.625" style="5" customWidth="1"/>
    <col min="3084" max="3084" width="8.125" style="5" customWidth="1"/>
    <col min="3085" max="3085" width="8.625" style="5" customWidth="1"/>
    <col min="3086" max="3328" width="12.125" style="5"/>
    <col min="3329" max="3329" width="3.625" style="5" customWidth="1"/>
    <col min="3330" max="3330" width="2.625" style="5" customWidth="1"/>
    <col min="3331" max="3331" width="8.625" style="5" customWidth="1"/>
    <col min="3332" max="3333" width="6.375" style="5" customWidth="1"/>
    <col min="3334" max="3335" width="5.625" style="5" customWidth="1"/>
    <col min="3336" max="3337" width="5.375" style="5" customWidth="1"/>
    <col min="3338" max="3338" width="8.125" style="5" customWidth="1"/>
    <col min="3339" max="3339" width="8.625" style="5" customWidth="1"/>
    <col min="3340" max="3340" width="8.125" style="5" customWidth="1"/>
    <col min="3341" max="3341" width="8.625" style="5" customWidth="1"/>
    <col min="3342" max="3584" width="12.125" style="5"/>
    <col min="3585" max="3585" width="3.625" style="5" customWidth="1"/>
    <col min="3586" max="3586" width="2.625" style="5" customWidth="1"/>
    <col min="3587" max="3587" width="8.625" style="5" customWidth="1"/>
    <col min="3588" max="3589" width="6.375" style="5" customWidth="1"/>
    <col min="3590" max="3591" width="5.625" style="5" customWidth="1"/>
    <col min="3592" max="3593" width="5.375" style="5" customWidth="1"/>
    <col min="3594" max="3594" width="8.125" style="5" customWidth="1"/>
    <col min="3595" max="3595" width="8.625" style="5" customWidth="1"/>
    <col min="3596" max="3596" width="8.125" style="5" customWidth="1"/>
    <col min="3597" max="3597" width="8.625" style="5" customWidth="1"/>
    <col min="3598" max="3840" width="12.125" style="5"/>
    <col min="3841" max="3841" width="3.625" style="5" customWidth="1"/>
    <col min="3842" max="3842" width="2.625" style="5" customWidth="1"/>
    <col min="3843" max="3843" width="8.625" style="5" customWidth="1"/>
    <col min="3844" max="3845" width="6.375" style="5" customWidth="1"/>
    <col min="3846" max="3847" width="5.625" style="5" customWidth="1"/>
    <col min="3848" max="3849" width="5.375" style="5" customWidth="1"/>
    <col min="3850" max="3850" width="8.125" style="5" customWidth="1"/>
    <col min="3851" max="3851" width="8.625" style="5" customWidth="1"/>
    <col min="3852" max="3852" width="8.125" style="5" customWidth="1"/>
    <col min="3853" max="3853" width="8.625" style="5" customWidth="1"/>
    <col min="3854" max="4096" width="12.125" style="5"/>
    <col min="4097" max="4097" width="3.625" style="5" customWidth="1"/>
    <col min="4098" max="4098" width="2.625" style="5" customWidth="1"/>
    <col min="4099" max="4099" width="8.625" style="5" customWidth="1"/>
    <col min="4100" max="4101" width="6.375" style="5" customWidth="1"/>
    <col min="4102" max="4103" width="5.625" style="5" customWidth="1"/>
    <col min="4104" max="4105" width="5.375" style="5" customWidth="1"/>
    <col min="4106" max="4106" width="8.125" style="5" customWidth="1"/>
    <col min="4107" max="4107" width="8.625" style="5" customWidth="1"/>
    <col min="4108" max="4108" width="8.125" style="5" customWidth="1"/>
    <col min="4109" max="4109" width="8.625" style="5" customWidth="1"/>
    <col min="4110" max="4352" width="12.125" style="5"/>
    <col min="4353" max="4353" width="3.625" style="5" customWidth="1"/>
    <col min="4354" max="4354" width="2.625" style="5" customWidth="1"/>
    <col min="4355" max="4355" width="8.625" style="5" customWidth="1"/>
    <col min="4356" max="4357" width="6.375" style="5" customWidth="1"/>
    <col min="4358" max="4359" width="5.625" style="5" customWidth="1"/>
    <col min="4360" max="4361" width="5.375" style="5" customWidth="1"/>
    <col min="4362" max="4362" width="8.125" style="5" customWidth="1"/>
    <col min="4363" max="4363" width="8.625" style="5" customWidth="1"/>
    <col min="4364" max="4364" width="8.125" style="5" customWidth="1"/>
    <col min="4365" max="4365" width="8.625" style="5" customWidth="1"/>
    <col min="4366" max="4608" width="12.125" style="5"/>
    <col min="4609" max="4609" width="3.625" style="5" customWidth="1"/>
    <col min="4610" max="4610" width="2.625" style="5" customWidth="1"/>
    <col min="4611" max="4611" width="8.625" style="5" customWidth="1"/>
    <col min="4612" max="4613" width="6.375" style="5" customWidth="1"/>
    <col min="4614" max="4615" width="5.625" style="5" customWidth="1"/>
    <col min="4616" max="4617" width="5.375" style="5" customWidth="1"/>
    <col min="4618" max="4618" width="8.125" style="5" customWidth="1"/>
    <col min="4619" max="4619" width="8.625" style="5" customWidth="1"/>
    <col min="4620" max="4620" width="8.125" style="5" customWidth="1"/>
    <col min="4621" max="4621" width="8.625" style="5" customWidth="1"/>
    <col min="4622" max="4864" width="12.125" style="5"/>
    <col min="4865" max="4865" width="3.625" style="5" customWidth="1"/>
    <col min="4866" max="4866" width="2.625" style="5" customWidth="1"/>
    <col min="4867" max="4867" width="8.625" style="5" customWidth="1"/>
    <col min="4868" max="4869" width="6.375" style="5" customWidth="1"/>
    <col min="4870" max="4871" width="5.625" style="5" customWidth="1"/>
    <col min="4872" max="4873" width="5.375" style="5" customWidth="1"/>
    <col min="4874" max="4874" width="8.125" style="5" customWidth="1"/>
    <col min="4875" max="4875" width="8.625" style="5" customWidth="1"/>
    <col min="4876" max="4876" width="8.125" style="5" customWidth="1"/>
    <col min="4877" max="4877" width="8.625" style="5" customWidth="1"/>
    <col min="4878" max="5120" width="12.125" style="5"/>
    <col min="5121" max="5121" width="3.625" style="5" customWidth="1"/>
    <col min="5122" max="5122" width="2.625" style="5" customWidth="1"/>
    <col min="5123" max="5123" width="8.625" style="5" customWidth="1"/>
    <col min="5124" max="5125" width="6.375" style="5" customWidth="1"/>
    <col min="5126" max="5127" width="5.625" style="5" customWidth="1"/>
    <col min="5128" max="5129" width="5.375" style="5" customWidth="1"/>
    <col min="5130" max="5130" width="8.125" style="5" customWidth="1"/>
    <col min="5131" max="5131" width="8.625" style="5" customWidth="1"/>
    <col min="5132" max="5132" width="8.125" style="5" customWidth="1"/>
    <col min="5133" max="5133" width="8.625" style="5" customWidth="1"/>
    <col min="5134" max="5376" width="12.125" style="5"/>
    <col min="5377" max="5377" width="3.625" style="5" customWidth="1"/>
    <col min="5378" max="5378" width="2.625" style="5" customWidth="1"/>
    <col min="5379" max="5379" width="8.625" style="5" customWidth="1"/>
    <col min="5380" max="5381" width="6.375" style="5" customWidth="1"/>
    <col min="5382" max="5383" width="5.625" style="5" customWidth="1"/>
    <col min="5384" max="5385" width="5.375" style="5" customWidth="1"/>
    <col min="5386" max="5386" width="8.125" style="5" customWidth="1"/>
    <col min="5387" max="5387" width="8.625" style="5" customWidth="1"/>
    <col min="5388" max="5388" width="8.125" style="5" customWidth="1"/>
    <col min="5389" max="5389" width="8.625" style="5" customWidth="1"/>
    <col min="5390" max="5632" width="12.125" style="5"/>
    <col min="5633" max="5633" width="3.625" style="5" customWidth="1"/>
    <col min="5634" max="5634" width="2.625" style="5" customWidth="1"/>
    <col min="5635" max="5635" width="8.625" style="5" customWidth="1"/>
    <col min="5636" max="5637" width="6.375" style="5" customWidth="1"/>
    <col min="5638" max="5639" width="5.625" style="5" customWidth="1"/>
    <col min="5640" max="5641" width="5.375" style="5" customWidth="1"/>
    <col min="5642" max="5642" width="8.125" style="5" customWidth="1"/>
    <col min="5643" max="5643" width="8.625" style="5" customWidth="1"/>
    <col min="5644" max="5644" width="8.125" style="5" customWidth="1"/>
    <col min="5645" max="5645" width="8.625" style="5" customWidth="1"/>
    <col min="5646" max="5888" width="12.125" style="5"/>
    <col min="5889" max="5889" width="3.625" style="5" customWidth="1"/>
    <col min="5890" max="5890" width="2.625" style="5" customWidth="1"/>
    <col min="5891" max="5891" width="8.625" style="5" customWidth="1"/>
    <col min="5892" max="5893" width="6.375" style="5" customWidth="1"/>
    <col min="5894" max="5895" width="5.625" style="5" customWidth="1"/>
    <col min="5896" max="5897" width="5.375" style="5" customWidth="1"/>
    <col min="5898" max="5898" width="8.125" style="5" customWidth="1"/>
    <col min="5899" max="5899" width="8.625" style="5" customWidth="1"/>
    <col min="5900" max="5900" width="8.125" style="5" customWidth="1"/>
    <col min="5901" max="5901" width="8.625" style="5" customWidth="1"/>
    <col min="5902" max="6144" width="12.125" style="5"/>
    <col min="6145" max="6145" width="3.625" style="5" customWidth="1"/>
    <col min="6146" max="6146" width="2.625" style="5" customWidth="1"/>
    <col min="6147" max="6147" width="8.625" style="5" customWidth="1"/>
    <col min="6148" max="6149" width="6.375" style="5" customWidth="1"/>
    <col min="6150" max="6151" width="5.625" style="5" customWidth="1"/>
    <col min="6152" max="6153" width="5.375" style="5" customWidth="1"/>
    <col min="6154" max="6154" width="8.125" style="5" customWidth="1"/>
    <col min="6155" max="6155" width="8.625" style="5" customWidth="1"/>
    <col min="6156" max="6156" width="8.125" style="5" customWidth="1"/>
    <col min="6157" max="6157" width="8.625" style="5" customWidth="1"/>
    <col min="6158" max="6400" width="12.125" style="5"/>
    <col min="6401" max="6401" width="3.625" style="5" customWidth="1"/>
    <col min="6402" max="6402" width="2.625" style="5" customWidth="1"/>
    <col min="6403" max="6403" width="8.625" style="5" customWidth="1"/>
    <col min="6404" max="6405" width="6.375" style="5" customWidth="1"/>
    <col min="6406" max="6407" width="5.625" style="5" customWidth="1"/>
    <col min="6408" max="6409" width="5.375" style="5" customWidth="1"/>
    <col min="6410" max="6410" width="8.125" style="5" customWidth="1"/>
    <col min="6411" max="6411" width="8.625" style="5" customWidth="1"/>
    <col min="6412" max="6412" width="8.125" style="5" customWidth="1"/>
    <col min="6413" max="6413" width="8.625" style="5" customWidth="1"/>
    <col min="6414" max="6656" width="12.125" style="5"/>
    <col min="6657" max="6657" width="3.625" style="5" customWidth="1"/>
    <col min="6658" max="6658" width="2.625" style="5" customWidth="1"/>
    <col min="6659" max="6659" width="8.625" style="5" customWidth="1"/>
    <col min="6660" max="6661" width="6.375" style="5" customWidth="1"/>
    <col min="6662" max="6663" width="5.625" style="5" customWidth="1"/>
    <col min="6664" max="6665" width="5.375" style="5" customWidth="1"/>
    <col min="6666" max="6666" width="8.125" style="5" customWidth="1"/>
    <col min="6667" max="6667" width="8.625" style="5" customWidth="1"/>
    <col min="6668" max="6668" width="8.125" style="5" customWidth="1"/>
    <col min="6669" max="6669" width="8.625" style="5" customWidth="1"/>
    <col min="6670" max="6912" width="12.125" style="5"/>
    <col min="6913" max="6913" width="3.625" style="5" customWidth="1"/>
    <col min="6914" max="6914" width="2.625" style="5" customWidth="1"/>
    <col min="6915" max="6915" width="8.625" style="5" customWidth="1"/>
    <col min="6916" max="6917" width="6.375" style="5" customWidth="1"/>
    <col min="6918" max="6919" width="5.625" style="5" customWidth="1"/>
    <col min="6920" max="6921" width="5.375" style="5" customWidth="1"/>
    <col min="6922" max="6922" width="8.125" style="5" customWidth="1"/>
    <col min="6923" max="6923" width="8.625" style="5" customWidth="1"/>
    <col min="6924" max="6924" width="8.125" style="5" customWidth="1"/>
    <col min="6925" max="6925" width="8.625" style="5" customWidth="1"/>
    <col min="6926" max="7168" width="12.125" style="5"/>
    <col min="7169" max="7169" width="3.625" style="5" customWidth="1"/>
    <col min="7170" max="7170" width="2.625" style="5" customWidth="1"/>
    <col min="7171" max="7171" width="8.625" style="5" customWidth="1"/>
    <col min="7172" max="7173" width="6.375" style="5" customWidth="1"/>
    <col min="7174" max="7175" width="5.625" style="5" customWidth="1"/>
    <col min="7176" max="7177" width="5.375" style="5" customWidth="1"/>
    <col min="7178" max="7178" width="8.125" style="5" customWidth="1"/>
    <col min="7179" max="7179" width="8.625" style="5" customWidth="1"/>
    <col min="7180" max="7180" width="8.125" style="5" customWidth="1"/>
    <col min="7181" max="7181" width="8.625" style="5" customWidth="1"/>
    <col min="7182" max="7424" width="12.125" style="5"/>
    <col min="7425" max="7425" width="3.625" style="5" customWidth="1"/>
    <col min="7426" max="7426" width="2.625" style="5" customWidth="1"/>
    <col min="7427" max="7427" width="8.625" style="5" customWidth="1"/>
    <col min="7428" max="7429" width="6.375" style="5" customWidth="1"/>
    <col min="7430" max="7431" width="5.625" style="5" customWidth="1"/>
    <col min="7432" max="7433" width="5.375" style="5" customWidth="1"/>
    <col min="7434" max="7434" width="8.125" style="5" customWidth="1"/>
    <col min="7435" max="7435" width="8.625" style="5" customWidth="1"/>
    <col min="7436" max="7436" width="8.125" style="5" customWidth="1"/>
    <col min="7437" max="7437" width="8.625" style="5" customWidth="1"/>
    <col min="7438" max="7680" width="12.125" style="5"/>
    <col min="7681" max="7681" width="3.625" style="5" customWidth="1"/>
    <col min="7682" max="7682" width="2.625" style="5" customWidth="1"/>
    <col min="7683" max="7683" width="8.625" style="5" customWidth="1"/>
    <col min="7684" max="7685" width="6.375" style="5" customWidth="1"/>
    <col min="7686" max="7687" width="5.625" style="5" customWidth="1"/>
    <col min="7688" max="7689" width="5.375" style="5" customWidth="1"/>
    <col min="7690" max="7690" width="8.125" style="5" customWidth="1"/>
    <col min="7691" max="7691" width="8.625" style="5" customWidth="1"/>
    <col min="7692" max="7692" width="8.125" style="5" customWidth="1"/>
    <col min="7693" max="7693" width="8.625" style="5" customWidth="1"/>
    <col min="7694" max="7936" width="12.125" style="5"/>
    <col min="7937" max="7937" width="3.625" style="5" customWidth="1"/>
    <col min="7938" max="7938" width="2.625" style="5" customWidth="1"/>
    <col min="7939" max="7939" width="8.625" style="5" customWidth="1"/>
    <col min="7940" max="7941" width="6.375" style="5" customWidth="1"/>
    <col min="7942" max="7943" width="5.625" style="5" customWidth="1"/>
    <col min="7944" max="7945" width="5.375" style="5" customWidth="1"/>
    <col min="7946" max="7946" width="8.125" style="5" customWidth="1"/>
    <col min="7947" max="7947" width="8.625" style="5" customWidth="1"/>
    <col min="7948" max="7948" width="8.125" style="5" customWidth="1"/>
    <col min="7949" max="7949" width="8.625" style="5" customWidth="1"/>
    <col min="7950" max="8192" width="12.125" style="5"/>
    <col min="8193" max="8193" width="3.625" style="5" customWidth="1"/>
    <col min="8194" max="8194" width="2.625" style="5" customWidth="1"/>
    <col min="8195" max="8195" width="8.625" style="5" customWidth="1"/>
    <col min="8196" max="8197" width="6.375" style="5" customWidth="1"/>
    <col min="8198" max="8199" width="5.625" style="5" customWidth="1"/>
    <col min="8200" max="8201" width="5.375" style="5" customWidth="1"/>
    <col min="8202" max="8202" width="8.125" style="5" customWidth="1"/>
    <col min="8203" max="8203" width="8.625" style="5" customWidth="1"/>
    <col min="8204" max="8204" width="8.125" style="5" customWidth="1"/>
    <col min="8205" max="8205" width="8.625" style="5" customWidth="1"/>
    <col min="8206" max="8448" width="12.125" style="5"/>
    <col min="8449" max="8449" width="3.625" style="5" customWidth="1"/>
    <col min="8450" max="8450" width="2.625" style="5" customWidth="1"/>
    <col min="8451" max="8451" width="8.625" style="5" customWidth="1"/>
    <col min="8452" max="8453" width="6.375" style="5" customWidth="1"/>
    <col min="8454" max="8455" width="5.625" style="5" customWidth="1"/>
    <col min="8456" max="8457" width="5.375" style="5" customWidth="1"/>
    <col min="8458" max="8458" width="8.125" style="5" customWidth="1"/>
    <col min="8459" max="8459" width="8.625" style="5" customWidth="1"/>
    <col min="8460" max="8460" width="8.125" style="5" customWidth="1"/>
    <col min="8461" max="8461" width="8.625" style="5" customWidth="1"/>
    <col min="8462" max="8704" width="12.125" style="5"/>
    <col min="8705" max="8705" width="3.625" style="5" customWidth="1"/>
    <col min="8706" max="8706" width="2.625" style="5" customWidth="1"/>
    <col min="8707" max="8707" width="8.625" style="5" customWidth="1"/>
    <col min="8708" max="8709" width="6.375" style="5" customWidth="1"/>
    <col min="8710" max="8711" width="5.625" style="5" customWidth="1"/>
    <col min="8712" max="8713" width="5.375" style="5" customWidth="1"/>
    <col min="8714" max="8714" width="8.125" style="5" customWidth="1"/>
    <col min="8715" max="8715" width="8.625" style="5" customWidth="1"/>
    <col min="8716" max="8716" width="8.125" style="5" customWidth="1"/>
    <col min="8717" max="8717" width="8.625" style="5" customWidth="1"/>
    <col min="8718" max="8960" width="12.125" style="5"/>
    <col min="8961" max="8961" width="3.625" style="5" customWidth="1"/>
    <col min="8962" max="8962" width="2.625" style="5" customWidth="1"/>
    <col min="8963" max="8963" width="8.625" style="5" customWidth="1"/>
    <col min="8964" max="8965" width="6.375" style="5" customWidth="1"/>
    <col min="8966" max="8967" width="5.625" style="5" customWidth="1"/>
    <col min="8968" max="8969" width="5.375" style="5" customWidth="1"/>
    <col min="8970" max="8970" width="8.125" style="5" customWidth="1"/>
    <col min="8971" max="8971" width="8.625" style="5" customWidth="1"/>
    <col min="8972" max="8972" width="8.125" style="5" customWidth="1"/>
    <col min="8973" max="8973" width="8.625" style="5" customWidth="1"/>
    <col min="8974" max="9216" width="12.125" style="5"/>
    <col min="9217" max="9217" width="3.625" style="5" customWidth="1"/>
    <col min="9218" max="9218" width="2.625" style="5" customWidth="1"/>
    <col min="9219" max="9219" width="8.625" style="5" customWidth="1"/>
    <col min="9220" max="9221" width="6.375" style="5" customWidth="1"/>
    <col min="9222" max="9223" width="5.625" style="5" customWidth="1"/>
    <col min="9224" max="9225" width="5.375" style="5" customWidth="1"/>
    <col min="9226" max="9226" width="8.125" style="5" customWidth="1"/>
    <col min="9227" max="9227" width="8.625" style="5" customWidth="1"/>
    <col min="9228" max="9228" width="8.125" style="5" customWidth="1"/>
    <col min="9229" max="9229" width="8.625" style="5" customWidth="1"/>
    <col min="9230" max="9472" width="12.125" style="5"/>
    <col min="9473" max="9473" width="3.625" style="5" customWidth="1"/>
    <col min="9474" max="9474" width="2.625" style="5" customWidth="1"/>
    <col min="9475" max="9475" width="8.625" style="5" customWidth="1"/>
    <col min="9476" max="9477" width="6.375" style="5" customWidth="1"/>
    <col min="9478" max="9479" width="5.625" style="5" customWidth="1"/>
    <col min="9480" max="9481" width="5.375" style="5" customWidth="1"/>
    <col min="9482" max="9482" width="8.125" style="5" customWidth="1"/>
    <col min="9483" max="9483" width="8.625" style="5" customWidth="1"/>
    <col min="9484" max="9484" width="8.125" style="5" customWidth="1"/>
    <col min="9485" max="9485" width="8.625" style="5" customWidth="1"/>
    <col min="9486" max="9728" width="12.125" style="5"/>
    <col min="9729" max="9729" width="3.625" style="5" customWidth="1"/>
    <col min="9730" max="9730" width="2.625" style="5" customWidth="1"/>
    <col min="9731" max="9731" width="8.625" style="5" customWidth="1"/>
    <col min="9732" max="9733" width="6.375" style="5" customWidth="1"/>
    <col min="9734" max="9735" width="5.625" style="5" customWidth="1"/>
    <col min="9736" max="9737" width="5.375" style="5" customWidth="1"/>
    <col min="9738" max="9738" width="8.125" style="5" customWidth="1"/>
    <col min="9739" max="9739" width="8.625" style="5" customWidth="1"/>
    <col min="9740" max="9740" width="8.125" style="5" customWidth="1"/>
    <col min="9741" max="9741" width="8.625" style="5" customWidth="1"/>
    <col min="9742" max="9984" width="12.125" style="5"/>
    <col min="9985" max="9985" width="3.625" style="5" customWidth="1"/>
    <col min="9986" max="9986" width="2.625" style="5" customWidth="1"/>
    <col min="9987" max="9987" width="8.625" style="5" customWidth="1"/>
    <col min="9988" max="9989" width="6.375" style="5" customWidth="1"/>
    <col min="9990" max="9991" width="5.625" style="5" customWidth="1"/>
    <col min="9992" max="9993" width="5.375" style="5" customWidth="1"/>
    <col min="9994" max="9994" width="8.125" style="5" customWidth="1"/>
    <col min="9995" max="9995" width="8.625" style="5" customWidth="1"/>
    <col min="9996" max="9996" width="8.125" style="5" customWidth="1"/>
    <col min="9997" max="9997" width="8.625" style="5" customWidth="1"/>
    <col min="9998" max="10240" width="12.125" style="5"/>
    <col min="10241" max="10241" width="3.625" style="5" customWidth="1"/>
    <col min="10242" max="10242" width="2.625" style="5" customWidth="1"/>
    <col min="10243" max="10243" width="8.625" style="5" customWidth="1"/>
    <col min="10244" max="10245" width="6.375" style="5" customWidth="1"/>
    <col min="10246" max="10247" width="5.625" style="5" customWidth="1"/>
    <col min="10248" max="10249" width="5.375" style="5" customWidth="1"/>
    <col min="10250" max="10250" width="8.125" style="5" customWidth="1"/>
    <col min="10251" max="10251" width="8.625" style="5" customWidth="1"/>
    <col min="10252" max="10252" width="8.125" style="5" customWidth="1"/>
    <col min="10253" max="10253" width="8.625" style="5" customWidth="1"/>
    <col min="10254" max="10496" width="12.125" style="5"/>
    <col min="10497" max="10497" width="3.625" style="5" customWidth="1"/>
    <col min="10498" max="10498" width="2.625" style="5" customWidth="1"/>
    <col min="10499" max="10499" width="8.625" style="5" customWidth="1"/>
    <col min="10500" max="10501" width="6.375" style="5" customWidth="1"/>
    <col min="10502" max="10503" width="5.625" style="5" customWidth="1"/>
    <col min="10504" max="10505" width="5.375" style="5" customWidth="1"/>
    <col min="10506" max="10506" width="8.125" style="5" customWidth="1"/>
    <col min="10507" max="10507" width="8.625" style="5" customWidth="1"/>
    <col min="10508" max="10508" width="8.125" style="5" customWidth="1"/>
    <col min="10509" max="10509" width="8.625" style="5" customWidth="1"/>
    <col min="10510" max="10752" width="12.125" style="5"/>
    <col min="10753" max="10753" width="3.625" style="5" customWidth="1"/>
    <col min="10754" max="10754" width="2.625" style="5" customWidth="1"/>
    <col min="10755" max="10755" width="8.625" style="5" customWidth="1"/>
    <col min="10756" max="10757" width="6.375" style="5" customWidth="1"/>
    <col min="10758" max="10759" width="5.625" style="5" customWidth="1"/>
    <col min="10760" max="10761" width="5.375" style="5" customWidth="1"/>
    <col min="10762" max="10762" width="8.125" style="5" customWidth="1"/>
    <col min="10763" max="10763" width="8.625" style="5" customWidth="1"/>
    <col min="10764" max="10764" width="8.125" style="5" customWidth="1"/>
    <col min="10765" max="10765" width="8.625" style="5" customWidth="1"/>
    <col min="10766" max="11008" width="12.125" style="5"/>
    <col min="11009" max="11009" width="3.625" style="5" customWidth="1"/>
    <col min="11010" max="11010" width="2.625" style="5" customWidth="1"/>
    <col min="11011" max="11011" width="8.625" style="5" customWidth="1"/>
    <col min="11012" max="11013" width="6.375" style="5" customWidth="1"/>
    <col min="11014" max="11015" width="5.625" style="5" customWidth="1"/>
    <col min="11016" max="11017" width="5.375" style="5" customWidth="1"/>
    <col min="11018" max="11018" width="8.125" style="5" customWidth="1"/>
    <col min="11019" max="11019" width="8.625" style="5" customWidth="1"/>
    <col min="11020" max="11020" width="8.125" style="5" customWidth="1"/>
    <col min="11021" max="11021" width="8.625" style="5" customWidth="1"/>
    <col min="11022" max="11264" width="12.125" style="5"/>
    <col min="11265" max="11265" width="3.625" style="5" customWidth="1"/>
    <col min="11266" max="11266" width="2.625" style="5" customWidth="1"/>
    <col min="11267" max="11267" width="8.625" style="5" customWidth="1"/>
    <col min="11268" max="11269" width="6.375" style="5" customWidth="1"/>
    <col min="11270" max="11271" width="5.625" style="5" customWidth="1"/>
    <col min="11272" max="11273" width="5.375" style="5" customWidth="1"/>
    <col min="11274" max="11274" width="8.125" style="5" customWidth="1"/>
    <col min="11275" max="11275" width="8.625" style="5" customWidth="1"/>
    <col min="11276" max="11276" width="8.125" style="5" customWidth="1"/>
    <col min="11277" max="11277" width="8.625" style="5" customWidth="1"/>
    <col min="11278" max="11520" width="12.125" style="5"/>
    <col min="11521" max="11521" width="3.625" style="5" customWidth="1"/>
    <col min="11522" max="11522" width="2.625" style="5" customWidth="1"/>
    <col min="11523" max="11523" width="8.625" style="5" customWidth="1"/>
    <col min="11524" max="11525" width="6.375" style="5" customWidth="1"/>
    <col min="11526" max="11527" width="5.625" style="5" customWidth="1"/>
    <col min="11528" max="11529" width="5.375" style="5" customWidth="1"/>
    <col min="11530" max="11530" width="8.125" style="5" customWidth="1"/>
    <col min="11531" max="11531" width="8.625" style="5" customWidth="1"/>
    <col min="11532" max="11532" width="8.125" style="5" customWidth="1"/>
    <col min="11533" max="11533" width="8.625" style="5" customWidth="1"/>
    <col min="11534" max="11776" width="12.125" style="5"/>
    <col min="11777" max="11777" width="3.625" style="5" customWidth="1"/>
    <col min="11778" max="11778" width="2.625" style="5" customWidth="1"/>
    <col min="11779" max="11779" width="8.625" style="5" customWidth="1"/>
    <col min="11780" max="11781" width="6.375" style="5" customWidth="1"/>
    <col min="11782" max="11783" width="5.625" style="5" customWidth="1"/>
    <col min="11784" max="11785" width="5.375" style="5" customWidth="1"/>
    <col min="11786" max="11786" width="8.125" style="5" customWidth="1"/>
    <col min="11787" max="11787" width="8.625" style="5" customWidth="1"/>
    <col min="11788" max="11788" width="8.125" style="5" customWidth="1"/>
    <col min="11789" max="11789" width="8.625" style="5" customWidth="1"/>
    <col min="11790" max="12032" width="12.125" style="5"/>
    <col min="12033" max="12033" width="3.625" style="5" customWidth="1"/>
    <col min="12034" max="12034" width="2.625" style="5" customWidth="1"/>
    <col min="12035" max="12035" width="8.625" style="5" customWidth="1"/>
    <col min="12036" max="12037" width="6.375" style="5" customWidth="1"/>
    <col min="12038" max="12039" width="5.625" style="5" customWidth="1"/>
    <col min="12040" max="12041" width="5.375" style="5" customWidth="1"/>
    <col min="12042" max="12042" width="8.125" style="5" customWidth="1"/>
    <col min="12043" max="12043" width="8.625" style="5" customWidth="1"/>
    <col min="12044" max="12044" width="8.125" style="5" customWidth="1"/>
    <col min="12045" max="12045" width="8.625" style="5" customWidth="1"/>
    <col min="12046" max="12288" width="12.125" style="5"/>
    <col min="12289" max="12289" width="3.625" style="5" customWidth="1"/>
    <col min="12290" max="12290" width="2.625" style="5" customWidth="1"/>
    <col min="12291" max="12291" width="8.625" style="5" customWidth="1"/>
    <col min="12292" max="12293" width="6.375" style="5" customWidth="1"/>
    <col min="12294" max="12295" width="5.625" style="5" customWidth="1"/>
    <col min="12296" max="12297" width="5.375" style="5" customWidth="1"/>
    <col min="12298" max="12298" width="8.125" style="5" customWidth="1"/>
    <col min="12299" max="12299" width="8.625" style="5" customWidth="1"/>
    <col min="12300" max="12300" width="8.125" style="5" customWidth="1"/>
    <col min="12301" max="12301" width="8.625" style="5" customWidth="1"/>
    <col min="12302" max="12544" width="12.125" style="5"/>
    <col min="12545" max="12545" width="3.625" style="5" customWidth="1"/>
    <col min="12546" max="12546" width="2.625" style="5" customWidth="1"/>
    <col min="12547" max="12547" width="8.625" style="5" customWidth="1"/>
    <col min="12548" max="12549" width="6.375" style="5" customWidth="1"/>
    <col min="12550" max="12551" width="5.625" style="5" customWidth="1"/>
    <col min="12552" max="12553" width="5.375" style="5" customWidth="1"/>
    <col min="12554" max="12554" width="8.125" style="5" customWidth="1"/>
    <col min="12555" max="12555" width="8.625" style="5" customWidth="1"/>
    <col min="12556" max="12556" width="8.125" style="5" customWidth="1"/>
    <col min="12557" max="12557" width="8.625" style="5" customWidth="1"/>
    <col min="12558" max="12800" width="12.125" style="5"/>
    <col min="12801" max="12801" width="3.625" style="5" customWidth="1"/>
    <col min="12802" max="12802" width="2.625" style="5" customWidth="1"/>
    <col min="12803" max="12803" width="8.625" style="5" customWidth="1"/>
    <col min="12804" max="12805" width="6.375" style="5" customWidth="1"/>
    <col min="12806" max="12807" width="5.625" style="5" customWidth="1"/>
    <col min="12808" max="12809" width="5.375" style="5" customWidth="1"/>
    <col min="12810" max="12810" width="8.125" style="5" customWidth="1"/>
    <col min="12811" max="12811" width="8.625" style="5" customWidth="1"/>
    <col min="12812" max="12812" width="8.125" style="5" customWidth="1"/>
    <col min="12813" max="12813" width="8.625" style="5" customWidth="1"/>
    <col min="12814" max="13056" width="12.125" style="5"/>
    <col min="13057" max="13057" width="3.625" style="5" customWidth="1"/>
    <col min="13058" max="13058" width="2.625" style="5" customWidth="1"/>
    <col min="13059" max="13059" width="8.625" style="5" customWidth="1"/>
    <col min="13060" max="13061" width="6.375" style="5" customWidth="1"/>
    <col min="13062" max="13063" width="5.625" style="5" customWidth="1"/>
    <col min="13064" max="13065" width="5.375" style="5" customWidth="1"/>
    <col min="13066" max="13066" width="8.125" style="5" customWidth="1"/>
    <col min="13067" max="13067" width="8.625" style="5" customWidth="1"/>
    <col min="13068" max="13068" width="8.125" style="5" customWidth="1"/>
    <col min="13069" max="13069" width="8.625" style="5" customWidth="1"/>
    <col min="13070" max="13312" width="12.125" style="5"/>
    <col min="13313" max="13313" width="3.625" style="5" customWidth="1"/>
    <col min="13314" max="13314" width="2.625" style="5" customWidth="1"/>
    <col min="13315" max="13315" width="8.625" style="5" customWidth="1"/>
    <col min="13316" max="13317" width="6.375" style="5" customWidth="1"/>
    <col min="13318" max="13319" width="5.625" style="5" customWidth="1"/>
    <col min="13320" max="13321" width="5.375" style="5" customWidth="1"/>
    <col min="13322" max="13322" width="8.125" style="5" customWidth="1"/>
    <col min="13323" max="13323" width="8.625" style="5" customWidth="1"/>
    <col min="13324" max="13324" width="8.125" style="5" customWidth="1"/>
    <col min="13325" max="13325" width="8.625" style="5" customWidth="1"/>
    <col min="13326" max="13568" width="12.125" style="5"/>
    <col min="13569" max="13569" width="3.625" style="5" customWidth="1"/>
    <col min="13570" max="13570" width="2.625" style="5" customWidth="1"/>
    <col min="13571" max="13571" width="8.625" style="5" customWidth="1"/>
    <col min="13572" max="13573" width="6.375" style="5" customWidth="1"/>
    <col min="13574" max="13575" width="5.625" style="5" customWidth="1"/>
    <col min="13576" max="13577" width="5.375" style="5" customWidth="1"/>
    <col min="13578" max="13578" width="8.125" style="5" customWidth="1"/>
    <col min="13579" max="13579" width="8.625" style="5" customWidth="1"/>
    <col min="13580" max="13580" width="8.125" style="5" customWidth="1"/>
    <col min="13581" max="13581" width="8.625" style="5" customWidth="1"/>
    <col min="13582" max="13824" width="12.125" style="5"/>
    <col min="13825" max="13825" width="3.625" style="5" customWidth="1"/>
    <col min="13826" max="13826" width="2.625" style="5" customWidth="1"/>
    <col min="13827" max="13827" width="8.625" style="5" customWidth="1"/>
    <col min="13828" max="13829" width="6.375" style="5" customWidth="1"/>
    <col min="13830" max="13831" width="5.625" style="5" customWidth="1"/>
    <col min="13832" max="13833" width="5.375" style="5" customWidth="1"/>
    <col min="13834" max="13834" width="8.125" style="5" customWidth="1"/>
    <col min="13835" max="13835" width="8.625" style="5" customWidth="1"/>
    <col min="13836" max="13836" width="8.125" style="5" customWidth="1"/>
    <col min="13837" max="13837" width="8.625" style="5" customWidth="1"/>
    <col min="13838" max="14080" width="12.125" style="5"/>
    <col min="14081" max="14081" width="3.625" style="5" customWidth="1"/>
    <col min="14082" max="14082" width="2.625" style="5" customWidth="1"/>
    <col min="14083" max="14083" width="8.625" style="5" customWidth="1"/>
    <col min="14084" max="14085" width="6.375" style="5" customWidth="1"/>
    <col min="14086" max="14087" width="5.625" style="5" customWidth="1"/>
    <col min="14088" max="14089" width="5.375" style="5" customWidth="1"/>
    <col min="14090" max="14090" width="8.125" style="5" customWidth="1"/>
    <col min="14091" max="14091" width="8.625" style="5" customWidth="1"/>
    <col min="14092" max="14092" width="8.125" style="5" customWidth="1"/>
    <col min="14093" max="14093" width="8.625" style="5" customWidth="1"/>
    <col min="14094" max="14336" width="12.125" style="5"/>
    <col min="14337" max="14337" width="3.625" style="5" customWidth="1"/>
    <col min="14338" max="14338" width="2.625" style="5" customWidth="1"/>
    <col min="14339" max="14339" width="8.625" style="5" customWidth="1"/>
    <col min="14340" max="14341" width="6.375" style="5" customWidth="1"/>
    <col min="14342" max="14343" width="5.625" style="5" customWidth="1"/>
    <col min="14344" max="14345" width="5.375" style="5" customWidth="1"/>
    <col min="14346" max="14346" width="8.125" style="5" customWidth="1"/>
    <col min="14347" max="14347" width="8.625" style="5" customWidth="1"/>
    <col min="14348" max="14348" width="8.125" style="5" customWidth="1"/>
    <col min="14349" max="14349" width="8.625" style="5" customWidth="1"/>
    <col min="14350" max="14592" width="12.125" style="5"/>
    <col min="14593" max="14593" width="3.625" style="5" customWidth="1"/>
    <col min="14594" max="14594" width="2.625" style="5" customWidth="1"/>
    <col min="14595" max="14595" width="8.625" style="5" customWidth="1"/>
    <col min="14596" max="14597" width="6.375" style="5" customWidth="1"/>
    <col min="14598" max="14599" width="5.625" style="5" customWidth="1"/>
    <col min="14600" max="14601" width="5.375" style="5" customWidth="1"/>
    <col min="14602" max="14602" width="8.125" style="5" customWidth="1"/>
    <col min="14603" max="14603" width="8.625" style="5" customWidth="1"/>
    <col min="14604" max="14604" width="8.125" style="5" customWidth="1"/>
    <col min="14605" max="14605" width="8.625" style="5" customWidth="1"/>
    <col min="14606" max="14848" width="12.125" style="5"/>
    <col min="14849" max="14849" width="3.625" style="5" customWidth="1"/>
    <col min="14850" max="14850" width="2.625" style="5" customWidth="1"/>
    <col min="14851" max="14851" width="8.625" style="5" customWidth="1"/>
    <col min="14852" max="14853" width="6.375" style="5" customWidth="1"/>
    <col min="14854" max="14855" width="5.625" style="5" customWidth="1"/>
    <col min="14856" max="14857" width="5.375" style="5" customWidth="1"/>
    <col min="14858" max="14858" width="8.125" style="5" customWidth="1"/>
    <col min="14859" max="14859" width="8.625" style="5" customWidth="1"/>
    <col min="14860" max="14860" width="8.125" style="5" customWidth="1"/>
    <col min="14861" max="14861" width="8.625" style="5" customWidth="1"/>
    <col min="14862" max="15104" width="12.125" style="5"/>
    <col min="15105" max="15105" width="3.625" style="5" customWidth="1"/>
    <col min="15106" max="15106" width="2.625" style="5" customWidth="1"/>
    <col min="15107" max="15107" width="8.625" style="5" customWidth="1"/>
    <col min="15108" max="15109" width="6.375" style="5" customWidth="1"/>
    <col min="15110" max="15111" width="5.625" style="5" customWidth="1"/>
    <col min="15112" max="15113" width="5.375" style="5" customWidth="1"/>
    <col min="15114" max="15114" width="8.125" style="5" customWidth="1"/>
    <col min="15115" max="15115" width="8.625" style="5" customWidth="1"/>
    <col min="15116" max="15116" width="8.125" style="5" customWidth="1"/>
    <col min="15117" max="15117" width="8.625" style="5" customWidth="1"/>
    <col min="15118" max="15360" width="12.125" style="5"/>
    <col min="15361" max="15361" width="3.625" style="5" customWidth="1"/>
    <col min="15362" max="15362" width="2.625" style="5" customWidth="1"/>
    <col min="15363" max="15363" width="8.625" style="5" customWidth="1"/>
    <col min="15364" max="15365" width="6.375" style="5" customWidth="1"/>
    <col min="15366" max="15367" width="5.625" style="5" customWidth="1"/>
    <col min="15368" max="15369" width="5.375" style="5" customWidth="1"/>
    <col min="15370" max="15370" width="8.125" style="5" customWidth="1"/>
    <col min="15371" max="15371" width="8.625" style="5" customWidth="1"/>
    <col min="15372" max="15372" width="8.125" style="5" customWidth="1"/>
    <col min="15373" max="15373" width="8.625" style="5" customWidth="1"/>
    <col min="15374" max="15616" width="12.125" style="5"/>
    <col min="15617" max="15617" width="3.625" style="5" customWidth="1"/>
    <col min="15618" max="15618" width="2.625" style="5" customWidth="1"/>
    <col min="15619" max="15619" width="8.625" style="5" customWidth="1"/>
    <col min="15620" max="15621" width="6.375" style="5" customWidth="1"/>
    <col min="15622" max="15623" width="5.625" style="5" customWidth="1"/>
    <col min="15624" max="15625" width="5.375" style="5" customWidth="1"/>
    <col min="15626" max="15626" width="8.125" style="5" customWidth="1"/>
    <col min="15627" max="15627" width="8.625" style="5" customWidth="1"/>
    <col min="15628" max="15628" width="8.125" style="5" customWidth="1"/>
    <col min="15629" max="15629" width="8.625" style="5" customWidth="1"/>
    <col min="15630" max="15872" width="12.125" style="5"/>
    <col min="15873" max="15873" width="3.625" style="5" customWidth="1"/>
    <col min="15874" max="15874" width="2.625" style="5" customWidth="1"/>
    <col min="15875" max="15875" width="8.625" style="5" customWidth="1"/>
    <col min="15876" max="15877" width="6.375" style="5" customWidth="1"/>
    <col min="15878" max="15879" width="5.625" style="5" customWidth="1"/>
    <col min="15880" max="15881" width="5.375" style="5" customWidth="1"/>
    <col min="15882" max="15882" width="8.125" style="5" customWidth="1"/>
    <col min="15883" max="15883" width="8.625" style="5" customWidth="1"/>
    <col min="15884" max="15884" width="8.125" style="5" customWidth="1"/>
    <col min="15885" max="15885" width="8.625" style="5" customWidth="1"/>
    <col min="15886" max="16128" width="12.125" style="5"/>
    <col min="16129" max="16129" width="3.625" style="5" customWidth="1"/>
    <col min="16130" max="16130" width="2.625" style="5" customWidth="1"/>
    <col min="16131" max="16131" width="8.625" style="5" customWidth="1"/>
    <col min="16132" max="16133" width="6.375" style="5" customWidth="1"/>
    <col min="16134" max="16135" width="5.625" style="5" customWidth="1"/>
    <col min="16136" max="16137" width="5.375" style="5" customWidth="1"/>
    <col min="16138" max="16138" width="8.125" style="5" customWidth="1"/>
    <col min="16139" max="16139" width="8.625" style="5" customWidth="1"/>
    <col min="16140" max="16140" width="8.125" style="5" customWidth="1"/>
    <col min="16141" max="16141" width="8.625" style="5" customWidth="1"/>
    <col min="16142" max="16384" width="12.125" style="5"/>
  </cols>
  <sheetData>
    <row r="1" spans="1:15" ht="30" customHeight="1">
      <c r="A1" s="73" t="s">
        <v>161</v>
      </c>
      <c r="C1" s="73"/>
      <c r="D1" s="180"/>
      <c r="E1" s="135"/>
      <c r="F1" s="135"/>
      <c r="G1" s="135"/>
      <c r="H1" s="135"/>
      <c r="I1" s="135"/>
      <c r="J1" s="135"/>
    </row>
    <row r="2" spans="1:15" s="80" customFormat="1" ht="18" customHeight="1">
      <c r="A2" s="6">
        <v>1</v>
      </c>
      <c r="B2" s="76" t="s">
        <v>162</v>
      </c>
      <c r="C2" s="126"/>
      <c r="D2" s="136"/>
      <c r="E2" s="136"/>
      <c r="F2" s="136"/>
      <c r="G2" s="136"/>
      <c r="H2" s="136"/>
      <c r="I2" s="136"/>
      <c r="J2" s="136"/>
      <c r="L2" s="33"/>
      <c r="M2" s="33" t="s">
        <v>163</v>
      </c>
    </row>
    <row r="3" spans="1:15" s="80" customFormat="1" ht="18" customHeight="1">
      <c r="B3" s="504"/>
      <c r="C3" s="506" t="s">
        <v>164</v>
      </c>
      <c r="D3" s="456" t="s">
        <v>165</v>
      </c>
      <c r="E3" s="456"/>
      <c r="F3" s="508" t="s">
        <v>166</v>
      </c>
      <c r="G3" s="509"/>
      <c r="H3" s="509"/>
      <c r="I3" s="509"/>
      <c r="J3" s="510" t="s">
        <v>167</v>
      </c>
      <c r="K3" s="511"/>
      <c r="L3" s="511"/>
      <c r="M3" s="511"/>
    </row>
    <row r="4" spans="1:15" s="80" customFormat="1" ht="18" customHeight="1">
      <c r="B4" s="505"/>
      <c r="C4" s="507"/>
      <c r="D4" s="181" t="s">
        <v>168</v>
      </c>
      <c r="E4" s="182" t="s">
        <v>169</v>
      </c>
      <c r="F4" s="512" t="s">
        <v>168</v>
      </c>
      <c r="G4" s="513"/>
      <c r="H4" s="514" t="s">
        <v>169</v>
      </c>
      <c r="I4" s="515"/>
      <c r="J4" s="516" t="s">
        <v>168</v>
      </c>
      <c r="K4" s="517"/>
      <c r="L4" s="456" t="s">
        <v>169</v>
      </c>
      <c r="M4" s="456"/>
    </row>
    <row r="5" spans="1:15" s="80" customFormat="1" ht="12.75" customHeight="1">
      <c r="B5" s="523">
        <v>1</v>
      </c>
      <c r="C5" s="534" t="s">
        <v>170</v>
      </c>
      <c r="D5" s="535">
        <v>111.4</v>
      </c>
      <c r="E5" s="536">
        <v>14.4</v>
      </c>
      <c r="F5" s="183" t="s">
        <v>171</v>
      </c>
      <c r="G5" s="184"/>
      <c r="H5" s="185" t="s">
        <v>172</v>
      </c>
      <c r="I5" s="186"/>
      <c r="J5" s="530" t="s">
        <v>173</v>
      </c>
      <c r="K5" s="187" t="s">
        <v>174</v>
      </c>
      <c r="L5" s="532" t="s">
        <v>173</v>
      </c>
      <c r="M5" s="518" t="s">
        <v>175</v>
      </c>
    </row>
    <row r="6" spans="1:15" s="38" customFormat="1" ht="12.75" customHeight="1">
      <c r="B6" s="524"/>
      <c r="C6" s="507"/>
      <c r="D6" s="527"/>
      <c r="E6" s="537"/>
      <c r="F6" s="520" t="s">
        <v>176</v>
      </c>
      <c r="G6" s="521"/>
      <c r="H6" s="520" t="s">
        <v>177</v>
      </c>
      <c r="I6" s="522"/>
      <c r="J6" s="531"/>
      <c r="K6" s="188" t="s">
        <v>175</v>
      </c>
      <c r="L6" s="533"/>
      <c r="M6" s="519"/>
    </row>
    <row r="7" spans="1:15" s="38" customFormat="1" ht="12.75" customHeight="1">
      <c r="B7" s="523">
        <v>2</v>
      </c>
      <c r="C7" s="525" t="s">
        <v>178</v>
      </c>
      <c r="D7" s="526">
        <v>41.9</v>
      </c>
      <c r="E7" s="528">
        <v>41.9</v>
      </c>
      <c r="F7" s="189" t="s">
        <v>179</v>
      </c>
      <c r="G7" s="190"/>
      <c r="H7" s="189" t="s">
        <v>179</v>
      </c>
      <c r="I7" s="190"/>
      <c r="J7" s="530" t="s">
        <v>180</v>
      </c>
      <c r="K7" s="191" t="s">
        <v>174</v>
      </c>
      <c r="L7" s="532" t="s">
        <v>180</v>
      </c>
      <c r="M7" s="518" t="s">
        <v>181</v>
      </c>
    </row>
    <row r="8" spans="1:15" s="38" customFormat="1" ht="12.75" customHeight="1">
      <c r="B8" s="524"/>
      <c r="C8" s="507"/>
      <c r="D8" s="527"/>
      <c r="E8" s="529"/>
      <c r="F8" s="538" t="s">
        <v>182</v>
      </c>
      <c r="G8" s="539"/>
      <c r="H8" s="538" t="s">
        <v>182</v>
      </c>
      <c r="I8" s="540"/>
      <c r="J8" s="531"/>
      <c r="K8" s="192" t="s">
        <v>181</v>
      </c>
      <c r="L8" s="533"/>
      <c r="M8" s="519"/>
    </row>
    <row r="9" spans="1:15" s="38" customFormat="1" ht="12.75" customHeight="1">
      <c r="B9" s="523">
        <v>3</v>
      </c>
      <c r="C9" s="525" t="s">
        <v>183</v>
      </c>
      <c r="D9" s="526">
        <v>21.5</v>
      </c>
      <c r="E9" s="528">
        <v>21.5</v>
      </c>
      <c r="F9" s="193" t="s">
        <v>179</v>
      </c>
      <c r="G9" s="194"/>
      <c r="H9" s="193" t="s">
        <v>179</v>
      </c>
      <c r="I9" s="195"/>
      <c r="J9" s="530" t="s">
        <v>184</v>
      </c>
      <c r="K9" s="196" t="s">
        <v>185</v>
      </c>
      <c r="L9" s="532" t="s">
        <v>184</v>
      </c>
      <c r="M9" s="541" t="s">
        <v>186</v>
      </c>
      <c r="O9" s="197"/>
    </row>
    <row r="10" spans="1:15" s="38" customFormat="1" ht="12.75" customHeight="1">
      <c r="B10" s="524"/>
      <c r="C10" s="507"/>
      <c r="D10" s="527"/>
      <c r="E10" s="529"/>
      <c r="F10" s="198" t="s">
        <v>187</v>
      </c>
      <c r="G10" s="199"/>
      <c r="H10" s="198" t="s">
        <v>187</v>
      </c>
      <c r="I10" s="200"/>
      <c r="J10" s="531"/>
      <c r="K10" s="201" t="s">
        <v>188</v>
      </c>
      <c r="L10" s="533"/>
      <c r="M10" s="542"/>
      <c r="O10" s="202"/>
    </row>
    <row r="11" spans="1:15" s="38" customFormat="1" ht="12.75" customHeight="1">
      <c r="B11" s="523">
        <v>4</v>
      </c>
      <c r="C11" s="525" t="s">
        <v>189</v>
      </c>
      <c r="D11" s="526">
        <v>10.199999999999999</v>
      </c>
      <c r="E11" s="528">
        <v>10</v>
      </c>
      <c r="F11" s="193" t="s">
        <v>179</v>
      </c>
      <c r="G11" s="203"/>
      <c r="H11" s="193" t="s">
        <v>190</v>
      </c>
      <c r="I11" s="204"/>
      <c r="J11" s="530" t="s">
        <v>184</v>
      </c>
      <c r="K11" s="196" t="s">
        <v>191</v>
      </c>
      <c r="L11" s="532"/>
      <c r="M11" s="543" t="s">
        <v>192</v>
      </c>
    </row>
    <row r="12" spans="1:15" s="38" customFormat="1" ht="12.75" customHeight="1">
      <c r="B12" s="524"/>
      <c r="C12" s="507"/>
      <c r="D12" s="527"/>
      <c r="E12" s="529"/>
      <c r="F12" s="198" t="s">
        <v>193</v>
      </c>
      <c r="G12" s="199"/>
      <c r="H12" s="198" t="s">
        <v>194</v>
      </c>
      <c r="I12" s="200"/>
      <c r="J12" s="531"/>
      <c r="K12" s="201" t="s">
        <v>195</v>
      </c>
      <c r="L12" s="533"/>
      <c r="M12" s="544"/>
    </row>
    <row r="13" spans="1:15" ht="12" customHeight="1">
      <c r="B13" s="38" t="s">
        <v>196</v>
      </c>
      <c r="M13" s="178"/>
    </row>
    <row r="14" spans="1:15" s="80" customFormat="1" ht="18" customHeight="1">
      <c r="A14" s="6">
        <v>2</v>
      </c>
      <c r="B14" s="76" t="s">
        <v>197</v>
      </c>
      <c r="C14" s="126"/>
      <c r="D14" s="136"/>
      <c r="E14" s="136"/>
      <c r="F14" s="136"/>
      <c r="G14" s="136"/>
      <c r="H14" s="136"/>
      <c r="I14" s="136"/>
      <c r="J14" s="136"/>
      <c r="L14" s="33"/>
      <c r="M14" s="33"/>
    </row>
    <row r="15" spans="1:15">
      <c r="B15" s="38" t="s">
        <v>198</v>
      </c>
      <c r="C15" s="38"/>
      <c r="M15" s="178" t="s">
        <v>199</v>
      </c>
    </row>
    <row r="16" spans="1:15" ht="15" customHeight="1"/>
    <row r="17" spans="1:13" ht="30" customHeight="1">
      <c r="A17" s="73" t="s">
        <v>200</v>
      </c>
      <c r="B17" s="73"/>
      <c r="C17" s="73"/>
      <c r="D17" s="180"/>
      <c r="E17" s="5"/>
      <c r="F17" s="5"/>
    </row>
    <row r="18" spans="1:13" ht="18" customHeight="1">
      <c r="A18" s="207"/>
      <c r="B18" s="126"/>
      <c r="C18" s="126"/>
      <c r="D18" s="136"/>
      <c r="E18" s="80"/>
      <c r="F18" s="80"/>
    </row>
    <row r="19" spans="1:13" ht="13.5" customHeight="1">
      <c r="A19" s="80"/>
      <c r="B19" s="490" t="s">
        <v>201</v>
      </c>
      <c r="C19" s="491"/>
      <c r="D19" s="490" t="s">
        <v>202</v>
      </c>
      <c r="E19" s="545"/>
      <c r="F19" s="491"/>
      <c r="G19" s="547" t="s">
        <v>203</v>
      </c>
      <c r="H19" s="548"/>
      <c r="I19" s="549"/>
      <c r="J19" s="550" t="s">
        <v>204</v>
      </c>
      <c r="K19" s="551"/>
      <c r="L19" s="490" t="s">
        <v>205</v>
      </c>
      <c r="M19" s="491"/>
    </row>
    <row r="20" spans="1:13" ht="13.5" customHeight="1">
      <c r="A20" s="80"/>
      <c r="B20" s="494"/>
      <c r="C20" s="495"/>
      <c r="D20" s="494"/>
      <c r="E20" s="546"/>
      <c r="F20" s="495"/>
      <c r="G20" s="554" t="s">
        <v>206</v>
      </c>
      <c r="H20" s="555"/>
      <c r="I20" s="556"/>
      <c r="J20" s="552"/>
      <c r="K20" s="553"/>
      <c r="L20" s="494"/>
      <c r="M20" s="495"/>
    </row>
    <row r="21" spans="1:13" s="10" customFormat="1" ht="12" customHeight="1">
      <c r="A21" s="38"/>
      <c r="B21" s="208"/>
      <c r="C21" s="209"/>
      <c r="D21" s="208"/>
      <c r="E21" s="210"/>
      <c r="F21" s="210"/>
      <c r="G21" s="557" t="s">
        <v>207</v>
      </c>
      <c r="H21" s="567"/>
      <c r="I21" s="558"/>
      <c r="J21" s="557" t="s">
        <v>207</v>
      </c>
      <c r="K21" s="558"/>
      <c r="L21" s="211"/>
      <c r="M21" s="212" t="s">
        <v>208</v>
      </c>
    </row>
    <row r="22" spans="1:13" s="10" customFormat="1" ht="16.5" customHeight="1">
      <c r="A22" s="38"/>
      <c r="B22" s="552" t="s">
        <v>209</v>
      </c>
      <c r="C22" s="559"/>
      <c r="D22" s="213" t="s">
        <v>210</v>
      </c>
      <c r="E22" s="214"/>
      <c r="F22" s="215"/>
      <c r="G22" s="216"/>
      <c r="H22" s="217"/>
      <c r="I22" s="218" t="s">
        <v>211</v>
      </c>
      <c r="J22" s="216"/>
      <c r="K22" s="219" t="s">
        <v>212</v>
      </c>
      <c r="L22" s="216"/>
      <c r="M22" s="220" t="s">
        <v>213</v>
      </c>
    </row>
    <row r="23" spans="1:13" ht="15" customHeight="1">
      <c r="E23" s="5"/>
      <c r="M23" s="178" t="s">
        <v>214</v>
      </c>
    </row>
    <row r="24" spans="1:13" ht="15" customHeight="1"/>
    <row r="25" spans="1:13" ht="30" customHeight="1">
      <c r="A25" s="73" t="s">
        <v>215</v>
      </c>
      <c r="B25" s="73"/>
      <c r="C25" s="73"/>
      <c r="D25" s="73"/>
    </row>
    <row r="26" spans="1:13" ht="18" customHeight="1">
      <c r="A26" s="207"/>
      <c r="B26" s="126"/>
      <c r="C26" s="126"/>
      <c r="D26" s="5"/>
      <c r="M26" s="221" t="s">
        <v>216</v>
      </c>
    </row>
    <row r="27" spans="1:13" ht="13.5" customHeight="1">
      <c r="A27" s="80"/>
      <c r="B27" s="490" t="s">
        <v>201</v>
      </c>
      <c r="C27" s="545"/>
      <c r="D27" s="491"/>
      <c r="E27" s="490" t="s">
        <v>217</v>
      </c>
      <c r="F27" s="545"/>
      <c r="G27" s="491"/>
      <c r="H27" s="490" t="s">
        <v>202</v>
      </c>
      <c r="I27" s="545"/>
      <c r="J27" s="545"/>
      <c r="K27" s="545"/>
      <c r="L27" s="545"/>
      <c r="M27" s="491"/>
    </row>
    <row r="28" spans="1:13" ht="13.5" customHeight="1">
      <c r="A28" s="80"/>
      <c r="B28" s="494"/>
      <c r="C28" s="546"/>
      <c r="D28" s="495"/>
      <c r="E28" s="494"/>
      <c r="F28" s="546"/>
      <c r="G28" s="495"/>
      <c r="H28" s="494"/>
      <c r="I28" s="546"/>
      <c r="J28" s="546"/>
      <c r="K28" s="546"/>
      <c r="L28" s="546"/>
      <c r="M28" s="495"/>
    </row>
    <row r="29" spans="1:13" ht="25.5" customHeight="1">
      <c r="A29" s="38"/>
      <c r="B29" s="560" t="s">
        <v>218</v>
      </c>
      <c r="C29" s="561"/>
      <c r="D29" s="562"/>
      <c r="E29" s="563">
        <v>1053</v>
      </c>
      <c r="F29" s="564"/>
      <c r="G29" s="222"/>
      <c r="H29" s="223" t="s">
        <v>219</v>
      </c>
      <c r="I29" s="224"/>
      <c r="J29" s="225"/>
      <c r="K29" s="225"/>
      <c r="L29" s="225"/>
      <c r="M29" s="226"/>
    </row>
    <row r="30" spans="1:13" ht="25.5" customHeight="1">
      <c r="A30" s="80"/>
      <c r="B30" s="560" t="s">
        <v>220</v>
      </c>
      <c r="C30" s="561"/>
      <c r="D30" s="562"/>
      <c r="E30" s="565">
        <v>1045</v>
      </c>
      <c r="F30" s="566"/>
      <c r="G30" s="222"/>
      <c r="H30" s="223" t="s">
        <v>221</v>
      </c>
      <c r="I30" s="224"/>
      <c r="J30" s="225"/>
      <c r="K30" s="225"/>
      <c r="L30" s="225"/>
      <c r="M30" s="226"/>
    </row>
    <row r="31" spans="1:13" ht="15" customHeight="1">
      <c r="M31" s="178" t="s">
        <v>222</v>
      </c>
    </row>
  </sheetData>
  <mergeCells count="57">
    <mergeCell ref="B29:D29"/>
    <mergeCell ref="E29:F29"/>
    <mergeCell ref="B30:D30"/>
    <mergeCell ref="E30:F30"/>
    <mergeCell ref="G21:I21"/>
    <mergeCell ref="J21:K21"/>
    <mergeCell ref="B22:C22"/>
    <mergeCell ref="B27:D28"/>
    <mergeCell ref="E27:G28"/>
    <mergeCell ref="H27:M28"/>
    <mergeCell ref="B19:C20"/>
    <mergeCell ref="D19:F20"/>
    <mergeCell ref="G19:I19"/>
    <mergeCell ref="J19:K20"/>
    <mergeCell ref="L19:M20"/>
    <mergeCell ref="G20:I20"/>
    <mergeCell ref="J9:J10"/>
    <mergeCell ref="L9:L10"/>
    <mergeCell ref="M9:M10"/>
    <mergeCell ref="B11:B12"/>
    <mergeCell ref="C11:C12"/>
    <mergeCell ref="D11:D12"/>
    <mergeCell ref="E11:E12"/>
    <mergeCell ref="J11:J12"/>
    <mergeCell ref="L11:L12"/>
    <mergeCell ref="M11:M12"/>
    <mergeCell ref="F8:G8"/>
    <mergeCell ref="H8:I8"/>
    <mergeCell ref="B9:B10"/>
    <mergeCell ref="C9:C10"/>
    <mergeCell ref="D9:D10"/>
    <mergeCell ref="E9:E10"/>
    <mergeCell ref="M5:M6"/>
    <mergeCell ref="F6:G6"/>
    <mergeCell ref="H6:I6"/>
    <mergeCell ref="B7:B8"/>
    <mergeCell ref="C7:C8"/>
    <mergeCell ref="D7:D8"/>
    <mergeCell ref="E7:E8"/>
    <mergeCell ref="J7:J8"/>
    <mergeCell ref="L7:L8"/>
    <mergeCell ref="M7:M8"/>
    <mergeCell ref="B5:B6"/>
    <mergeCell ref="C5:C6"/>
    <mergeCell ref="D5:D6"/>
    <mergeCell ref="E5:E6"/>
    <mergeCell ref="J5:J6"/>
    <mergeCell ref="L5:L6"/>
    <mergeCell ref="B3:B4"/>
    <mergeCell ref="C3:C4"/>
    <mergeCell ref="D3:E3"/>
    <mergeCell ref="F3:I3"/>
    <mergeCell ref="J3:M3"/>
    <mergeCell ref="F4:G4"/>
    <mergeCell ref="H4:I4"/>
    <mergeCell ref="J4:K4"/>
    <mergeCell ref="L4:M4"/>
  </mergeCells>
  <phoneticPr fontId="2"/>
  <printOptions gridLinesSet="0"/>
  <pageMargins left="0.59055118110236227" right="0.59055118110236227" top="0.78740157480314965" bottom="0.78740157480314965" header="0.39370078740157483" footer="0.39370078740157483"/>
  <pageSetup paperSize="9" firstPageNumber="3" orientation="portrait" useFirstPageNumber="1" r:id="rId1"/>
  <headerFooter alignWithMargins="0">
    <oddHeader>&amp;R&amp;"ＭＳ Ｐゴシック,標準"&amp;11 1.土地・気象</oddHeader>
    <oddFooter>&amp;C&amp;11-5-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zoomScaleNormal="100" workbookViewId="0">
      <selection activeCell="H29" sqref="H29"/>
    </sheetView>
  </sheetViews>
  <sheetFormatPr defaultColWidth="10.625" defaultRowHeight="21.95" customHeight="1"/>
  <cols>
    <col min="1" max="1" width="2.875" style="38" customWidth="1"/>
    <col min="2" max="2" width="6.625" style="38" customWidth="1"/>
    <col min="3" max="3" width="4.625" style="38" customWidth="1"/>
    <col min="4" max="14" width="4.125" style="38" customWidth="1"/>
    <col min="15" max="15" width="2.75" style="38" customWidth="1"/>
    <col min="16" max="16" width="3.75" style="38" customWidth="1"/>
    <col min="17" max="17" width="2.875" style="38" customWidth="1"/>
    <col min="18" max="18" width="3.625" style="38" customWidth="1"/>
    <col min="19" max="22" width="2.625" style="38" customWidth="1"/>
    <col min="23" max="256" width="10.625" style="38"/>
    <col min="257" max="257" width="2.875" style="38" customWidth="1"/>
    <col min="258" max="258" width="6.625" style="38" customWidth="1"/>
    <col min="259" max="259" width="4.625" style="38" customWidth="1"/>
    <col min="260" max="270" width="4.125" style="38" customWidth="1"/>
    <col min="271" max="271" width="2.75" style="38" customWidth="1"/>
    <col min="272" max="272" width="3.75" style="38" customWidth="1"/>
    <col min="273" max="273" width="2.875" style="38" customWidth="1"/>
    <col min="274" max="274" width="3.625" style="38" customWidth="1"/>
    <col min="275" max="278" width="2.625" style="38" customWidth="1"/>
    <col min="279" max="512" width="10.625" style="38"/>
    <col min="513" max="513" width="2.875" style="38" customWidth="1"/>
    <col min="514" max="514" width="6.625" style="38" customWidth="1"/>
    <col min="515" max="515" width="4.625" style="38" customWidth="1"/>
    <col min="516" max="526" width="4.125" style="38" customWidth="1"/>
    <col min="527" max="527" width="2.75" style="38" customWidth="1"/>
    <col min="528" max="528" width="3.75" style="38" customWidth="1"/>
    <col min="529" max="529" width="2.875" style="38" customWidth="1"/>
    <col min="530" max="530" width="3.625" style="38" customWidth="1"/>
    <col min="531" max="534" width="2.625" style="38" customWidth="1"/>
    <col min="535" max="768" width="10.625" style="38"/>
    <col min="769" max="769" width="2.875" style="38" customWidth="1"/>
    <col min="770" max="770" width="6.625" style="38" customWidth="1"/>
    <col min="771" max="771" width="4.625" style="38" customWidth="1"/>
    <col min="772" max="782" width="4.125" style="38" customWidth="1"/>
    <col min="783" max="783" width="2.75" style="38" customWidth="1"/>
    <col min="784" max="784" width="3.75" style="38" customWidth="1"/>
    <col min="785" max="785" width="2.875" style="38" customWidth="1"/>
    <col min="786" max="786" width="3.625" style="38" customWidth="1"/>
    <col min="787" max="790" width="2.625" style="38" customWidth="1"/>
    <col min="791" max="1024" width="10.625" style="38"/>
    <col min="1025" max="1025" width="2.875" style="38" customWidth="1"/>
    <col min="1026" max="1026" width="6.625" style="38" customWidth="1"/>
    <col min="1027" max="1027" width="4.625" style="38" customWidth="1"/>
    <col min="1028" max="1038" width="4.125" style="38" customWidth="1"/>
    <col min="1039" max="1039" width="2.75" style="38" customWidth="1"/>
    <col min="1040" max="1040" width="3.75" style="38" customWidth="1"/>
    <col min="1041" max="1041" width="2.875" style="38" customWidth="1"/>
    <col min="1042" max="1042" width="3.625" style="38" customWidth="1"/>
    <col min="1043" max="1046" width="2.625" style="38" customWidth="1"/>
    <col min="1047" max="1280" width="10.625" style="38"/>
    <col min="1281" max="1281" width="2.875" style="38" customWidth="1"/>
    <col min="1282" max="1282" width="6.625" style="38" customWidth="1"/>
    <col min="1283" max="1283" width="4.625" style="38" customWidth="1"/>
    <col min="1284" max="1294" width="4.125" style="38" customWidth="1"/>
    <col min="1295" max="1295" width="2.75" style="38" customWidth="1"/>
    <col min="1296" max="1296" width="3.75" style="38" customWidth="1"/>
    <col min="1297" max="1297" width="2.875" style="38" customWidth="1"/>
    <col min="1298" max="1298" width="3.625" style="38" customWidth="1"/>
    <col min="1299" max="1302" width="2.625" style="38" customWidth="1"/>
    <col min="1303" max="1536" width="10.625" style="38"/>
    <col min="1537" max="1537" width="2.875" style="38" customWidth="1"/>
    <col min="1538" max="1538" width="6.625" style="38" customWidth="1"/>
    <col min="1539" max="1539" width="4.625" style="38" customWidth="1"/>
    <col min="1540" max="1550" width="4.125" style="38" customWidth="1"/>
    <col min="1551" max="1551" width="2.75" style="38" customWidth="1"/>
    <col min="1552" max="1552" width="3.75" style="38" customWidth="1"/>
    <col min="1553" max="1553" width="2.875" style="38" customWidth="1"/>
    <col min="1554" max="1554" width="3.625" style="38" customWidth="1"/>
    <col min="1555" max="1558" width="2.625" style="38" customWidth="1"/>
    <col min="1559" max="1792" width="10.625" style="38"/>
    <col min="1793" max="1793" width="2.875" style="38" customWidth="1"/>
    <col min="1794" max="1794" width="6.625" style="38" customWidth="1"/>
    <col min="1795" max="1795" width="4.625" style="38" customWidth="1"/>
    <col min="1796" max="1806" width="4.125" style="38" customWidth="1"/>
    <col min="1807" max="1807" width="2.75" style="38" customWidth="1"/>
    <col min="1808" max="1808" width="3.75" style="38" customWidth="1"/>
    <col min="1809" max="1809" width="2.875" style="38" customWidth="1"/>
    <col min="1810" max="1810" width="3.625" style="38" customWidth="1"/>
    <col min="1811" max="1814" width="2.625" style="38" customWidth="1"/>
    <col min="1815" max="2048" width="10.625" style="38"/>
    <col min="2049" max="2049" width="2.875" style="38" customWidth="1"/>
    <col min="2050" max="2050" width="6.625" style="38" customWidth="1"/>
    <col min="2051" max="2051" width="4.625" style="38" customWidth="1"/>
    <col min="2052" max="2062" width="4.125" style="38" customWidth="1"/>
    <col min="2063" max="2063" width="2.75" style="38" customWidth="1"/>
    <col min="2064" max="2064" width="3.75" style="38" customWidth="1"/>
    <col min="2065" max="2065" width="2.875" style="38" customWidth="1"/>
    <col min="2066" max="2066" width="3.625" style="38" customWidth="1"/>
    <col min="2067" max="2070" width="2.625" style="38" customWidth="1"/>
    <col min="2071" max="2304" width="10.625" style="38"/>
    <col min="2305" max="2305" width="2.875" style="38" customWidth="1"/>
    <col min="2306" max="2306" width="6.625" style="38" customWidth="1"/>
    <col min="2307" max="2307" width="4.625" style="38" customWidth="1"/>
    <col min="2308" max="2318" width="4.125" style="38" customWidth="1"/>
    <col min="2319" max="2319" width="2.75" style="38" customWidth="1"/>
    <col min="2320" max="2320" width="3.75" style="38" customWidth="1"/>
    <col min="2321" max="2321" width="2.875" style="38" customWidth="1"/>
    <col min="2322" max="2322" width="3.625" style="38" customWidth="1"/>
    <col min="2323" max="2326" width="2.625" style="38" customWidth="1"/>
    <col min="2327" max="2560" width="10.625" style="38"/>
    <col min="2561" max="2561" width="2.875" style="38" customWidth="1"/>
    <col min="2562" max="2562" width="6.625" style="38" customWidth="1"/>
    <col min="2563" max="2563" width="4.625" style="38" customWidth="1"/>
    <col min="2564" max="2574" width="4.125" style="38" customWidth="1"/>
    <col min="2575" max="2575" width="2.75" style="38" customWidth="1"/>
    <col min="2576" max="2576" width="3.75" style="38" customWidth="1"/>
    <col min="2577" max="2577" width="2.875" style="38" customWidth="1"/>
    <col min="2578" max="2578" width="3.625" style="38" customWidth="1"/>
    <col min="2579" max="2582" width="2.625" style="38" customWidth="1"/>
    <col min="2583" max="2816" width="10.625" style="38"/>
    <col min="2817" max="2817" width="2.875" style="38" customWidth="1"/>
    <col min="2818" max="2818" width="6.625" style="38" customWidth="1"/>
    <col min="2819" max="2819" width="4.625" style="38" customWidth="1"/>
    <col min="2820" max="2830" width="4.125" style="38" customWidth="1"/>
    <col min="2831" max="2831" width="2.75" style="38" customWidth="1"/>
    <col min="2832" max="2832" width="3.75" style="38" customWidth="1"/>
    <col min="2833" max="2833" width="2.875" style="38" customWidth="1"/>
    <col min="2834" max="2834" width="3.625" style="38" customWidth="1"/>
    <col min="2835" max="2838" width="2.625" style="38" customWidth="1"/>
    <col min="2839" max="3072" width="10.625" style="38"/>
    <col min="3073" max="3073" width="2.875" style="38" customWidth="1"/>
    <col min="3074" max="3074" width="6.625" style="38" customWidth="1"/>
    <col min="3075" max="3075" width="4.625" style="38" customWidth="1"/>
    <col min="3076" max="3086" width="4.125" style="38" customWidth="1"/>
    <col min="3087" max="3087" width="2.75" style="38" customWidth="1"/>
    <col min="3088" max="3088" width="3.75" style="38" customWidth="1"/>
    <col min="3089" max="3089" width="2.875" style="38" customWidth="1"/>
    <col min="3090" max="3090" width="3.625" style="38" customWidth="1"/>
    <col min="3091" max="3094" width="2.625" style="38" customWidth="1"/>
    <col min="3095" max="3328" width="10.625" style="38"/>
    <col min="3329" max="3329" width="2.875" style="38" customWidth="1"/>
    <col min="3330" max="3330" width="6.625" style="38" customWidth="1"/>
    <col min="3331" max="3331" width="4.625" style="38" customWidth="1"/>
    <col min="3332" max="3342" width="4.125" style="38" customWidth="1"/>
    <col min="3343" max="3343" width="2.75" style="38" customWidth="1"/>
    <col min="3344" max="3344" width="3.75" style="38" customWidth="1"/>
    <col min="3345" max="3345" width="2.875" style="38" customWidth="1"/>
    <col min="3346" max="3346" width="3.625" style="38" customWidth="1"/>
    <col min="3347" max="3350" width="2.625" style="38" customWidth="1"/>
    <col min="3351" max="3584" width="10.625" style="38"/>
    <col min="3585" max="3585" width="2.875" style="38" customWidth="1"/>
    <col min="3586" max="3586" width="6.625" style="38" customWidth="1"/>
    <col min="3587" max="3587" width="4.625" style="38" customWidth="1"/>
    <col min="3588" max="3598" width="4.125" style="38" customWidth="1"/>
    <col min="3599" max="3599" width="2.75" style="38" customWidth="1"/>
    <col min="3600" max="3600" width="3.75" style="38" customWidth="1"/>
    <col min="3601" max="3601" width="2.875" style="38" customWidth="1"/>
    <col min="3602" max="3602" width="3.625" style="38" customWidth="1"/>
    <col min="3603" max="3606" width="2.625" style="38" customWidth="1"/>
    <col min="3607" max="3840" width="10.625" style="38"/>
    <col min="3841" max="3841" width="2.875" style="38" customWidth="1"/>
    <col min="3842" max="3842" width="6.625" style="38" customWidth="1"/>
    <col min="3843" max="3843" width="4.625" style="38" customWidth="1"/>
    <col min="3844" max="3854" width="4.125" style="38" customWidth="1"/>
    <col min="3855" max="3855" width="2.75" style="38" customWidth="1"/>
    <col min="3856" max="3856" width="3.75" style="38" customWidth="1"/>
    <col min="3857" max="3857" width="2.875" style="38" customWidth="1"/>
    <col min="3858" max="3858" width="3.625" style="38" customWidth="1"/>
    <col min="3859" max="3862" width="2.625" style="38" customWidth="1"/>
    <col min="3863" max="4096" width="10.625" style="38"/>
    <col min="4097" max="4097" width="2.875" style="38" customWidth="1"/>
    <col min="4098" max="4098" width="6.625" style="38" customWidth="1"/>
    <col min="4099" max="4099" width="4.625" style="38" customWidth="1"/>
    <col min="4100" max="4110" width="4.125" style="38" customWidth="1"/>
    <col min="4111" max="4111" width="2.75" style="38" customWidth="1"/>
    <col min="4112" max="4112" width="3.75" style="38" customWidth="1"/>
    <col min="4113" max="4113" width="2.875" style="38" customWidth="1"/>
    <col min="4114" max="4114" width="3.625" style="38" customWidth="1"/>
    <col min="4115" max="4118" width="2.625" style="38" customWidth="1"/>
    <col min="4119" max="4352" width="10.625" style="38"/>
    <col min="4353" max="4353" width="2.875" style="38" customWidth="1"/>
    <col min="4354" max="4354" width="6.625" style="38" customWidth="1"/>
    <col min="4355" max="4355" width="4.625" style="38" customWidth="1"/>
    <col min="4356" max="4366" width="4.125" style="38" customWidth="1"/>
    <col min="4367" max="4367" width="2.75" style="38" customWidth="1"/>
    <col min="4368" max="4368" width="3.75" style="38" customWidth="1"/>
    <col min="4369" max="4369" width="2.875" style="38" customWidth="1"/>
    <col min="4370" max="4370" width="3.625" style="38" customWidth="1"/>
    <col min="4371" max="4374" width="2.625" style="38" customWidth="1"/>
    <col min="4375" max="4608" width="10.625" style="38"/>
    <col min="4609" max="4609" width="2.875" style="38" customWidth="1"/>
    <col min="4610" max="4610" width="6.625" style="38" customWidth="1"/>
    <col min="4611" max="4611" width="4.625" style="38" customWidth="1"/>
    <col min="4612" max="4622" width="4.125" style="38" customWidth="1"/>
    <col min="4623" max="4623" width="2.75" style="38" customWidth="1"/>
    <col min="4624" max="4624" width="3.75" style="38" customWidth="1"/>
    <col min="4625" max="4625" width="2.875" style="38" customWidth="1"/>
    <col min="4626" max="4626" width="3.625" style="38" customWidth="1"/>
    <col min="4627" max="4630" width="2.625" style="38" customWidth="1"/>
    <col min="4631" max="4864" width="10.625" style="38"/>
    <col min="4865" max="4865" width="2.875" style="38" customWidth="1"/>
    <col min="4866" max="4866" width="6.625" style="38" customWidth="1"/>
    <col min="4867" max="4867" width="4.625" style="38" customWidth="1"/>
    <col min="4868" max="4878" width="4.125" style="38" customWidth="1"/>
    <col min="4879" max="4879" width="2.75" style="38" customWidth="1"/>
    <col min="4880" max="4880" width="3.75" style="38" customWidth="1"/>
    <col min="4881" max="4881" width="2.875" style="38" customWidth="1"/>
    <col min="4882" max="4882" width="3.625" style="38" customWidth="1"/>
    <col min="4883" max="4886" width="2.625" style="38" customWidth="1"/>
    <col min="4887" max="5120" width="10.625" style="38"/>
    <col min="5121" max="5121" width="2.875" style="38" customWidth="1"/>
    <col min="5122" max="5122" width="6.625" style="38" customWidth="1"/>
    <col min="5123" max="5123" width="4.625" style="38" customWidth="1"/>
    <col min="5124" max="5134" width="4.125" style="38" customWidth="1"/>
    <col min="5135" max="5135" width="2.75" style="38" customWidth="1"/>
    <col min="5136" max="5136" width="3.75" style="38" customWidth="1"/>
    <col min="5137" max="5137" width="2.875" style="38" customWidth="1"/>
    <col min="5138" max="5138" width="3.625" style="38" customWidth="1"/>
    <col min="5139" max="5142" width="2.625" style="38" customWidth="1"/>
    <col min="5143" max="5376" width="10.625" style="38"/>
    <col min="5377" max="5377" width="2.875" style="38" customWidth="1"/>
    <col min="5378" max="5378" width="6.625" style="38" customWidth="1"/>
    <col min="5379" max="5379" width="4.625" style="38" customWidth="1"/>
    <col min="5380" max="5390" width="4.125" style="38" customWidth="1"/>
    <col min="5391" max="5391" width="2.75" style="38" customWidth="1"/>
    <col min="5392" max="5392" width="3.75" style="38" customWidth="1"/>
    <col min="5393" max="5393" width="2.875" style="38" customWidth="1"/>
    <col min="5394" max="5394" width="3.625" style="38" customWidth="1"/>
    <col min="5395" max="5398" width="2.625" style="38" customWidth="1"/>
    <col min="5399" max="5632" width="10.625" style="38"/>
    <col min="5633" max="5633" width="2.875" style="38" customWidth="1"/>
    <col min="5634" max="5634" width="6.625" style="38" customWidth="1"/>
    <col min="5635" max="5635" width="4.625" style="38" customWidth="1"/>
    <col min="5636" max="5646" width="4.125" style="38" customWidth="1"/>
    <col min="5647" max="5647" width="2.75" style="38" customWidth="1"/>
    <col min="5648" max="5648" width="3.75" style="38" customWidth="1"/>
    <col min="5649" max="5649" width="2.875" style="38" customWidth="1"/>
    <col min="5650" max="5650" width="3.625" style="38" customWidth="1"/>
    <col min="5651" max="5654" width="2.625" style="38" customWidth="1"/>
    <col min="5655" max="5888" width="10.625" style="38"/>
    <col min="5889" max="5889" width="2.875" style="38" customWidth="1"/>
    <col min="5890" max="5890" width="6.625" style="38" customWidth="1"/>
    <col min="5891" max="5891" width="4.625" style="38" customWidth="1"/>
    <col min="5892" max="5902" width="4.125" style="38" customWidth="1"/>
    <col min="5903" max="5903" width="2.75" style="38" customWidth="1"/>
    <col min="5904" max="5904" width="3.75" style="38" customWidth="1"/>
    <col min="5905" max="5905" width="2.875" style="38" customWidth="1"/>
    <col min="5906" max="5906" width="3.625" style="38" customWidth="1"/>
    <col min="5907" max="5910" width="2.625" style="38" customWidth="1"/>
    <col min="5911" max="6144" width="10.625" style="38"/>
    <col min="6145" max="6145" width="2.875" style="38" customWidth="1"/>
    <col min="6146" max="6146" width="6.625" style="38" customWidth="1"/>
    <col min="6147" max="6147" width="4.625" style="38" customWidth="1"/>
    <col min="6148" max="6158" width="4.125" style="38" customWidth="1"/>
    <col min="6159" max="6159" width="2.75" style="38" customWidth="1"/>
    <col min="6160" max="6160" width="3.75" style="38" customWidth="1"/>
    <col min="6161" max="6161" width="2.875" style="38" customWidth="1"/>
    <col min="6162" max="6162" width="3.625" style="38" customWidth="1"/>
    <col min="6163" max="6166" width="2.625" style="38" customWidth="1"/>
    <col min="6167" max="6400" width="10.625" style="38"/>
    <col min="6401" max="6401" width="2.875" style="38" customWidth="1"/>
    <col min="6402" max="6402" width="6.625" style="38" customWidth="1"/>
    <col min="6403" max="6403" width="4.625" style="38" customWidth="1"/>
    <col min="6404" max="6414" width="4.125" style="38" customWidth="1"/>
    <col min="6415" max="6415" width="2.75" style="38" customWidth="1"/>
    <col min="6416" max="6416" width="3.75" style="38" customWidth="1"/>
    <col min="6417" max="6417" width="2.875" style="38" customWidth="1"/>
    <col min="6418" max="6418" width="3.625" style="38" customWidth="1"/>
    <col min="6419" max="6422" width="2.625" style="38" customWidth="1"/>
    <col min="6423" max="6656" width="10.625" style="38"/>
    <col min="6657" max="6657" width="2.875" style="38" customWidth="1"/>
    <col min="6658" max="6658" width="6.625" style="38" customWidth="1"/>
    <col min="6659" max="6659" width="4.625" style="38" customWidth="1"/>
    <col min="6660" max="6670" width="4.125" style="38" customWidth="1"/>
    <col min="6671" max="6671" width="2.75" style="38" customWidth="1"/>
    <col min="6672" max="6672" width="3.75" style="38" customWidth="1"/>
    <col min="6673" max="6673" width="2.875" style="38" customWidth="1"/>
    <col min="6674" max="6674" width="3.625" style="38" customWidth="1"/>
    <col min="6675" max="6678" width="2.625" style="38" customWidth="1"/>
    <col min="6679" max="6912" width="10.625" style="38"/>
    <col min="6913" max="6913" width="2.875" style="38" customWidth="1"/>
    <col min="6914" max="6914" width="6.625" style="38" customWidth="1"/>
    <col min="6915" max="6915" width="4.625" style="38" customWidth="1"/>
    <col min="6916" max="6926" width="4.125" style="38" customWidth="1"/>
    <col min="6927" max="6927" width="2.75" style="38" customWidth="1"/>
    <col min="6928" max="6928" width="3.75" style="38" customWidth="1"/>
    <col min="6929" max="6929" width="2.875" style="38" customWidth="1"/>
    <col min="6930" max="6930" width="3.625" style="38" customWidth="1"/>
    <col min="6931" max="6934" width="2.625" style="38" customWidth="1"/>
    <col min="6935" max="7168" width="10.625" style="38"/>
    <col min="7169" max="7169" width="2.875" style="38" customWidth="1"/>
    <col min="7170" max="7170" width="6.625" style="38" customWidth="1"/>
    <col min="7171" max="7171" width="4.625" style="38" customWidth="1"/>
    <col min="7172" max="7182" width="4.125" style="38" customWidth="1"/>
    <col min="7183" max="7183" width="2.75" style="38" customWidth="1"/>
    <col min="7184" max="7184" width="3.75" style="38" customWidth="1"/>
    <col min="7185" max="7185" width="2.875" style="38" customWidth="1"/>
    <col min="7186" max="7186" width="3.625" style="38" customWidth="1"/>
    <col min="7187" max="7190" width="2.625" style="38" customWidth="1"/>
    <col min="7191" max="7424" width="10.625" style="38"/>
    <col min="7425" max="7425" width="2.875" style="38" customWidth="1"/>
    <col min="7426" max="7426" width="6.625" style="38" customWidth="1"/>
    <col min="7427" max="7427" width="4.625" style="38" customWidth="1"/>
    <col min="7428" max="7438" width="4.125" style="38" customWidth="1"/>
    <col min="7439" max="7439" width="2.75" style="38" customWidth="1"/>
    <col min="7440" max="7440" width="3.75" style="38" customWidth="1"/>
    <col min="7441" max="7441" width="2.875" style="38" customWidth="1"/>
    <col min="7442" max="7442" width="3.625" style="38" customWidth="1"/>
    <col min="7443" max="7446" width="2.625" style="38" customWidth="1"/>
    <col min="7447" max="7680" width="10.625" style="38"/>
    <col min="7681" max="7681" width="2.875" style="38" customWidth="1"/>
    <col min="7682" max="7682" width="6.625" style="38" customWidth="1"/>
    <col min="7683" max="7683" width="4.625" style="38" customWidth="1"/>
    <col min="7684" max="7694" width="4.125" style="38" customWidth="1"/>
    <col min="7695" max="7695" width="2.75" style="38" customWidth="1"/>
    <col min="7696" max="7696" width="3.75" style="38" customWidth="1"/>
    <col min="7697" max="7697" width="2.875" style="38" customWidth="1"/>
    <col min="7698" max="7698" width="3.625" style="38" customWidth="1"/>
    <col min="7699" max="7702" width="2.625" style="38" customWidth="1"/>
    <col min="7703" max="7936" width="10.625" style="38"/>
    <col min="7937" max="7937" width="2.875" style="38" customWidth="1"/>
    <col min="7938" max="7938" width="6.625" style="38" customWidth="1"/>
    <col min="7939" max="7939" width="4.625" style="38" customWidth="1"/>
    <col min="7940" max="7950" width="4.125" style="38" customWidth="1"/>
    <col min="7951" max="7951" width="2.75" style="38" customWidth="1"/>
    <col min="7952" max="7952" width="3.75" style="38" customWidth="1"/>
    <col min="7953" max="7953" width="2.875" style="38" customWidth="1"/>
    <col min="7954" max="7954" width="3.625" style="38" customWidth="1"/>
    <col min="7955" max="7958" width="2.625" style="38" customWidth="1"/>
    <col min="7959" max="8192" width="10.625" style="38"/>
    <col min="8193" max="8193" width="2.875" style="38" customWidth="1"/>
    <col min="8194" max="8194" width="6.625" style="38" customWidth="1"/>
    <col min="8195" max="8195" width="4.625" style="38" customWidth="1"/>
    <col min="8196" max="8206" width="4.125" style="38" customWidth="1"/>
    <col min="8207" max="8207" width="2.75" style="38" customWidth="1"/>
    <col min="8208" max="8208" width="3.75" style="38" customWidth="1"/>
    <col min="8209" max="8209" width="2.875" style="38" customWidth="1"/>
    <col min="8210" max="8210" width="3.625" style="38" customWidth="1"/>
    <col min="8211" max="8214" width="2.625" style="38" customWidth="1"/>
    <col min="8215" max="8448" width="10.625" style="38"/>
    <col min="8449" max="8449" width="2.875" style="38" customWidth="1"/>
    <col min="8450" max="8450" width="6.625" style="38" customWidth="1"/>
    <col min="8451" max="8451" width="4.625" style="38" customWidth="1"/>
    <col min="8452" max="8462" width="4.125" style="38" customWidth="1"/>
    <col min="8463" max="8463" width="2.75" style="38" customWidth="1"/>
    <col min="8464" max="8464" width="3.75" style="38" customWidth="1"/>
    <col min="8465" max="8465" width="2.875" style="38" customWidth="1"/>
    <col min="8466" max="8466" width="3.625" style="38" customWidth="1"/>
    <col min="8467" max="8470" width="2.625" style="38" customWidth="1"/>
    <col min="8471" max="8704" width="10.625" style="38"/>
    <col min="8705" max="8705" width="2.875" style="38" customWidth="1"/>
    <col min="8706" max="8706" width="6.625" style="38" customWidth="1"/>
    <col min="8707" max="8707" width="4.625" style="38" customWidth="1"/>
    <col min="8708" max="8718" width="4.125" style="38" customWidth="1"/>
    <col min="8719" max="8719" width="2.75" style="38" customWidth="1"/>
    <col min="8720" max="8720" width="3.75" style="38" customWidth="1"/>
    <col min="8721" max="8721" width="2.875" style="38" customWidth="1"/>
    <col min="8722" max="8722" width="3.625" style="38" customWidth="1"/>
    <col min="8723" max="8726" width="2.625" style="38" customWidth="1"/>
    <col min="8727" max="8960" width="10.625" style="38"/>
    <col min="8961" max="8961" width="2.875" style="38" customWidth="1"/>
    <col min="8962" max="8962" width="6.625" style="38" customWidth="1"/>
    <col min="8963" max="8963" width="4.625" style="38" customWidth="1"/>
    <col min="8964" max="8974" width="4.125" style="38" customWidth="1"/>
    <col min="8975" max="8975" width="2.75" style="38" customWidth="1"/>
    <col min="8976" max="8976" width="3.75" style="38" customWidth="1"/>
    <col min="8977" max="8977" width="2.875" style="38" customWidth="1"/>
    <col min="8978" max="8978" width="3.625" style="38" customWidth="1"/>
    <col min="8979" max="8982" width="2.625" style="38" customWidth="1"/>
    <col min="8983" max="9216" width="10.625" style="38"/>
    <col min="9217" max="9217" width="2.875" style="38" customWidth="1"/>
    <col min="9218" max="9218" width="6.625" style="38" customWidth="1"/>
    <col min="9219" max="9219" width="4.625" style="38" customWidth="1"/>
    <col min="9220" max="9230" width="4.125" style="38" customWidth="1"/>
    <col min="9231" max="9231" width="2.75" style="38" customWidth="1"/>
    <col min="9232" max="9232" width="3.75" style="38" customWidth="1"/>
    <col min="9233" max="9233" width="2.875" style="38" customWidth="1"/>
    <col min="9234" max="9234" width="3.625" style="38" customWidth="1"/>
    <col min="9235" max="9238" width="2.625" style="38" customWidth="1"/>
    <col min="9239" max="9472" width="10.625" style="38"/>
    <col min="9473" max="9473" width="2.875" style="38" customWidth="1"/>
    <col min="9474" max="9474" width="6.625" style="38" customWidth="1"/>
    <col min="9475" max="9475" width="4.625" style="38" customWidth="1"/>
    <col min="9476" max="9486" width="4.125" style="38" customWidth="1"/>
    <col min="9487" max="9487" width="2.75" style="38" customWidth="1"/>
    <col min="9488" max="9488" width="3.75" style="38" customWidth="1"/>
    <col min="9489" max="9489" width="2.875" style="38" customWidth="1"/>
    <col min="9490" max="9490" width="3.625" style="38" customWidth="1"/>
    <col min="9491" max="9494" width="2.625" style="38" customWidth="1"/>
    <col min="9495" max="9728" width="10.625" style="38"/>
    <col min="9729" max="9729" width="2.875" style="38" customWidth="1"/>
    <col min="9730" max="9730" width="6.625" style="38" customWidth="1"/>
    <col min="9731" max="9731" width="4.625" style="38" customWidth="1"/>
    <col min="9732" max="9742" width="4.125" style="38" customWidth="1"/>
    <col min="9743" max="9743" width="2.75" style="38" customWidth="1"/>
    <col min="9744" max="9744" width="3.75" style="38" customWidth="1"/>
    <col min="9745" max="9745" width="2.875" style="38" customWidth="1"/>
    <col min="9746" max="9746" width="3.625" style="38" customWidth="1"/>
    <col min="9747" max="9750" width="2.625" style="38" customWidth="1"/>
    <col min="9751" max="9984" width="10.625" style="38"/>
    <col min="9985" max="9985" width="2.875" style="38" customWidth="1"/>
    <col min="9986" max="9986" width="6.625" style="38" customWidth="1"/>
    <col min="9987" max="9987" width="4.625" style="38" customWidth="1"/>
    <col min="9988" max="9998" width="4.125" style="38" customWidth="1"/>
    <col min="9999" max="9999" width="2.75" style="38" customWidth="1"/>
    <col min="10000" max="10000" width="3.75" style="38" customWidth="1"/>
    <col min="10001" max="10001" width="2.875" style="38" customWidth="1"/>
    <col min="10002" max="10002" width="3.625" style="38" customWidth="1"/>
    <col min="10003" max="10006" width="2.625" style="38" customWidth="1"/>
    <col min="10007" max="10240" width="10.625" style="38"/>
    <col min="10241" max="10241" width="2.875" style="38" customWidth="1"/>
    <col min="10242" max="10242" width="6.625" style="38" customWidth="1"/>
    <col min="10243" max="10243" width="4.625" style="38" customWidth="1"/>
    <col min="10244" max="10254" width="4.125" style="38" customWidth="1"/>
    <col min="10255" max="10255" width="2.75" style="38" customWidth="1"/>
    <col min="10256" max="10256" width="3.75" style="38" customWidth="1"/>
    <col min="10257" max="10257" width="2.875" style="38" customWidth="1"/>
    <col min="10258" max="10258" width="3.625" style="38" customWidth="1"/>
    <col min="10259" max="10262" width="2.625" style="38" customWidth="1"/>
    <col min="10263" max="10496" width="10.625" style="38"/>
    <col min="10497" max="10497" width="2.875" style="38" customWidth="1"/>
    <col min="10498" max="10498" width="6.625" style="38" customWidth="1"/>
    <col min="10499" max="10499" width="4.625" style="38" customWidth="1"/>
    <col min="10500" max="10510" width="4.125" style="38" customWidth="1"/>
    <col min="10511" max="10511" width="2.75" style="38" customWidth="1"/>
    <col min="10512" max="10512" width="3.75" style="38" customWidth="1"/>
    <col min="10513" max="10513" width="2.875" style="38" customWidth="1"/>
    <col min="10514" max="10514" width="3.625" style="38" customWidth="1"/>
    <col min="10515" max="10518" width="2.625" style="38" customWidth="1"/>
    <col min="10519" max="10752" width="10.625" style="38"/>
    <col min="10753" max="10753" width="2.875" style="38" customWidth="1"/>
    <col min="10754" max="10754" width="6.625" style="38" customWidth="1"/>
    <col min="10755" max="10755" width="4.625" style="38" customWidth="1"/>
    <col min="10756" max="10766" width="4.125" style="38" customWidth="1"/>
    <col min="10767" max="10767" width="2.75" style="38" customWidth="1"/>
    <col min="10768" max="10768" width="3.75" style="38" customWidth="1"/>
    <col min="10769" max="10769" width="2.875" style="38" customWidth="1"/>
    <col min="10770" max="10770" width="3.625" style="38" customWidth="1"/>
    <col min="10771" max="10774" width="2.625" style="38" customWidth="1"/>
    <col min="10775" max="11008" width="10.625" style="38"/>
    <col min="11009" max="11009" width="2.875" style="38" customWidth="1"/>
    <col min="11010" max="11010" width="6.625" style="38" customWidth="1"/>
    <col min="11011" max="11011" width="4.625" style="38" customWidth="1"/>
    <col min="11012" max="11022" width="4.125" style="38" customWidth="1"/>
    <col min="11023" max="11023" width="2.75" style="38" customWidth="1"/>
    <col min="11024" max="11024" width="3.75" style="38" customWidth="1"/>
    <col min="11025" max="11025" width="2.875" style="38" customWidth="1"/>
    <col min="11026" max="11026" width="3.625" style="38" customWidth="1"/>
    <col min="11027" max="11030" width="2.625" style="38" customWidth="1"/>
    <col min="11031" max="11264" width="10.625" style="38"/>
    <col min="11265" max="11265" width="2.875" style="38" customWidth="1"/>
    <col min="11266" max="11266" width="6.625" style="38" customWidth="1"/>
    <col min="11267" max="11267" width="4.625" style="38" customWidth="1"/>
    <col min="11268" max="11278" width="4.125" style="38" customWidth="1"/>
    <col min="11279" max="11279" width="2.75" style="38" customWidth="1"/>
    <col min="11280" max="11280" width="3.75" style="38" customWidth="1"/>
    <col min="11281" max="11281" width="2.875" style="38" customWidth="1"/>
    <col min="11282" max="11282" width="3.625" style="38" customWidth="1"/>
    <col min="11283" max="11286" width="2.625" style="38" customWidth="1"/>
    <col min="11287" max="11520" width="10.625" style="38"/>
    <col min="11521" max="11521" width="2.875" style="38" customWidth="1"/>
    <col min="11522" max="11522" width="6.625" style="38" customWidth="1"/>
    <col min="11523" max="11523" width="4.625" style="38" customWidth="1"/>
    <col min="11524" max="11534" width="4.125" style="38" customWidth="1"/>
    <col min="11535" max="11535" width="2.75" style="38" customWidth="1"/>
    <col min="11536" max="11536" width="3.75" style="38" customWidth="1"/>
    <col min="11537" max="11537" width="2.875" style="38" customWidth="1"/>
    <col min="11538" max="11538" width="3.625" style="38" customWidth="1"/>
    <col min="11539" max="11542" width="2.625" style="38" customWidth="1"/>
    <col min="11543" max="11776" width="10.625" style="38"/>
    <col min="11777" max="11777" width="2.875" style="38" customWidth="1"/>
    <col min="11778" max="11778" width="6.625" style="38" customWidth="1"/>
    <col min="11779" max="11779" width="4.625" style="38" customWidth="1"/>
    <col min="11780" max="11790" width="4.125" style="38" customWidth="1"/>
    <col min="11791" max="11791" width="2.75" style="38" customWidth="1"/>
    <col min="11792" max="11792" width="3.75" style="38" customWidth="1"/>
    <col min="11793" max="11793" width="2.875" style="38" customWidth="1"/>
    <col min="11794" max="11794" width="3.625" style="38" customWidth="1"/>
    <col min="11795" max="11798" width="2.625" style="38" customWidth="1"/>
    <col min="11799" max="12032" width="10.625" style="38"/>
    <col min="12033" max="12033" width="2.875" style="38" customWidth="1"/>
    <col min="12034" max="12034" width="6.625" style="38" customWidth="1"/>
    <col min="12035" max="12035" width="4.625" style="38" customWidth="1"/>
    <col min="12036" max="12046" width="4.125" style="38" customWidth="1"/>
    <col min="12047" max="12047" width="2.75" style="38" customWidth="1"/>
    <col min="12048" max="12048" width="3.75" style="38" customWidth="1"/>
    <col min="12049" max="12049" width="2.875" style="38" customWidth="1"/>
    <col min="12050" max="12050" width="3.625" style="38" customWidth="1"/>
    <col min="12051" max="12054" width="2.625" style="38" customWidth="1"/>
    <col min="12055" max="12288" width="10.625" style="38"/>
    <col min="12289" max="12289" width="2.875" style="38" customWidth="1"/>
    <col min="12290" max="12290" width="6.625" style="38" customWidth="1"/>
    <col min="12291" max="12291" width="4.625" style="38" customWidth="1"/>
    <col min="12292" max="12302" width="4.125" style="38" customWidth="1"/>
    <col min="12303" max="12303" width="2.75" style="38" customWidth="1"/>
    <col min="12304" max="12304" width="3.75" style="38" customWidth="1"/>
    <col min="12305" max="12305" width="2.875" style="38" customWidth="1"/>
    <col min="12306" max="12306" width="3.625" style="38" customWidth="1"/>
    <col min="12307" max="12310" width="2.625" style="38" customWidth="1"/>
    <col min="12311" max="12544" width="10.625" style="38"/>
    <col min="12545" max="12545" width="2.875" style="38" customWidth="1"/>
    <col min="12546" max="12546" width="6.625" style="38" customWidth="1"/>
    <col min="12547" max="12547" width="4.625" style="38" customWidth="1"/>
    <col min="12548" max="12558" width="4.125" style="38" customWidth="1"/>
    <col min="12559" max="12559" width="2.75" style="38" customWidth="1"/>
    <col min="12560" max="12560" width="3.75" style="38" customWidth="1"/>
    <col min="12561" max="12561" width="2.875" style="38" customWidth="1"/>
    <col min="12562" max="12562" width="3.625" style="38" customWidth="1"/>
    <col min="12563" max="12566" width="2.625" style="38" customWidth="1"/>
    <col min="12567" max="12800" width="10.625" style="38"/>
    <col min="12801" max="12801" width="2.875" style="38" customWidth="1"/>
    <col min="12802" max="12802" width="6.625" style="38" customWidth="1"/>
    <col min="12803" max="12803" width="4.625" style="38" customWidth="1"/>
    <col min="12804" max="12814" width="4.125" style="38" customWidth="1"/>
    <col min="12815" max="12815" width="2.75" style="38" customWidth="1"/>
    <col min="12816" max="12816" width="3.75" style="38" customWidth="1"/>
    <col min="12817" max="12817" width="2.875" style="38" customWidth="1"/>
    <col min="12818" max="12818" width="3.625" style="38" customWidth="1"/>
    <col min="12819" max="12822" width="2.625" style="38" customWidth="1"/>
    <col min="12823" max="13056" width="10.625" style="38"/>
    <col min="13057" max="13057" width="2.875" style="38" customWidth="1"/>
    <col min="13058" max="13058" width="6.625" style="38" customWidth="1"/>
    <col min="13059" max="13059" width="4.625" style="38" customWidth="1"/>
    <col min="13060" max="13070" width="4.125" style="38" customWidth="1"/>
    <col min="13071" max="13071" width="2.75" style="38" customWidth="1"/>
    <col min="13072" max="13072" width="3.75" style="38" customWidth="1"/>
    <col min="13073" max="13073" width="2.875" style="38" customWidth="1"/>
    <col min="13074" max="13074" width="3.625" style="38" customWidth="1"/>
    <col min="13075" max="13078" width="2.625" style="38" customWidth="1"/>
    <col min="13079" max="13312" width="10.625" style="38"/>
    <col min="13313" max="13313" width="2.875" style="38" customWidth="1"/>
    <col min="13314" max="13314" width="6.625" style="38" customWidth="1"/>
    <col min="13315" max="13315" width="4.625" style="38" customWidth="1"/>
    <col min="13316" max="13326" width="4.125" style="38" customWidth="1"/>
    <col min="13327" max="13327" width="2.75" style="38" customWidth="1"/>
    <col min="13328" max="13328" width="3.75" style="38" customWidth="1"/>
    <col min="13329" max="13329" width="2.875" style="38" customWidth="1"/>
    <col min="13330" max="13330" width="3.625" style="38" customWidth="1"/>
    <col min="13331" max="13334" width="2.625" style="38" customWidth="1"/>
    <col min="13335" max="13568" width="10.625" style="38"/>
    <col min="13569" max="13569" width="2.875" style="38" customWidth="1"/>
    <col min="13570" max="13570" width="6.625" style="38" customWidth="1"/>
    <col min="13571" max="13571" width="4.625" style="38" customWidth="1"/>
    <col min="13572" max="13582" width="4.125" style="38" customWidth="1"/>
    <col min="13583" max="13583" width="2.75" style="38" customWidth="1"/>
    <col min="13584" max="13584" width="3.75" style="38" customWidth="1"/>
    <col min="13585" max="13585" width="2.875" style="38" customWidth="1"/>
    <col min="13586" max="13586" width="3.625" style="38" customWidth="1"/>
    <col min="13587" max="13590" width="2.625" style="38" customWidth="1"/>
    <col min="13591" max="13824" width="10.625" style="38"/>
    <col min="13825" max="13825" width="2.875" style="38" customWidth="1"/>
    <col min="13826" max="13826" width="6.625" style="38" customWidth="1"/>
    <col min="13827" max="13827" width="4.625" style="38" customWidth="1"/>
    <col min="13828" max="13838" width="4.125" style="38" customWidth="1"/>
    <col min="13839" max="13839" width="2.75" style="38" customWidth="1"/>
    <col min="13840" max="13840" width="3.75" style="38" customWidth="1"/>
    <col min="13841" max="13841" width="2.875" style="38" customWidth="1"/>
    <col min="13842" max="13842" width="3.625" style="38" customWidth="1"/>
    <col min="13843" max="13846" width="2.625" style="38" customWidth="1"/>
    <col min="13847" max="14080" width="10.625" style="38"/>
    <col min="14081" max="14081" width="2.875" style="38" customWidth="1"/>
    <col min="14082" max="14082" width="6.625" style="38" customWidth="1"/>
    <col min="14083" max="14083" width="4.625" style="38" customWidth="1"/>
    <col min="14084" max="14094" width="4.125" style="38" customWidth="1"/>
    <col min="14095" max="14095" width="2.75" style="38" customWidth="1"/>
    <col min="14096" max="14096" width="3.75" style="38" customWidth="1"/>
    <col min="14097" max="14097" width="2.875" style="38" customWidth="1"/>
    <col min="14098" max="14098" width="3.625" style="38" customWidth="1"/>
    <col min="14099" max="14102" width="2.625" style="38" customWidth="1"/>
    <col min="14103" max="14336" width="10.625" style="38"/>
    <col min="14337" max="14337" width="2.875" style="38" customWidth="1"/>
    <col min="14338" max="14338" width="6.625" style="38" customWidth="1"/>
    <col min="14339" max="14339" width="4.625" style="38" customWidth="1"/>
    <col min="14340" max="14350" width="4.125" style="38" customWidth="1"/>
    <col min="14351" max="14351" width="2.75" style="38" customWidth="1"/>
    <col min="14352" max="14352" width="3.75" style="38" customWidth="1"/>
    <col min="14353" max="14353" width="2.875" style="38" customWidth="1"/>
    <col min="14354" max="14354" width="3.625" style="38" customWidth="1"/>
    <col min="14355" max="14358" width="2.625" style="38" customWidth="1"/>
    <col min="14359" max="14592" width="10.625" style="38"/>
    <col min="14593" max="14593" width="2.875" style="38" customWidth="1"/>
    <col min="14594" max="14594" width="6.625" style="38" customWidth="1"/>
    <col min="14595" max="14595" width="4.625" style="38" customWidth="1"/>
    <col min="14596" max="14606" width="4.125" style="38" customWidth="1"/>
    <col min="14607" max="14607" width="2.75" style="38" customWidth="1"/>
    <col min="14608" max="14608" width="3.75" style="38" customWidth="1"/>
    <col min="14609" max="14609" width="2.875" style="38" customWidth="1"/>
    <col min="14610" max="14610" width="3.625" style="38" customWidth="1"/>
    <col min="14611" max="14614" width="2.625" style="38" customWidth="1"/>
    <col min="14615" max="14848" width="10.625" style="38"/>
    <col min="14849" max="14849" width="2.875" style="38" customWidth="1"/>
    <col min="14850" max="14850" width="6.625" style="38" customWidth="1"/>
    <col min="14851" max="14851" width="4.625" style="38" customWidth="1"/>
    <col min="14852" max="14862" width="4.125" style="38" customWidth="1"/>
    <col min="14863" max="14863" width="2.75" style="38" customWidth="1"/>
    <col min="14864" max="14864" width="3.75" style="38" customWidth="1"/>
    <col min="14865" max="14865" width="2.875" style="38" customWidth="1"/>
    <col min="14866" max="14866" width="3.625" style="38" customWidth="1"/>
    <col min="14867" max="14870" width="2.625" style="38" customWidth="1"/>
    <col min="14871" max="15104" width="10.625" style="38"/>
    <col min="15105" max="15105" width="2.875" style="38" customWidth="1"/>
    <col min="15106" max="15106" width="6.625" style="38" customWidth="1"/>
    <col min="15107" max="15107" width="4.625" style="38" customWidth="1"/>
    <col min="15108" max="15118" width="4.125" style="38" customWidth="1"/>
    <col min="15119" max="15119" width="2.75" style="38" customWidth="1"/>
    <col min="15120" max="15120" width="3.75" style="38" customWidth="1"/>
    <col min="15121" max="15121" width="2.875" style="38" customWidth="1"/>
    <col min="15122" max="15122" width="3.625" style="38" customWidth="1"/>
    <col min="15123" max="15126" width="2.625" style="38" customWidth="1"/>
    <col min="15127" max="15360" width="10.625" style="38"/>
    <col min="15361" max="15361" width="2.875" style="38" customWidth="1"/>
    <col min="15362" max="15362" width="6.625" style="38" customWidth="1"/>
    <col min="15363" max="15363" width="4.625" style="38" customWidth="1"/>
    <col min="15364" max="15374" width="4.125" style="38" customWidth="1"/>
    <col min="15375" max="15375" width="2.75" style="38" customWidth="1"/>
    <col min="15376" max="15376" width="3.75" style="38" customWidth="1"/>
    <col min="15377" max="15377" width="2.875" style="38" customWidth="1"/>
    <col min="15378" max="15378" width="3.625" style="38" customWidth="1"/>
    <col min="15379" max="15382" width="2.625" style="38" customWidth="1"/>
    <col min="15383" max="15616" width="10.625" style="38"/>
    <col min="15617" max="15617" width="2.875" style="38" customWidth="1"/>
    <col min="15618" max="15618" width="6.625" style="38" customWidth="1"/>
    <col min="15619" max="15619" width="4.625" style="38" customWidth="1"/>
    <col min="15620" max="15630" width="4.125" style="38" customWidth="1"/>
    <col min="15631" max="15631" width="2.75" style="38" customWidth="1"/>
    <col min="15632" max="15632" width="3.75" style="38" customWidth="1"/>
    <col min="15633" max="15633" width="2.875" style="38" customWidth="1"/>
    <col min="15634" max="15634" width="3.625" style="38" customWidth="1"/>
    <col min="15635" max="15638" width="2.625" style="38" customWidth="1"/>
    <col min="15639" max="15872" width="10.625" style="38"/>
    <col min="15873" max="15873" width="2.875" style="38" customWidth="1"/>
    <col min="15874" max="15874" width="6.625" style="38" customWidth="1"/>
    <col min="15875" max="15875" width="4.625" style="38" customWidth="1"/>
    <col min="15876" max="15886" width="4.125" style="38" customWidth="1"/>
    <col min="15887" max="15887" width="2.75" style="38" customWidth="1"/>
    <col min="15888" max="15888" width="3.75" style="38" customWidth="1"/>
    <col min="15889" max="15889" width="2.875" style="38" customWidth="1"/>
    <col min="15890" max="15890" width="3.625" style="38" customWidth="1"/>
    <col min="15891" max="15894" width="2.625" style="38" customWidth="1"/>
    <col min="15895" max="16128" width="10.625" style="38"/>
    <col min="16129" max="16129" width="2.875" style="38" customWidth="1"/>
    <col min="16130" max="16130" width="6.625" style="38" customWidth="1"/>
    <col min="16131" max="16131" width="4.625" style="38" customWidth="1"/>
    <col min="16132" max="16142" width="4.125" style="38" customWidth="1"/>
    <col min="16143" max="16143" width="2.75" style="38" customWidth="1"/>
    <col min="16144" max="16144" width="3.75" style="38" customWidth="1"/>
    <col min="16145" max="16145" width="2.875" style="38" customWidth="1"/>
    <col min="16146" max="16146" width="3.625" style="38" customWidth="1"/>
    <col min="16147" max="16150" width="2.625" style="38" customWidth="1"/>
    <col min="16151" max="16384" width="10.625" style="38"/>
  </cols>
  <sheetData>
    <row r="1" spans="1:22" ht="30" customHeight="1">
      <c r="A1" s="73" t="s">
        <v>223</v>
      </c>
      <c r="B1" s="73"/>
      <c r="C1" s="73"/>
      <c r="D1" s="73"/>
      <c r="E1" s="73"/>
      <c r="F1" s="73"/>
      <c r="G1" s="73"/>
      <c r="H1" s="73"/>
      <c r="I1" s="73"/>
      <c r="J1" s="227"/>
      <c r="K1" s="227"/>
      <c r="L1" s="227"/>
      <c r="M1" s="227"/>
      <c r="N1" s="227"/>
      <c r="O1" s="73"/>
      <c r="P1" s="73"/>
    </row>
    <row r="2" spans="1:22" ht="18" customHeight="1">
      <c r="A2" s="207"/>
      <c r="B2" s="126"/>
      <c r="C2" s="126"/>
      <c r="D2" s="126"/>
      <c r="E2" s="126"/>
      <c r="F2" s="126"/>
      <c r="G2" s="126"/>
      <c r="H2" s="126"/>
      <c r="I2" s="126"/>
      <c r="J2" s="228"/>
      <c r="K2" s="228"/>
      <c r="L2" s="228"/>
      <c r="M2" s="228"/>
      <c r="N2" s="228"/>
      <c r="O2" s="126"/>
      <c r="P2" s="229"/>
    </row>
    <row r="3" spans="1:22" ht="21.95" customHeight="1">
      <c r="A3" s="80"/>
      <c r="B3" s="568" t="s">
        <v>224</v>
      </c>
      <c r="C3" s="490" t="s">
        <v>225</v>
      </c>
      <c r="D3" s="545"/>
      <c r="E3" s="491"/>
      <c r="F3" s="572" t="s">
        <v>226</v>
      </c>
      <c r="G3" s="573" t="s">
        <v>227</v>
      </c>
      <c r="H3" s="574"/>
      <c r="I3" s="573" t="s">
        <v>228</v>
      </c>
      <c r="J3" s="574"/>
      <c r="K3" s="578" t="s">
        <v>229</v>
      </c>
      <c r="L3" s="579"/>
      <c r="M3" s="579"/>
      <c r="N3" s="580"/>
      <c r="O3" s="490" t="s">
        <v>230</v>
      </c>
      <c r="P3" s="545"/>
      <c r="Q3" s="545"/>
      <c r="R3" s="491"/>
      <c r="S3" s="578" t="s">
        <v>231</v>
      </c>
      <c r="T3" s="579"/>
      <c r="U3" s="579"/>
      <c r="V3" s="580"/>
    </row>
    <row r="4" spans="1:22" ht="21.95" customHeight="1">
      <c r="A4" s="80"/>
      <c r="B4" s="569"/>
      <c r="C4" s="492"/>
      <c r="D4" s="571"/>
      <c r="E4" s="493"/>
      <c r="F4" s="569"/>
      <c r="G4" s="494" t="s">
        <v>232</v>
      </c>
      <c r="H4" s="495"/>
      <c r="I4" s="494" t="s">
        <v>233</v>
      </c>
      <c r="J4" s="495"/>
      <c r="K4" s="584"/>
      <c r="L4" s="585"/>
      <c r="M4" s="585"/>
      <c r="N4" s="586"/>
      <c r="O4" s="494" t="s">
        <v>234</v>
      </c>
      <c r="P4" s="546"/>
      <c r="Q4" s="546"/>
      <c r="R4" s="495"/>
      <c r="S4" s="581"/>
      <c r="T4" s="582"/>
      <c r="U4" s="582"/>
      <c r="V4" s="583"/>
    </row>
    <row r="5" spans="1:22" ht="21.95" customHeight="1">
      <c r="A5" s="80"/>
      <c r="B5" s="569"/>
      <c r="C5" s="492"/>
      <c r="D5" s="571"/>
      <c r="E5" s="493"/>
      <c r="F5" s="230"/>
      <c r="G5" s="587" t="s">
        <v>235</v>
      </c>
      <c r="H5" s="587" t="s">
        <v>236</v>
      </c>
      <c r="I5" s="587" t="s">
        <v>235</v>
      </c>
      <c r="J5" s="506" t="s">
        <v>236</v>
      </c>
      <c r="K5" s="568" t="s">
        <v>237</v>
      </c>
      <c r="L5" s="231" t="s">
        <v>238</v>
      </c>
      <c r="M5" s="568" t="s">
        <v>239</v>
      </c>
      <c r="N5" s="232" t="s">
        <v>240</v>
      </c>
      <c r="O5" s="590" t="s">
        <v>235</v>
      </c>
      <c r="P5" s="590"/>
      <c r="Q5" s="590" t="s">
        <v>236</v>
      </c>
      <c r="R5" s="590"/>
      <c r="S5" s="581"/>
      <c r="T5" s="582"/>
      <c r="U5" s="582"/>
      <c r="V5" s="583"/>
    </row>
    <row r="6" spans="1:22" ht="21.95" customHeight="1">
      <c r="A6" s="80"/>
      <c r="B6" s="570"/>
      <c r="C6" s="494"/>
      <c r="D6" s="546"/>
      <c r="E6" s="495"/>
      <c r="F6" s="233" t="s">
        <v>241</v>
      </c>
      <c r="G6" s="588"/>
      <c r="H6" s="588" t="s">
        <v>236</v>
      </c>
      <c r="I6" s="588"/>
      <c r="J6" s="589"/>
      <c r="K6" s="570"/>
      <c r="L6" s="234" t="s">
        <v>242</v>
      </c>
      <c r="M6" s="570"/>
      <c r="N6" s="235" t="s">
        <v>243</v>
      </c>
      <c r="O6" s="590"/>
      <c r="P6" s="590"/>
      <c r="Q6" s="590"/>
      <c r="R6" s="590"/>
      <c r="S6" s="584"/>
      <c r="T6" s="585"/>
      <c r="U6" s="585"/>
      <c r="V6" s="586"/>
    </row>
    <row r="7" spans="1:22" ht="21.95" customHeight="1">
      <c r="B7" s="236" t="s">
        <v>244</v>
      </c>
      <c r="C7" s="591" t="s">
        <v>245</v>
      </c>
      <c r="D7" s="592"/>
      <c r="E7" s="593"/>
      <c r="F7" s="237">
        <v>3</v>
      </c>
      <c r="G7" s="237"/>
      <c r="H7" s="237">
        <v>2</v>
      </c>
      <c r="I7" s="237"/>
      <c r="J7" s="237">
        <v>1</v>
      </c>
      <c r="K7" s="238"/>
      <c r="L7" s="238">
        <v>2</v>
      </c>
      <c r="M7" s="238"/>
      <c r="N7" s="238"/>
      <c r="O7" s="594"/>
      <c r="P7" s="594"/>
      <c r="Q7" s="595">
        <v>158</v>
      </c>
      <c r="R7" s="595"/>
      <c r="S7" s="575" t="s">
        <v>246</v>
      </c>
      <c r="T7" s="576"/>
      <c r="U7" s="576"/>
      <c r="V7" s="577"/>
    </row>
    <row r="8" spans="1:22" ht="21.95" customHeight="1">
      <c r="A8" s="80"/>
      <c r="B8" s="236" t="s">
        <v>247</v>
      </c>
      <c r="C8" s="591" t="s">
        <v>175</v>
      </c>
      <c r="D8" s="592"/>
      <c r="E8" s="593"/>
      <c r="F8" s="237">
        <v>2</v>
      </c>
      <c r="G8" s="237"/>
      <c r="H8" s="237">
        <v>2</v>
      </c>
      <c r="I8" s="237"/>
      <c r="J8" s="237"/>
      <c r="K8" s="238">
        <v>1</v>
      </c>
      <c r="L8" s="238"/>
      <c r="M8" s="238">
        <v>1</v>
      </c>
      <c r="N8" s="238"/>
      <c r="O8" s="594"/>
      <c r="P8" s="594"/>
      <c r="Q8" s="595">
        <v>120</v>
      </c>
      <c r="R8" s="595"/>
      <c r="S8" s="596" t="s">
        <v>248</v>
      </c>
      <c r="T8" s="597"/>
      <c r="U8" s="597"/>
      <c r="V8" s="598"/>
    </row>
    <row r="9" spans="1:22" ht="21.95" customHeight="1">
      <c r="A9" s="80"/>
      <c r="B9" s="236" t="s">
        <v>249</v>
      </c>
      <c r="C9" s="591" t="s">
        <v>250</v>
      </c>
      <c r="D9" s="592"/>
      <c r="E9" s="593"/>
      <c r="F9" s="237">
        <v>1</v>
      </c>
      <c r="G9" s="237"/>
      <c r="H9" s="237">
        <v>1</v>
      </c>
      <c r="I9" s="237"/>
      <c r="J9" s="237"/>
      <c r="K9" s="238"/>
      <c r="L9" s="238"/>
      <c r="M9" s="238">
        <v>1</v>
      </c>
      <c r="N9" s="238"/>
      <c r="O9" s="599"/>
      <c r="P9" s="600"/>
      <c r="Q9" s="595">
        <v>204</v>
      </c>
      <c r="R9" s="595"/>
      <c r="S9" s="601" t="s">
        <v>251</v>
      </c>
      <c r="T9" s="602"/>
      <c r="U9" s="602"/>
      <c r="V9" s="603"/>
    </row>
    <row r="10" spans="1:22" ht="21.95" customHeight="1">
      <c r="A10" s="80"/>
      <c r="B10" s="236" t="s">
        <v>252</v>
      </c>
      <c r="C10" s="591" t="s">
        <v>253</v>
      </c>
      <c r="D10" s="592"/>
      <c r="E10" s="593"/>
      <c r="F10" s="237">
        <v>1</v>
      </c>
      <c r="G10" s="237">
        <v>1</v>
      </c>
      <c r="H10" s="237"/>
      <c r="I10" s="237"/>
      <c r="J10" s="237"/>
      <c r="K10" s="238">
        <v>1</v>
      </c>
      <c r="L10" s="238"/>
      <c r="M10" s="238"/>
      <c r="N10" s="238"/>
      <c r="O10" s="604">
        <v>329</v>
      </c>
      <c r="P10" s="605"/>
      <c r="Q10" s="595"/>
      <c r="R10" s="595"/>
      <c r="S10" s="601" t="s">
        <v>254</v>
      </c>
      <c r="T10" s="602"/>
      <c r="U10" s="602"/>
      <c r="V10" s="603"/>
    </row>
    <row r="11" spans="1:22" ht="21.95" customHeight="1">
      <c r="A11" s="80"/>
      <c r="B11" s="236" t="s">
        <v>255</v>
      </c>
      <c r="C11" s="591" t="s">
        <v>256</v>
      </c>
      <c r="D11" s="592"/>
      <c r="E11" s="593"/>
      <c r="F11" s="237">
        <v>1</v>
      </c>
      <c r="G11" s="237"/>
      <c r="H11" s="237">
        <v>1</v>
      </c>
      <c r="I11" s="237"/>
      <c r="J11" s="237"/>
      <c r="K11" s="238"/>
      <c r="L11" s="238"/>
      <c r="M11" s="238">
        <v>1</v>
      </c>
      <c r="N11" s="238"/>
      <c r="O11" s="606"/>
      <c r="P11" s="607"/>
      <c r="Q11" s="595">
        <v>85.7</v>
      </c>
      <c r="R11" s="595"/>
      <c r="S11" s="601" t="s">
        <v>257</v>
      </c>
      <c r="T11" s="602"/>
      <c r="U11" s="602"/>
      <c r="V11" s="603"/>
    </row>
    <row r="12" spans="1:22" ht="15" customHeight="1">
      <c r="A12" s="80"/>
      <c r="B12" s="80"/>
      <c r="C12" s="80"/>
      <c r="D12" s="80"/>
      <c r="E12" s="80"/>
      <c r="F12" s="80"/>
      <c r="G12" s="80"/>
      <c r="H12" s="80"/>
      <c r="I12" s="80"/>
      <c r="J12" s="239"/>
      <c r="K12" s="239"/>
      <c r="L12" s="239"/>
      <c r="M12" s="239"/>
      <c r="N12" s="239"/>
      <c r="O12" s="80"/>
      <c r="V12" s="178" t="s">
        <v>222</v>
      </c>
    </row>
    <row r="17" spans="1:22" ht="30" customHeight="1">
      <c r="A17" s="41" t="s">
        <v>258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</row>
    <row r="18" spans="1:22" ht="18" customHeight="1">
      <c r="K18" s="241"/>
      <c r="L18" s="242"/>
    </row>
    <row r="19" spans="1:22" ht="21.95" customHeight="1">
      <c r="B19" s="614" t="s">
        <v>259</v>
      </c>
      <c r="C19" s="616" t="s">
        <v>260</v>
      </c>
      <c r="D19" s="618" t="s">
        <v>261</v>
      </c>
      <c r="E19" s="619"/>
      <c r="F19" s="619"/>
      <c r="G19" s="619"/>
      <c r="H19" s="619"/>
      <c r="I19" s="619"/>
      <c r="J19" s="619"/>
      <c r="K19" s="620"/>
      <c r="L19" s="621" t="s">
        <v>262</v>
      </c>
      <c r="M19" s="622"/>
      <c r="N19" s="623"/>
      <c r="O19" s="243" t="s">
        <v>263</v>
      </c>
      <c r="P19" s="244"/>
      <c r="Q19" s="244"/>
      <c r="R19" s="245"/>
      <c r="S19" s="608" t="s">
        <v>264</v>
      </c>
      <c r="T19" s="609"/>
      <c r="U19" s="608" t="s">
        <v>265</v>
      </c>
      <c r="V19" s="609"/>
    </row>
    <row r="20" spans="1:22" s="246" customFormat="1" ht="21.95" customHeight="1">
      <c r="B20" s="615" t="s">
        <v>259</v>
      </c>
      <c r="C20" s="617"/>
      <c r="D20" s="247" t="s">
        <v>266</v>
      </c>
      <c r="E20" s="247" t="s">
        <v>267</v>
      </c>
      <c r="F20" s="248" t="s">
        <v>268</v>
      </c>
      <c r="G20" s="247" t="s">
        <v>269</v>
      </c>
      <c r="H20" s="247" t="s">
        <v>270</v>
      </c>
      <c r="I20" s="249" t="s">
        <v>271</v>
      </c>
      <c r="J20" s="248" t="s">
        <v>272</v>
      </c>
      <c r="K20" s="250" t="s">
        <v>273</v>
      </c>
      <c r="L20" s="624"/>
      <c r="M20" s="625"/>
      <c r="N20" s="626"/>
      <c r="O20" s="610" t="s">
        <v>274</v>
      </c>
      <c r="P20" s="611"/>
      <c r="Q20" s="610" t="s">
        <v>275</v>
      </c>
      <c r="R20" s="611"/>
      <c r="S20" s="612" t="s">
        <v>276</v>
      </c>
      <c r="T20" s="613"/>
      <c r="U20" s="612" t="s">
        <v>277</v>
      </c>
      <c r="V20" s="613"/>
    </row>
    <row r="21" spans="1:22" ht="21.95" customHeight="1">
      <c r="B21" s="251" t="s">
        <v>278</v>
      </c>
      <c r="C21" s="616" t="s">
        <v>279</v>
      </c>
      <c r="D21" s="631" t="s">
        <v>280</v>
      </c>
      <c r="E21" s="631" t="s">
        <v>280</v>
      </c>
      <c r="F21" s="631" t="s">
        <v>280</v>
      </c>
      <c r="G21" s="631" t="s">
        <v>281</v>
      </c>
      <c r="H21" s="252"/>
      <c r="I21" s="253"/>
      <c r="J21" s="254"/>
      <c r="K21" s="254"/>
      <c r="L21" s="633" t="s">
        <v>282</v>
      </c>
      <c r="M21" s="634"/>
      <c r="N21" s="635"/>
      <c r="O21" s="627">
        <v>36</v>
      </c>
      <c r="P21" s="639">
        <v>14.6</v>
      </c>
      <c r="Q21" s="627">
        <v>136</v>
      </c>
      <c r="R21" s="641">
        <v>10.4</v>
      </c>
      <c r="S21" s="627">
        <v>34</v>
      </c>
      <c r="T21" s="628"/>
      <c r="U21" s="627">
        <v>9.9</v>
      </c>
      <c r="V21" s="628"/>
    </row>
    <row r="22" spans="1:22" ht="21.95" customHeight="1">
      <c r="B22" s="251" t="s">
        <v>283</v>
      </c>
      <c r="C22" s="617"/>
      <c r="D22" s="632"/>
      <c r="E22" s="632"/>
      <c r="F22" s="632"/>
      <c r="G22" s="632"/>
      <c r="H22" s="255"/>
      <c r="I22" s="256"/>
      <c r="J22" s="257"/>
      <c r="K22" s="257"/>
      <c r="L22" s="636"/>
      <c r="M22" s="637"/>
      <c r="N22" s="638"/>
      <c r="O22" s="629"/>
      <c r="P22" s="640"/>
      <c r="Q22" s="629"/>
      <c r="R22" s="642"/>
      <c r="S22" s="629"/>
      <c r="T22" s="630"/>
      <c r="U22" s="629"/>
      <c r="V22" s="630"/>
    </row>
    <row r="23" spans="1:22" ht="21.95" customHeight="1">
      <c r="B23" s="251"/>
      <c r="C23" s="616" t="s">
        <v>284</v>
      </c>
      <c r="D23" s="631" t="s">
        <v>280</v>
      </c>
      <c r="E23" s="631" t="s">
        <v>280</v>
      </c>
      <c r="F23" s="631" t="s">
        <v>280</v>
      </c>
      <c r="G23" s="631"/>
      <c r="H23" s="252"/>
      <c r="I23" s="253"/>
      <c r="J23" s="254"/>
      <c r="K23" s="254"/>
      <c r="L23" s="633" t="s">
        <v>285</v>
      </c>
      <c r="M23" s="634"/>
      <c r="N23" s="635"/>
      <c r="O23" s="627">
        <v>36</v>
      </c>
      <c r="P23" s="647" t="s">
        <v>286</v>
      </c>
      <c r="Q23" s="627">
        <v>136</v>
      </c>
      <c r="R23" s="641">
        <v>13.4</v>
      </c>
      <c r="S23" s="627">
        <v>5</v>
      </c>
      <c r="T23" s="628"/>
      <c r="U23" s="643">
        <v>6</v>
      </c>
      <c r="V23" s="644"/>
    </row>
    <row r="24" spans="1:22" ht="21.95" customHeight="1">
      <c r="B24" s="258"/>
      <c r="C24" s="617"/>
      <c r="D24" s="632"/>
      <c r="E24" s="632"/>
      <c r="F24" s="632"/>
      <c r="G24" s="632"/>
      <c r="H24" s="255"/>
      <c r="I24" s="256"/>
      <c r="J24" s="257"/>
      <c r="K24" s="257"/>
      <c r="L24" s="636"/>
      <c r="M24" s="637"/>
      <c r="N24" s="638"/>
      <c r="O24" s="629"/>
      <c r="P24" s="648"/>
      <c r="Q24" s="629"/>
      <c r="R24" s="642"/>
      <c r="S24" s="629"/>
      <c r="T24" s="630"/>
      <c r="U24" s="645"/>
      <c r="V24" s="646"/>
    </row>
    <row r="25" spans="1:22" ht="21.95" customHeight="1">
      <c r="B25" s="251" t="s">
        <v>287</v>
      </c>
      <c r="C25" s="616" t="s">
        <v>279</v>
      </c>
      <c r="D25" s="252"/>
      <c r="E25" s="252"/>
      <c r="F25" s="252"/>
      <c r="G25" s="252"/>
      <c r="H25" s="252"/>
      <c r="I25" s="252"/>
      <c r="J25" s="254"/>
      <c r="K25" s="631" t="s">
        <v>288</v>
      </c>
      <c r="L25" s="633" t="s">
        <v>289</v>
      </c>
      <c r="M25" s="634"/>
      <c r="N25" s="635"/>
      <c r="O25" s="627">
        <v>36</v>
      </c>
      <c r="P25" s="651">
        <v>13.1</v>
      </c>
      <c r="Q25" s="627">
        <v>136</v>
      </c>
      <c r="R25" s="641">
        <v>9.5</v>
      </c>
      <c r="S25" s="627">
        <v>2</v>
      </c>
      <c r="T25" s="628"/>
      <c r="U25" s="557" t="s">
        <v>290</v>
      </c>
      <c r="V25" s="558"/>
    </row>
    <row r="26" spans="1:22" ht="21.95" customHeight="1">
      <c r="B26" s="258" t="s">
        <v>291</v>
      </c>
      <c r="C26" s="617"/>
      <c r="D26" s="255"/>
      <c r="E26" s="255"/>
      <c r="F26" s="255"/>
      <c r="G26" s="255"/>
      <c r="H26" s="255"/>
      <c r="I26" s="255"/>
      <c r="J26" s="257"/>
      <c r="K26" s="632"/>
      <c r="L26" s="636"/>
      <c r="M26" s="637"/>
      <c r="N26" s="638"/>
      <c r="O26" s="629"/>
      <c r="P26" s="652"/>
      <c r="Q26" s="629"/>
      <c r="R26" s="642"/>
      <c r="S26" s="629"/>
      <c r="T26" s="630"/>
      <c r="U26" s="649"/>
      <c r="V26" s="650"/>
    </row>
    <row r="27" spans="1:22" ht="15" customHeight="1">
      <c r="B27" s="259" t="s">
        <v>292</v>
      </c>
      <c r="C27" s="260"/>
      <c r="D27" s="260"/>
      <c r="E27" s="246"/>
      <c r="F27" s="246"/>
      <c r="G27" s="246"/>
      <c r="H27" s="246"/>
      <c r="I27" s="246"/>
      <c r="J27" s="246"/>
      <c r="K27" s="242"/>
      <c r="L27" s="246"/>
      <c r="M27" s="242"/>
      <c r="N27" s="242"/>
      <c r="O27" s="242"/>
      <c r="P27" s="261"/>
      <c r="Q27" s="242"/>
      <c r="R27" s="261"/>
      <c r="S27" s="242"/>
      <c r="T27" s="242"/>
      <c r="U27" s="242"/>
      <c r="V27" s="178" t="s">
        <v>222</v>
      </c>
    </row>
  </sheetData>
  <mergeCells count="82">
    <mergeCell ref="R25:R26"/>
    <mergeCell ref="S25:T26"/>
    <mergeCell ref="U25:V26"/>
    <mergeCell ref="C25:C26"/>
    <mergeCell ref="K25:K26"/>
    <mergeCell ref="L25:N26"/>
    <mergeCell ref="O25:O26"/>
    <mergeCell ref="P25:P26"/>
    <mergeCell ref="Q25:Q26"/>
    <mergeCell ref="U23:V24"/>
    <mergeCell ref="C23:C24"/>
    <mergeCell ref="D23:D24"/>
    <mergeCell ref="E23:E24"/>
    <mergeCell ref="F23:F24"/>
    <mergeCell ref="G23:G24"/>
    <mergeCell ref="L23:N24"/>
    <mergeCell ref="O23:O24"/>
    <mergeCell ref="P23:P24"/>
    <mergeCell ref="Q23:Q24"/>
    <mergeCell ref="R23:R24"/>
    <mergeCell ref="S23:T24"/>
    <mergeCell ref="U21:V22"/>
    <mergeCell ref="C21:C22"/>
    <mergeCell ref="D21:D22"/>
    <mergeCell ref="E21:E22"/>
    <mergeCell ref="F21:F22"/>
    <mergeCell ref="G21:G22"/>
    <mergeCell ref="L21:N22"/>
    <mergeCell ref="O21:O22"/>
    <mergeCell ref="P21:P22"/>
    <mergeCell ref="Q21:Q22"/>
    <mergeCell ref="R21:R22"/>
    <mergeCell ref="S21:T22"/>
    <mergeCell ref="B19:B20"/>
    <mergeCell ref="C19:C20"/>
    <mergeCell ref="D19:K19"/>
    <mergeCell ref="L19:N20"/>
    <mergeCell ref="S19:T19"/>
    <mergeCell ref="U19:V19"/>
    <mergeCell ref="O20:P20"/>
    <mergeCell ref="Q20:R20"/>
    <mergeCell ref="S20:T20"/>
    <mergeCell ref="U20:V20"/>
    <mergeCell ref="C10:E10"/>
    <mergeCell ref="O10:P10"/>
    <mergeCell ref="Q10:R10"/>
    <mergeCell ref="S10:V10"/>
    <mergeCell ref="C11:E11"/>
    <mergeCell ref="O11:P11"/>
    <mergeCell ref="Q11:R11"/>
    <mergeCell ref="S11:V11"/>
    <mergeCell ref="S8:V8"/>
    <mergeCell ref="C9:E9"/>
    <mergeCell ref="O9:P9"/>
    <mergeCell ref="Q9:R9"/>
    <mergeCell ref="S9:V9"/>
    <mergeCell ref="C7:E7"/>
    <mergeCell ref="O7:P7"/>
    <mergeCell ref="Q7:R7"/>
    <mergeCell ref="C8:E8"/>
    <mergeCell ref="O8:P8"/>
    <mergeCell ref="Q8:R8"/>
    <mergeCell ref="S7:V7"/>
    <mergeCell ref="O3:R3"/>
    <mergeCell ref="S3:V6"/>
    <mergeCell ref="G4:H4"/>
    <mergeCell ref="I4:J4"/>
    <mergeCell ref="O4:R4"/>
    <mergeCell ref="G5:G6"/>
    <mergeCell ref="H5:H6"/>
    <mergeCell ref="I5:I6"/>
    <mergeCell ref="J5:J6"/>
    <mergeCell ref="K5:K6"/>
    <mergeCell ref="K3:N4"/>
    <mergeCell ref="M5:M6"/>
    <mergeCell ref="O5:P6"/>
    <mergeCell ref="Q5:R6"/>
    <mergeCell ref="B3:B6"/>
    <mergeCell ref="C3:E6"/>
    <mergeCell ref="F3:F4"/>
    <mergeCell ref="G3:H3"/>
    <mergeCell ref="I3:J3"/>
  </mergeCells>
  <phoneticPr fontId="2"/>
  <printOptions gridLinesSet="0"/>
  <pageMargins left="0.59055118110236227" right="0.59055118110236227" top="0.78740157480314965" bottom="0.78740157480314965" header="0.39370078740157483" footer="0.39370078740157483"/>
  <pageSetup paperSize="9" firstPageNumber="7" orientation="portrait" useFirstPageNumber="1" r:id="rId1"/>
  <headerFooter alignWithMargins="0">
    <oddHeader>&amp;R&amp;"ＭＳ Ｐゴシック,標準"&amp;11 1.土地・気象</oddHeader>
    <oddFooter>&amp;C&amp;"ＭＳ Ｐゴシック,標準"&amp;11-6-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showGridLines="0" zoomScaleNormal="100" workbookViewId="0">
      <selection activeCell="H29" sqref="H29"/>
    </sheetView>
  </sheetViews>
  <sheetFormatPr defaultColWidth="10.625" defaultRowHeight="11.25"/>
  <cols>
    <col min="1" max="1" width="3.625" style="38" customWidth="1"/>
    <col min="2" max="2" width="9.5" style="38" bestFit="1" customWidth="1"/>
    <col min="3" max="3" width="5.875" style="262" customWidth="1"/>
    <col min="4" max="4" width="1.625" style="263" customWidth="1"/>
    <col min="5" max="5" width="4.625" style="38" customWidth="1"/>
    <col min="6" max="6" width="1.625" style="263" customWidth="1"/>
    <col min="7" max="7" width="6.625" style="317" customWidth="1"/>
    <col min="8" max="8" width="4.625" style="38" customWidth="1"/>
    <col min="9" max="9" width="6.625" style="317" customWidth="1"/>
    <col min="10" max="10" width="4.625" style="38" customWidth="1"/>
    <col min="11" max="11" width="1.625" style="263" customWidth="1"/>
    <col min="12" max="12" width="4.625" style="38" customWidth="1"/>
    <col min="13" max="13" width="6.625" style="317" customWidth="1"/>
    <col min="14" max="14" width="5.625" style="38" customWidth="1"/>
    <col min="15" max="15" width="1.625" style="263" customWidth="1"/>
    <col min="16" max="16" width="6.625" style="317" customWidth="1"/>
    <col min="17" max="17" width="6.625" style="38" customWidth="1"/>
    <col min="18" max="18" width="1.625" style="263" customWidth="1"/>
    <col min="19" max="256" width="10.625" style="38"/>
    <col min="257" max="257" width="3.625" style="38" customWidth="1"/>
    <col min="258" max="258" width="9.5" style="38" bestFit="1" customWidth="1"/>
    <col min="259" max="259" width="5.875" style="38" customWidth="1"/>
    <col min="260" max="260" width="1.625" style="38" customWidth="1"/>
    <col min="261" max="261" width="4.625" style="38" customWidth="1"/>
    <col min="262" max="262" width="1.625" style="38" customWidth="1"/>
    <col min="263" max="263" width="6.625" style="38" customWidth="1"/>
    <col min="264" max="264" width="4.625" style="38" customWidth="1"/>
    <col min="265" max="265" width="6.625" style="38" customWidth="1"/>
    <col min="266" max="266" width="4.625" style="38" customWidth="1"/>
    <col min="267" max="267" width="1.625" style="38" customWidth="1"/>
    <col min="268" max="268" width="4.625" style="38" customWidth="1"/>
    <col min="269" max="269" width="6.625" style="38" customWidth="1"/>
    <col min="270" max="270" width="5.625" style="38" customWidth="1"/>
    <col min="271" max="271" width="1.625" style="38" customWidth="1"/>
    <col min="272" max="273" width="6.625" style="38" customWidth="1"/>
    <col min="274" max="274" width="1.625" style="38" customWidth="1"/>
    <col min="275" max="512" width="10.625" style="38"/>
    <col min="513" max="513" width="3.625" style="38" customWidth="1"/>
    <col min="514" max="514" width="9.5" style="38" bestFit="1" customWidth="1"/>
    <col min="515" max="515" width="5.875" style="38" customWidth="1"/>
    <col min="516" max="516" width="1.625" style="38" customWidth="1"/>
    <col min="517" max="517" width="4.625" style="38" customWidth="1"/>
    <col min="518" max="518" width="1.625" style="38" customWidth="1"/>
    <col min="519" max="519" width="6.625" style="38" customWidth="1"/>
    <col min="520" max="520" width="4.625" style="38" customWidth="1"/>
    <col min="521" max="521" width="6.625" style="38" customWidth="1"/>
    <col min="522" max="522" width="4.625" style="38" customWidth="1"/>
    <col min="523" max="523" width="1.625" style="38" customWidth="1"/>
    <col min="524" max="524" width="4.625" style="38" customWidth="1"/>
    <col min="525" max="525" width="6.625" style="38" customWidth="1"/>
    <col min="526" max="526" width="5.625" style="38" customWidth="1"/>
    <col min="527" max="527" width="1.625" style="38" customWidth="1"/>
    <col min="528" max="529" width="6.625" style="38" customWidth="1"/>
    <col min="530" max="530" width="1.625" style="38" customWidth="1"/>
    <col min="531" max="768" width="10.625" style="38"/>
    <col min="769" max="769" width="3.625" style="38" customWidth="1"/>
    <col min="770" max="770" width="9.5" style="38" bestFit="1" customWidth="1"/>
    <col min="771" max="771" width="5.875" style="38" customWidth="1"/>
    <col min="772" max="772" width="1.625" style="38" customWidth="1"/>
    <col min="773" max="773" width="4.625" style="38" customWidth="1"/>
    <col min="774" max="774" width="1.625" style="38" customWidth="1"/>
    <col min="775" max="775" width="6.625" style="38" customWidth="1"/>
    <col min="776" max="776" width="4.625" style="38" customWidth="1"/>
    <col min="777" max="777" width="6.625" style="38" customWidth="1"/>
    <col min="778" max="778" width="4.625" style="38" customWidth="1"/>
    <col min="779" max="779" width="1.625" style="38" customWidth="1"/>
    <col min="780" max="780" width="4.625" style="38" customWidth="1"/>
    <col min="781" max="781" width="6.625" style="38" customWidth="1"/>
    <col min="782" max="782" width="5.625" style="38" customWidth="1"/>
    <col min="783" max="783" width="1.625" style="38" customWidth="1"/>
    <col min="784" max="785" width="6.625" style="38" customWidth="1"/>
    <col min="786" max="786" width="1.625" style="38" customWidth="1"/>
    <col min="787" max="1024" width="10.625" style="38"/>
    <col min="1025" max="1025" width="3.625" style="38" customWidth="1"/>
    <col min="1026" max="1026" width="9.5" style="38" bestFit="1" customWidth="1"/>
    <col min="1027" max="1027" width="5.875" style="38" customWidth="1"/>
    <col min="1028" max="1028" width="1.625" style="38" customWidth="1"/>
    <col min="1029" max="1029" width="4.625" style="38" customWidth="1"/>
    <col min="1030" max="1030" width="1.625" style="38" customWidth="1"/>
    <col min="1031" max="1031" width="6.625" style="38" customWidth="1"/>
    <col min="1032" max="1032" width="4.625" style="38" customWidth="1"/>
    <col min="1033" max="1033" width="6.625" style="38" customWidth="1"/>
    <col min="1034" max="1034" width="4.625" style="38" customWidth="1"/>
    <col min="1035" max="1035" width="1.625" style="38" customWidth="1"/>
    <col min="1036" max="1036" width="4.625" style="38" customWidth="1"/>
    <col min="1037" max="1037" width="6.625" style="38" customWidth="1"/>
    <col min="1038" max="1038" width="5.625" style="38" customWidth="1"/>
    <col min="1039" max="1039" width="1.625" style="38" customWidth="1"/>
    <col min="1040" max="1041" width="6.625" style="38" customWidth="1"/>
    <col min="1042" max="1042" width="1.625" style="38" customWidth="1"/>
    <col min="1043" max="1280" width="10.625" style="38"/>
    <col min="1281" max="1281" width="3.625" style="38" customWidth="1"/>
    <col min="1282" max="1282" width="9.5" style="38" bestFit="1" customWidth="1"/>
    <col min="1283" max="1283" width="5.875" style="38" customWidth="1"/>
    <col min="1284" max="1284" width="1.625" style="38" customWidth="1"/>
    <col min="1285" max="1285" width="4.625" style="38" customWidth="1"/>
    <col min="1286" max="1286" width="1.625" style="38" customWidth="1"/>
    <col min="1287" max="1287" width="6.625" style="38" customWidth="1"/>
    <col min="1288" max="1288" width="4.625" style="38" customWidth="1"/>
    <col min="1289" max="1289" width="6.625" style="38" customWidth="1"/>
    <col min="1290" max="1290" width="4.625" style="38" customWidth="1"/>
    <col min="1291" max="1291" width="1.625" style="38" customWidth="1"/>
    <col min="1292" max="1292" width="4.625" style="38" customWidth="1"/>
    <col min="1293" max="1293" width="6.625" style="38" customWidth="1"/>
    <col min="1294" max="1294" width="5.625" style="38" customWidth="1"/>
    <col min="1295" max="1295" width="1.625" style="38" customWidth="1"/>
    <col min="1296" max="1297" width="6.625" style="38" customWidth="1"/>
    <col min="1298" max="1298" width="1.625" style="38" customWidth="1"/>
    <col min="1299" max="1536" width="10.625" style="38"/>
    <col min="1537" max="1537" width="3.625" style="38" customWidth="1"/>
    <col min="1538" max="1538" width="9.5" style="38" bestFit="1" customWidth="1"/>
    <col min="1539" max="1539" width="5.875" style="38" customWidth="1"/>
    <col min="1540" max="1540" width="1.625" style="38" customWidth="1"/>
    <col min="1541" max="1541" width="4.625" style="38" customWidth="1"/>
    <col min="1542" max="1542" width="1.625" style="38" customWidth="1"/>
    <col min="1543" max="1543" width="6.625" style="38" customWidth="1"/>
    <col min="1544" max="1544" width="4.625" style="38" customWidth="1"/>
    <col min="1545" max="1545" width="6.625" style="38" customWidth="1"/>
    <col min="1546" max="1546" width="4.625" style="38" customWidth="1"/>
    <col min="1547" max="1547" width="1.625" style="38" customWidth="1"/>
    <col min="1548" max="1548" width="4.625" style="38" customWidth="1"/>
    <col min="1549" max="1549" width="6.625" style="38" customWidth="1"/>
    <col min="1550" max="1550" width="5.625" style="38" customWidth="1"/>
    <col min="1551" max="1551" width="1.625" style="38" customWidth="1"/>
    <col min="1552" max="1553" width="6.625" style="38" customWidth="1"/>
    <col min="1554" max="1554" width="1.625" style="38" customWidth="1"/>
    <col min="1555" max="1792" width="10.625" style="38"/>
    <col min="1793" max="1793" width="3.625" style="38" customWidth="1"/>
    <col min="1794" max="1794" width="9.5" style="38" bestFit="1" customWidth="1"/>
    <col min="1795" max="1795" width="5.875" style="38" customWidth="1"/>
    <col min="1796" max="1796" width="1.625" style="38" customWidth="1"/>
    <col min="1797" max="1797" width="4.625" style="38" customWidth="1"/>
    <col min="1798" max="1798" width="1.625" style="38" customWidth="1"/>
    <col min="1799" max="1799" width="6.625" style="38" customWidth="1"/>
    <col min="1800" max="1800" width="4.625" style="38" customWidth="1"/>
    <col min="1801" max="1801" width="6.625" style="38" customWidth="1"/>
    <col min="1802" max="1802" width="4.625" style="38" customWidth="1"/>
    <col min="1803" max="1803" width="1.625" style="38" customWidth="1"/>
    <col min="1804" max="1804" width="4.625" style="38" customWidth="1"/>
    <col min="1805" max="1805" width="6.625" style="38" customWidth="1"/>
    <col min="1806" max="1806" width="5.625" style="38" customWidth="1"/>
    <col min="1807" max="1807" width="1.625" style="38" customWidth="1"/>
    <col min="1808" max="1809" width="6.625" style="38" customWidth="1"/>
    <col min="1810" max="1810" width="1.625" style="38" customWidth="1"/>
    <col min="1811" max="2048" width="10.625" style="38"/>
    <col min="2049" max="2049" width="3.625" style="38" customWidth="1"/>
    <col min="2050" max="2050" width="9.5" style="38" bestFit="1" customWidth="1"/>
    <col min="2051" max="2051" width="5.875" style="38" customWidth="1"/>
    <col min="2052" max="2052" width="1.625" style="38" customWidth="1"/>
    <col min="2053" max="2053" width="4.625" style="38" customWidth="1"/>
    <col min="2054" max="2054" width="1.625" style="38" customWidth="1"/>
    <col min="2055" max="2055" width="6.625" style="38" customWidth="1"/>
    <col min="2056" max="2056" width="4.625" style="38" customWidth="1"/>
    <col min="2057" max="2057" width="6.625" style="38" customWidth="1"/>
    <col min="2058" max="2058" width="4.625" style="38" customWidth="1"/>
    <col min="2059" max="2059" width="1.625" style="38" customWidth="1"/>
    <col min="2060" max="2060" width="4.625" style="38" customWidth="1"/>
    <col min="2061" max="2061" width="6.625" style="38" customWidth="1"/>
    <col min="2062" max="2062" width="5.625" style="38" customWidth="1"/>
    <col min="2063" max="2063" width="1.625" style="38" customWidth="1"/>
    <col min="2064" max="2065" width="6.625" style="38" customWidth="1"/>
    <col min="2066" max="2066" width="1.625" style="38" customWidth="1"/>
    <col min="2067" max="2304" width="10.625" style="38"/>
    <col min="2305" max="2305" width="3.625" style="38" customWidth="1"/>
    <col min="2306" max="2306" width="9.5" style="38" bestFit="1" customWidth="1"/>
    <col min="2307" max="2307" width="5.875" style="38" customWidth="1"/>
    <col min="2308" max="2308" width="1.625" style="38" customWidth="1"/>
    <col min="2309" max="2309" width="4.625" style="38" customWidth="1"/>
    <col min="2310" max="2310" width="1.625" style="38" customWidth="1"/>
    <col min="2311" max="2311" width="6.625" style="38" customWidth="1"/>
    <col min="2312" max="2312" width="4.625" style="38" customWidth="1"/>
    <col min="2313" max="2313" width="6.625" style="38" customWidth="1"/>
    <col min="2314" max="2314" width="4.625" style="38" customWidth="1"/>
    <col min="2315" max="2315" width="1.625" style="38" customWidth="1"/>
    <col min="2316" max="2316" width="4.625" style="38" customWidth="1"/>
    <col min="2317" max="2317" width="6.625" style="38" customWidth="1"/>
    <col min="2318" max="2318" width="5.625" style="38" customWidth="1"/>
    <col min="2319" max="2319" width="1.625" style="38" customWidth="1"/>
    <col min="2320" max="2321" width="6.625" style="38" customWidth="1"/>
    <col min="2322" max="2322" width="1.625" style="38" customWidth="1"/>
    <col min="2323" max="2560" width="10.625" style="38"/>
    <col min="2561" max="2561" width="3.625" style="38" customWidth="1"/>
    <col min="2562" max="2562" width="9.5" style="38" bestFit="1" customWidth="1"/>
    <col min="2563" max="2563" width="5.875" style="38" customWidth="1"/>
    <col min="2564" max="2564" width="1.625" style="38" customWidth="1"/>
    <col min="2565" max="2565" width="4.625" style="38" customWidth="1"/>
    <col min="2566" max="2566" width="1.625" style="38" customWidth="1"/>
    <col min="2567" max="2567" width="6.625" style="38" customWidth="1"/>
    <col min="2568" max="2568" width="4.625" style="38" customWidth="1"/>
    <col min="2569" max="2569" width="6.625" style="38" customWidth="1"/>
    <col min="2570" max="2570" width="4.625" style="38" customWidth="1"/>
    <col min="2571" max="2571" width="1.625" style="38" customWidth="1"/>
    <col min="2572" max="2572" width="4.625" style="38" customWidth="1"/>
    <col min="2573" max="2573" width="6.625" style="38" customWidth="1"/>
    <col min="2574" max="2574" width="5.625" style="38" customWidth="1"/>
    <col min="2575" max="2575" width="1.625" style="38" customWidth="1"/>
    <col min="2576" max="2577" width="6.625" style="38" customWidth="1"/>
    <col min="2578" max="2578" width="1.625" style="38" customWidth="1"/>
    <col min="2579" max="2816" width="10.625" style="38"/>
    <col min="2817" max="2817" width="3.625" style="38" customWidth="1"/>
    <col min="2818" max="2818" width="9.5" style="38" bestFit="1" customWidth="1"/>
    <col min="2819" max="2819" width="5.875" style="38" customWidth="1"/>
    <col min="2820" max="2820" width="1.625" style="38" customWidth="1"/>
    <col min="2821" max="2821" width="4.625" style="38" customWidth="1"/>
    <col min="2822" max="2822" width="1.625" style="38" customWidth="1"/>
    <col min="2823" max="2823" width="6.625" style="38" customWidth="1"/>
    <col min="2824" max="2824" width="4.625" style="38" customWidth="1"/>
    <col min="2825" max="2825" width="6.625" style="38" customWidth="1"/>
    <col min="2826" max="2826" width="4.625" style="38" customWidth="1"/>
    <col min="2827" max="2827" width="1.625" style="38" customWidth="1"/>
    <col min="2828" max="2828" width="4.625" style="38" customWidth="1"/>
    <col min="2829" max="2829" width="6.625" style="38" customWidth="1"/>
    <col min="2830" max="2830" width="5.625" style="38" customWidth="1"/>
    <col min="2831" max="2831" width="1.625" style="38" customWidth="1"/>
    <col min="2832" max="2833" width="6.625" style="38" customWidth="1"/>
    <col min="2834" max="2834" width="1.625" style="38" customWidth="1"/>
    <col min="2835" max="3072" width="10.625" style="38"/>
    <col min="3073" max="3073" width="3.625" style="38" customWidth="1"/>
    <col min="3074" max="3074" width="9.5" style="38" bestFit="1" customWidth="1"/>
    <col min="3075" max="3075" width="5.875" style="38" customWidth="1"/>
    <col min="3076" max="3076" width="1.625" style="38" customWidth="1"/>
    <col min="3077" max="3077" width="4.625" style="38" customWidth="1"/>
    <col min="3078" max="3078" width="1.625" style="38" customWidth="1"/>
    <col min="3079" max="3079" width="6.625" style="38" customWidth="1"/>
    <col min="3080" max="3080" width="4.625" style="38" customWidth="1"/>
    <col min="3081" max="3081" width="6.625" style="38" customWidth="1"/>
    <col min="3082" max="3082" width="4.625" style="38" customWidth="1"/>
    <col min="3083" max="3083" width="1.625" style="38" customWidth="1"/>
    <col min="3084" max="3084" width="4.625" style="38" customWidth="1"/>
    <col min="3085" max="3085" width="6.625" style="38" customWidth="1"/>
    <col min="3086" max="3086" width="5.625" style="38" customWidth="1"/>
    <col min="3087" max="3087" width="1.625" style="38" customWidth="1"/>
    <col min="3088" max="3089" width="6.625" style="38" customWidth="1"/>
    <col min="3090" max="3090" width="1.625" style="38" customWidth="1"/>
    <col min="3091" max="3328" width="10.625" style="38"/>
    <col min="3329" max="3329" width="3.625" style="38" customWidth="1"/>
    <col min="3330" max="3330" width="9.5" style="38" bestFit="1" customWidth="1"/>
    <col min="3331" max="3331" width="5.875" style="38" customWidth="1"/>
    <col min="3332" max="3332" width="1.625" style="38" customWidth="1"/>
    <col min="3333" max="3333" width="4.625" style="38" customWidth="1"/>
    <col min="3334" max="3334" width="1.625" style="38" customWidth="1"/>
    <col min="3335" max="3335" width="6.625" style="38" customWidth="1"/>
    <col min="3336" max="3336" width="4.625" style="38" customWidth="1"/>
    <col min="3337" max="3337" width="6.625" style="38" customWidth="1"/>
    <col min="3338" max="3338" width="4.625" style="38" customWidth="1"/>
    <col min="3339" max="3339" width="1.625" style="38" customWidth="1"/>
    <col min="3340" max="3340" width="4.625" style="38" customWidth="1"/>
    <col min="3341" max="3341" width="6.625" style="38" customWidth="1"/>
    <col min="3342" max="3342" width="5.625" style="38" customWidth="1"/>
    <col min="3343" max="3343" width="1.625" style="38" customWidth="1"/>
    <col min="3344" max="3345" width="6.625" style="38" customWidth="1"/>
    <col min="3346" max="3346" width="1.625" style="38" customWidth="1"/>
    <col min="3347" max="3584" width="10.625" style="38"/>
    <col min="3585" max="3585" width="3.625" style="38" customWidth="1"/>
    <col min="3586" max="3586" width="9.5" style="38" bestFit="1" customWidth="1"/>
    <col min="3587" max="3587" width="5.875" style="38" customWidth="1"/>
    <col min="3588" max="3588" width="1.625" style="38" customWidth="1"/>
    <col min="3589" max="3589" width="4.625" style="38" customWidth="1"/>
    <col min="3590" max="3590" width="1.625" style="38" customWidth="1"/>
    <col min="3591" max="3591" width="6.625" style="38" customWidth="1"/>
    <col min="3592" max="3592" width="4.625" style="38" customWidth="1"/>
    <col min="3593" max="3593" width="6.625" style="38" customWidth="1"/>
    <col min="3594" max="3594" width="4.625" style="38" customWidth="1"/>
    <col min="3595" max="3595" width="1.625" style="38" customWidth="1"/>
    <col min="3596" max="3596" width="4.625" style="38" customWidth="1"/>
    <col min="3597" max="3597" width="6.625" style="38" customWidth="1"/>
    <col min="3598" max="3598" width="5.625" style="38" customWidth="1"/>
    <col min="3599" max="3599" width="1.625" style="38" customWidth="1"/>
    <col min="3600" max="3601" width="6.625" style="38" customWidth="1"/>
    <col min="3602" max="3602" width="1.625" style="38" customWidth="1"/>
    <col min="3603" max="3840" width="10.625" style="38"/>
    <col min="3841" max="3841" width="3.625" style="38" customWidth="1"/>
    <col min="3842" max="3842" width="9.5" style="38" bestFit="1" customWidth="1"/>
    <col min="3843" max="3843" width="5.875" style="38" customWidth="1"/>
    <col min="3844" max="3844" width="1.625" style="38" customWidth="1"/>
    <col min="3845" max="3845" width="4.625" style="38" customWidth="1"/>
    <col min="3846" max="3846" width="1.625" style="38" customWidth="1"/>
    <col min="3847" max="3847" width="6.625" style="38" customWidth="1"/>
    <col min="3848" max="3848" width="4.625" style="38" customWidth="1"/>
    <col min="3849" max="3849" width="6.625" style="38" customWidth="1"/>
    <col min="3850" max="3850" width="4.625" style="38" customWidth="1"/>
    <col min="3851" max="3851" width="1.625" style="38" customWidth="1"/>
    <col min="3852" max="3852" width="4.625" style="38" customWidth="1"/>
    <col min="3853" max="3853" width="6.625" style="38" customWidth="1"/>
    <col min="3854" max="3854" width="5.625" style="38" customWidth="1"/>
    <col min="3855" max="3855" width="1.625" style="38" customWidth="1"/>
    <col min="3856" max="3857" width="6.625" style="38" customWidth="1"/>
    <col min="3858" max="3858" width="1.625" style="38" customWidth="1"/>
    <col min="3859" max="4096" width="10.625" style="38"/>
    <col min="4097" max="4097" width="3.625" style="38" customWidth="1"/>
    <col min="4098" max="4098" width="9.5" style="38" bestFit="1" customWidth="1"/>
    <col min="4099" max="4099" width="5.875" style="38" customWidth="1"/>
    <col min="4100" max="4100" width="1.625" style="38" customWidth="1"/>
    <col min="4101" max="4101" width="4.625" style="38" customWidth="1"/>
    <col min="4102" max="4102" width="1.625" style="38" customWidth="1"/>
    <col min="4103" max="4103" width="6.625" style="38" customWidth="1"/>
    <col min="4104" max="4104" width="4.625" style="38" customWidth="1"/>
    <col min="4105" max="4105" width="6.625" style="38" customWidth="1"/>
    <col min="4106" max="4106" width="4.625" style="38" customWidth="1"/>
    <col min="4107" max="4107" width="1.625" style="38" customWidth="1"/>
    <col min="4108" max="4108" width="4.625" style="38" customWidth="1"/>
    <col min="4109" max="4109" width="6.625" style="38" customWidth="1"/>
    <col min="4110" max="4110" width="5.625" style="38" customWidth="1"/>
    <col min="4111" max="4111" width="1.625" style="38" customWidth="1"/>
    <col min="4112" max="4113" width="6.625" style="38" customWidth="1"/>
    <col min="4114" max="4114" width="1.625" style="38" customWidth="1"/>
    <col min="4115" max="4352" width="10.625" style="38"/>
    <col min="4353" max="4353" width="3.625" style="38" customWidth="1"/>
    <col min="4354" max="4354" width="9.5" style="38" bestFit="1" customWidth="1"/>
    <col min="4355" max="4355" width="5.875" style="38" customWidth="1"/>
    <col min="4356" max="4356" width="1.625" style="38" customWidth="1"/>
    <col min="4357" max="4357" width="4.625" style="38" customWidth="1"/>
    <col min="4358" max="4358" width="1.625" style="38" customWidth="1"/>
    <col min="4359" max="4359" width="6.625" style="38" customWidth="1"/>
    <col min="4360" max="4360" width="4.625" style="38" customWidth="1"/>
    <col min="4361" max="4361" width="6.625" style="38" customWidth="1"/>
    <col min="4362" max="4362" width="4.625" style="38" customWidth="1"/>
    <col min="4363" max="4363" width="1.625" style="38" customWidth="1"/>
    <col min="4364" max="4364" width="4.625" style="38" customWidth="1"/>
    <col min="4365" max="4365" width="6.625" style="38" customWidth="1"/>
    <col min="4366" max="4366" width="5.625" style="38" customWidth="1"/>
    <col min="4367" max="4367" width="1.625" style="38" customWidth="1"/>
    <col min="4368" max="4369" width="6.625" style="38" customWidth="1"/>
    <col min="4370" max="4370" width="1.625" style="38" customWidth="1"/>
    <col min="4371" max="4608" width="10.625" style="38"/>
    <col min="4609" max="4609" width="3.625" style="38" customWidth="1"/>
    <col min="4610" max="4610" width="9.5" style="38" bestFit="1" customWidth="1"/>
    <col min="4611" max="4611" width="5.875" style="38" customWidth="1"/>
    <col min="4612" max="4612" width="1.625" style="38" customWidth="1"/>
    <col min="4613" max="4613" width="4.625" style="38" customWidth="1"/>
    <col min="4614" max="4614" width="1.625" style="38" customWidth="1"/>
    <col min="4615" max="4615" width="6.625" style="38" customWidth="1"/>
    <col min="4616" max="4616" width="4.625" style="38" customWidth="1"/>
    <col min="4617" max="4617" width="6.625" style="38" customWidth="1"/>
    <col min="4618" max="4618" width="4.625" style="38" customWidth="1"/>
    <col min="4619" max="4619" width="1.625" style="38" customWidth="1"/>
    <col min="4620" max="4620" width="4.625" style="38" customWidth="1"/>
    <col min="4621" max="4621" width="6.625" style="38" customWidth="1"/>
    <col min="4622" max="4622" width="5.625" style="38" customWidth="1"/>
    <col min="4623" max="4623" width="1.625" style="38" customWidth="1"/>
    <col min="4624" max="4625" width="6.625" style="38" customWidth="1"/>
    <col min="4626" max="4626" width="1.625" style="38" customWidth="1"/>
    <col min="4627" max="4864" width="10.625" style="38"/>
    <col min="4865" max="4865" width="3.625" style="38" customWidth="1"/>
    <col min="4866" max="4866" width="9.5" style="38" bestFit="1" customWidth="1"/>
    <col min="4867" max="4867" width="5.875" style="38" customWidth="1"/>
    <col min="4868" max="4868" width="1.625" style="38" customWidth="1"/>
    <col min="4869" max="4869" width="4.625" style="38" customWidth="1"/>
    <col min="4870" max="4870" width="1.625" style="38" customWidth="1"/>
    <col min="4871" max="4871" width="6.625" style="38" customWidth="1"/>
    <col min="4872" max="4872" width="4.625" style="38" customWidth="1"/>
    <col min="4873" max="4873" width="6.625" style="38" customWidth="1"/>
    <col min="4874" max="4874" width="4.625" style="38" customWidth="1"/>
    <col min="4875" max="4875" width="1.625" style="38" customWidth="1"/>
    <col min="4876" max="4876" width="4.625" style="38" customWidth="1"/>
    <col min="4877" max="4877" width="6.625" style="38" customWidth="1"/>
    <col min="4878" max="4878" width="5.625" style="38" customWidth="1"/>
    <col min="4879" max="4879" width="1.625" style="38" customWidth="1"/>
    <col min="4880" max="4881" width="6.625" style="38" customWidth="1"/>
    <col min="4882" max="4882" width="1.625" style="38" customWidth="1"/>
    <col min="4883" max="5120" width="10.625" style="38"/>
    <col min="5121" max="5121" width="3.625" style="38" customWidth="1"/>
    <col min="5122" max="5122" width="9.5" style="38" bestFit="1" customWidth="1"/>
    <col min="5123" max="5123" width="5.875" style="38" customWidth="1"/>
    <col min="5124" max="5124" width="1.625" style="38" customWidth="1"/>
    <col min="5125" max="5125" width="4.625" style="38" customWidth="1"/>
    <col min="5126" max="5126" width="1.625" style="38" customWidth="1"/>
    <col min="5127" max="5127" width="6.625" style="38" customWidth="1"/>
    <col min="5128" max="5128" width="4.625" style="38" customWidth="1"/>
    <col min="5129" max="5129" width="6.625" style="38" customWidth="1"/>
    <col min="5130" max="5130" width="4.625" style="38" customWidth="1"/>
    <col min="5131" max="5131" width="1.625" style="38" customWidth="1"/>
    <col min="5132" max="5132" width="4.625" style="38" customWidth="1"/>
    <col min="5133" max="5133" width="6.625" style="38" customWidth="1"/>
    <col min="5134" max="5134" width="5.625" style="38" customWidth="1"/>
    <col min="5135" max="5135" width="1.625" style="38" customWidth="1"/>
    <col min="5136" max="5137" width="6.625" style="38" customWidth="1"/>
    <col min="5138" max="5138" width="1.625" style="38" customWidth="1"/>
    <col min="5139" max="5376" width="10.625" style="38"/>
    <col min="5377" max="5377" width="3.625" style="38" customWidth="1"/>
    <col min="5378" max="5378" width="9.5" style="38" bestFit="1" customWidth="1"/>
    <col min="5379" max="5379" width="5.875" style="38" customWidth="1"/>
    <col min="5380" max="5380" width="1.625" style="38" customWidth="1"/>
    <col min="5381" max="5381" width="4.625" style="38" customWidth="1"/>
    <col min="5382" max="5382" width="1.625" style="38" customWidth="1"/>
    <col min="5383" max="5383" width="6.625" style="38" customWidth="1"/>
    <col min="5384" max="5384" width="4.625" style="38" customWidth="1"/>
    <col min="5385" max="5385" width="6.625" style="38" customWidth="1"/>
    <col min="5386" max="5386" width="4.625" style="38" customWidth="1"/>
    <col min="5387" max="5387" width="1.625" style="38" customWidth="1"/>
    <col min="5388" max="5388" width="4.625" style="38" customWidth="1"/>
    <col min="5389" max="5389" width="6.625" style="38" customWidth="1"/>
    <col min="5390" max="5390" width="5.625" style="38" customWidth="1"/>
    <col min="5391" max="5391" width="1.625" style="38" customWidth="1"/>
    <col min="5392" max="5393" width="6.625" style="38" customWidth="1"/>
    <col min="5394" max="5394" width="1.625" style="38" customWidth="1"/>
    <col min="5395" max="5632" width="10.625" style="38"/>
    <col min="5633" max="5633" width="3.625" style="38" customWidth="1"/>
    <col min="5634" max="5634" width="9.5" style="38" bestFit="1" customWidth="1"/>
    <col min="5635" max="5635" width="5.875" style="38" customWidth="1"/>
    <col min="5636" max="5636" width="1.625" style="38" customWidth="1"/>
    <col min="5637" max="5637" width="4.625" style="38" customWidth="1"/>
    <col min="5638" max="5638" width="1.625" style="38" customWidth="1"/>
    <col min="5639" max="5639" width="6.625" style="38" customWidth="1"/>
    <col min="5640" max="5640" width="4.625" style="38" customWidth="1"/>
    <col min="5641" max="5641" width="6.625" style="38" customWidth="1"/>
    <col min="5642" max="5642" width="4.625" style="38" customWidth="1"/>
    <col min="5643" max="5643" width="1.625" style="38" customWidth="1"/>
    <col min="5644" max="5644" width="4.625" style="38" customWidth="1"/>
    <col min="5645" max="5645" width="6.625" style="38" customWidth="1"/>
    <col min="5646" max="5646" width="5.625" style="38" customWidth="1"/>
    <col min="5647" max="5647" width="1.625" style="38" customWidth="1"/>
    <col min="5648" max="5649" width="6.625" style="38" customWidth="1"/>
    <col min="5650" max="5650" width="1.625" style="38" customWidth="1"/>
    <col min="5651" max="5888" width="10.625" style="38"/>
    <col min="5889" max="5889" width="3.625" style="38" customWidth="1"/>
    <col min="5890" max="5890" width="9.5" style="38" bestFit="1" customWidth="1"/>
    <col min="5891" max="5891" width="5.875" style="38" customWidth="1"/>
    <col min="5892" max="5892" width="1.625" style="38" customWidth="1"/>
    <col min="5893" max="5893" width="4.625" style="38" customWidth="1"/>
    <col min="5894" max="5894" width="1.625" style="38" customWidth="1"/>
    <col min="5895" max="5895" width="6.625" style="38" customWidth="1"/>
    <col min="5896" max="5896" width="4.625" style="38" customWidth="1"/>
    <col min="5897" max="5897" width="6.625" style="38" customWidth="1"/>
    <col min="5898" max="5898" width="4.625" style="38" customWidth="1"/>
    <col min="5899" max="5899" width="1.625" style="38" customWidth="1"/>
    <col min="5900" max="5900" width="4.625" style="38" customWidth="1"/>
    <col min="5901" max="5901" width="6.625" style="38" customWidth="1"/>
    <col min="5902" max="5902" width="5.625" style="38" customWidth="1"/>
    <col min="5903" max="5903" width="1.625" style="38" customWidth="1"/>
    <col min="5904" max="5905" width="6.625" style="38" customWidth="1"/>
    <col min="5906" max="5906" width="1.625" style="38" customWidth="1"/>
    <col min="5907" max="6144" width="10.625" style="38"/>
    <col min="6145" max="6145" width="3.625" style="38" customWidth="1"/>
    <col min="6146" max="6146" width="9.5" style="38" bestFit="1" customWidth="1"/>
    <col min="6147" max="6147" width="5.875" style="38" customWidth="1"/>
    <col min="6148" max="6148" width="1.625" style="38" customWidth="1"/>
    <col min="6149" max="6149" width="4.625" style="38" customWidth="1"/>
    <col min="6150" max="6150" width="1.625" style="38" customWidth="1"/>
    <col min="6151" max="6151" width="6.625" style="38" customWidth="1"/>
    <col min="6152" max="6152" width="4.625" style="38" customWidth="1"/>
    <col min="6153" max="6153" width="6.625" style="38" customWidth="1"/>
    <col min="6154" max="6154" width="4.625" style="38" customWidth="1"/>
    <col min="6155" max="6155" width="1.625" style="38" customWidth="1"/>
    <col min="6156" max="6156" width="4.625" style="38" customWidth="1"/>
    <col min="6157" max="6157" width="6.625" style="38" customWidth="1"/>
    <col min="6158" max="6158" width="5.625" style="38" customWidth="1"/>
    <col min="6159" max="6159" width="1.625" style="38" customWidth="1"/>
    <col min="6160" max="6161" width="6.625" style="38" customWidth="1"/>
    <col min="6162" max="6162" width="1.625" style="38" customWidth="1"/>
    <col min="6163" max="6400" width="10.625" style="38"/>
    <col min="6401" max="6401" width="3.625" style="38" customWidth="1"/>
    <col min="6402" max="6402" width="9.5" style="38" bestFit="1" customWidth="1"/>
    <col min="6403" max="6403" width="5.875" style="38" customWidth="1"/>
    <col min="6404" max="6404" width="1.625" style="38" customWidth="1"/>
    <col min="6405" max="6405" width="4.625" style="38" customWidth="1"/>
    <col min="6406" max="6406" width="1.625" style="38" customWidth="1"/>
    <col min="6407" max="6407" width="6.625" style="38" customWidth="1"/>
    <col min="6408" max="6408" width="4.625" style="38" customWidth="1"/>
    <col min="6409" max="6409" width="6.625" style="38" customWidth="1"/>
    <col min="6410" max="6410" width="4.625" style="38" customWidth="1"/>
    <col min="6411" max="6411" width="1.625" style="38" customWidth="1"/>
    <col min="6412" max="6412" width="4.625" style="38" customWidth="1"/>
    <col min="6413" max="6413" width="6.625" style="38" customWidth="1"/>
    <col min="6414" max="6414" width="5.625" style="38" customWidth="1"/>
    <col min="6415" max="6415" width="1.625" style="38" customWidth="1"/>
    <col min="6416" max="6417" width="6.625" style="38" customWidth="1"/>
    <col min="6418" max="6418" width="1.625" style="38" customWidth="1"/>
    <col min="6419" max="6656" width="10.625" style="38"/>
    <col min="6657" max="6657" width="3.625" style="38" customWidth="1"/>
    <col min="6658" max="6658" width="9.5" style="38" bestFit="1" customWidth="1"/>
    <col min="6659" max="6659" width="5.875" style="38" customWidth="1"/>
    <col min="6660" max="6660" width="1.625" style="38" customWidth="1"/>
    <col min="6661" max="6661" width="4.625" style="38" customWidth="1"/>
    <col min="6662" max="6662" width="1.625" style="38" customWidth="1"/>
    <col min="6663" max="6663" width="6.625" style="38" customWidth="1"/>
    <col min="6664" max="6664" width="4.625" style="38" customWidth="1"/>
    <col min="6665" max="6665" width="6.625" style="38" customWidth="1"/>
    <col min="6666" max="6666" width="4.625" style="38" customWidth="1"/>
    <col min="6667" max="6667" width="1.625" style="38" customWidth="1"/>
    <col min="6668" max="6668" width="4.625" style="38" customWidth="1"/>
    <col min="6669" max="6669" width="6.625" style="38" customWidth="1"/>
    <col min="6670" max="6670" width="5.625" style="38" customWidth="1"/>
    <col min="6671" max="6671" width="1.625" style="38" customWidth="1"/>
    <col min="6672" max="6673" width="6.625" style="38" customWidth="1"/>
    <col min="6674" max="6674" width="1.625" style="38" customWidth="1"/>
    <col min="6675" max="6912" width="10.625" style="38"/>
    <col min="6913" max="6913" width="3.625" style="38" customWidth="1"/>
    <col min="6914" max="6914" width="9.5" style="38" bestFit="1" customWidth="1"/>
    <col min="6915" max="6915" width="5.875" style="38" customWidth="1"/>
    <col min="6916" max="6916" width="1.625" style="38" customWidth="1"/>
    <col min="6917" max="6917" width="4.625" style="38" customWidth="1"/>
    <col min="6918" max="6918" width="1.625" style="38" customWidth="1"/>
    <col min="6919" max="6919" width="6.625" style="38" customWidth="1"/>
    <col min="6920" max="6920" width="4.625" style="38" customWidth="1"/>
    <col min="6921" max="6921" width="6.625" style="38" customWidth="1"/>
    <col min="6922" max="6922" width="4.625" style="38" customWidth="1"/>
    <col min="6923" max="6923" width="1.625" style="38" customWidth="1"/>
    <col min="6924" max="6924" width="4.625" style="38" customWidth="1"/>
    <col min="6925" max="6925" width="6.625" style="38" customWidth="1"/>
    <col min="6926" max="6926" width="5.625" style="38" customWidth="1"/>
    <col min="6927" max="6927" width="1.625" style="38" customWidth="1"/>
    <col min="6928" max="6929" width="6.625" style="38" customWidth="1"/>
    <col min="6930" max="6930" width="1.625" style="38" customWidth="1"/>
    <col min="6931" max="7168" width="10.625" style="38"/>
    <col min="7169" max="7169" width="3.625" style="38" customWidth="1"/>
    <col min="7170" max="7170" width="9.5" style="38" bestFit="1" customWidth="1"/>
    <col min="7171" max="7171" width="5.875" style="38" customWidth="1"/>
    <col min="7172" max="7172" width="1.625" style="38" customWidth="1"/>
    <col min="7173" max="7173" width="4.625" style="38" customWidth="1"/>
    <col min="7174" max="7174" width="1.625" style="38" customWidth="1"/>
    <col min="7175" max="7175" width="6.625" style="38" customWidth="1"/>
    <col min="7176" max="7176" width="4.625" style="38" customWidth="1"/>
    <col min="7177" max="7177" width="6.625" style="38" customWidth="1"/>
    <col min="7178" max="7178" width="4.625" style="38" customWidth="1"/>
    <col min="7179" max="7179" width="1.625" style="38" customWidth="1"/>
    <col min="7180" max="7180" width="4.625" style="38" customWidth="1"/>
    <col min="7181" max="7181" width="6.625" style="38" customWidth="1"/>
    <col min="7182" max="7182" width="5.625" style="38" customWidth="1"/>
    <col min="7183" max="7183" width="1.625" style="38" customWidth="1"/>
    <col min="7184" max="7185" width="6.625" style="38" customWidth="1"/>
    <col min="7186" max="7186" width="1.625" style="38" customWidth="1"/>
    <col min="7187" max="7424" width="10.625" style="38"/>
    <col min="7425" max="7425" width="3.625" style="38" customWidth="1"/>
    <col min="7426" max="7426" width="9.5" style="38" bestFit="1" customWidth="1"/>
    <col min="7427" max="7427" width="5.875" style="38" customWidth="1"/>
    <col min="7428" max="7428" width="1.625" style="38" customWidth="1"/>
    <col min="7429" max="7429" width="4.625" style="38" customWidth="1"/>
    <col min="7430" max="7430" width="1.625" style="38" customWidth="1"/>
    <col min="7431" max="7431" width="6.625" style="38" customWidth="1"/>
    <col min="7432" max="7432" width="4.625" style="38" customWidth="1"/>
    <col min="7433" max="7433" width="6.625" style="38" customWidth="1"/>
    <col min="7434" max="7434" width="4.625" style="38" customWidth="1"/>
    <col min="7435" max="7435" width="1.625" style="38" customWidth="1"/>
    <col min="7436" max="7436" width="4.625" style="38" customWidth="1"/>
    <col min="7437" max="7437" width="6.625" style="38" customWidth="1"/>
    <col min="7438" max="7438" width="5.625" style="38" customWidth="1"/>
    <col min="7439" max="7439" width="1.625" style="38" customWidth="1"/>
    <col min="7440" max="7441" width="6.625" style="38" customWidth="1"/>
    <col min="7442" max="7442" width="1.625" style="38" customWidth="1"/>
    <col min="7443" max="7680" width="10.625" style="38"/>
    <col min="7681" max="7681" width="3.625" style="38" customWidth="1"/>
    <col min="7682" max="7682" width="9.5" style="38" bestFit="1" customWidth="1"/>
    <col min="7683" max="7683" width="5.875" style="38" customWidth="1"/>
    <col min="7684" max="7684" width="1.625" style="38" customWidth="1"/>
    <col min="7685" max="7685" width="4.625" style="38" customWidth="1"/>
    <col min="7686" max="7686" width="1.625" style="38" customWidth="1"/>
    <col min="7687" max="7687" width="6.625" style="38" customWidth="1"/>
    <col min="7688" max="7688" width="4.625" style="38" customWidth="1"/>
    <col min="7689" max="7689" width="6.625" style="38" customWidth="1"/>
    <col min="7690" max="7690" width="4.625" style="38" customWidth="1"/>
    <col min="7691" max="7691" width="1.625" style="38" customWidth="1"/>
    <col min="7692" max="7692" width="4.625" style="38" customWidth="1"/>
    <col min="7693" max="7693" width="6.625" style="38" customWidth="1"/>
    <col min="7694" max="7694" width="5.625" style="38" customWidth="1"/>
    <col min="7695" max="7695" width="1.625" style="38" customWidth="1"/>
    <col min="7696" max="7697" width="6.625" style="38" customWidth="1"/>
    <col min="7698" max="7698" width="1.625" style="38" customWidth="1"/>
    <col min="7699" max="7936" width="10.625" style="38"/>
    <col min="7937" max="7937" width="3.625" style="38" customWidth="1"/>
    <col min="7938" max="7938" width="9.5" style="38" bestFit="1" customWidth="1"/>
    <col min="7939" max="7939" width="5.875" style="38" customWidth="1"/>
    <col min="7940" max="7940" width="1.625" style="38" customWidth="1"/>
    <col min="7941" max="7941" width="4.625" style="38" customWidth="1"/>
    <col min="7942" max="7942" width="1.625" style="38" customWidth="1"/>
    <col min="7943" max="7943" width="6.625" style="38" customWidth="1"/>
    <col min="7944" max="7944" width="4.625" style="38" customWidth="1"/>
    <col min="7945" max="7945" width="6.625" style="38" customWidth="1"/>
    <col min="7946" max="7946" width="4.625" style="38" customWidth="1"/>
    <col min="7947" max="7947" width="1.625" style="38" customWidth="1"/>
    <col min="7948" max="7948" width="4.625" style="38" customWidth="1"/>
    <col min="7949" max="7949" width="6.625" style="38" customWidth="1"/>
    <col min="7950" max="7950" width="5.625" style="38" customWidth="1"/>
    <col min="7951" max="7951" width="1.625" style="38" customWidth="1"/>
    <col min="7952" max="7953" width="6.625" style="38" customWidth="1"/>
    <col min="7954" max="7954" width="1.625" style="38" customWidth="1"/>
    <col min="7955" max="8192" width="10.625" style="38"/>
    <col min="8193" max="8193" width="3.625" style="38" customWidth="1"/>
    <col min="8194" max="8194" width="9.5" style="38" bestFit="1" customWidth="1"/>
    <col min="8195" max="8195" width="5.875" style="38" customWidth="1"/>
    <col min="8196" max="8196" width="1.625" style="38" customWidth="1"/>
    <col min="8197" max="8197" width="4.625" style="38" customWidth="1"/>
    <col min="8198" max="8198" width="1.625" style="38" customWidth="1"/>
    <col min="8199" max="8199" width="6.625" style="38" customWidth="1"/>
    <col min="8200" max="8200" width="4.625" style="38" customWidth="1"/>
    <col min="8201" max="8201" width="6.625" style="38" customWidth="1"/>
    <col min="8202" max="8202" width="4.625" style="38" customWidth="1"/>
    <col min="8203" max="8203" width="1.625" style="38" customWidth="1"/>
    <col min="8204" max="8204" width="4.625" style="38" customWidth="1"/>
    <col min="8205" max="8205" width="6.625" style="38" customWidth="1"/>
    <col min="8206" max="8206" width="5.625" style="38" customWidth="1"/>
    <col min="8207" max="8207" width="1.625" style="38" customWidth="1"/>
    <col min="8208" max="8209" width="6.625" style="38" customWidth="1"/>
    <col min="8210" max="8210" width="1.625" style="38" customWidth="1"/>
    <col min="8211" max="8448" width="10.625" style="38"/>
    <col min="8449" max="8449" width="3.625" style="38" customWidth="1"/>
    <col min="8450" max="8450" width="9.5" style="38" bestFit="1" customWidth="1"/>
    <col min="8451" max="8451" width="5.875" style="38" customWidth="1"/>
    <col min="8452" max="8452" width="1.625" style="38" customWidth="1"/>
    <col min="8453" max="8453" width="4.625" style="38" customWidth="1"/>
    <col min="8454" max="8454" width="1.625" style="38" customWidth="1"/>
    <col min="8455" max="8455" width="6.625" style="38" customWidth="1"/>
    <col min="8456" max="8456" width="4.625" style="38" customWidth="1"/>
    <col min="8457" max="8457" width="6.625" style="38" customWidth="1"/>
    <col min="8458" max="8458" width="4.625" style="38" customWidth="1"/>
    <col min="8459" max="8459" width="1.625" style="38" customWidth="1"/>
    <col min="8460" max="8460" width="4.625" style="38" customWidth="1"/>
    <col min="8461" max="8461" width="6.625" style="38" customWidth="1"/>
    <col min="8462" max="8462" width="5.625" style="38" customWidth="1"/>
    <col min="8463" max="8463" width="1.625" style="38" customWidth="1"/>
    <col min="8464" max="8465" width="6.625" style="38" customWidth="1"/>
    <col min="8466" max="8466" width="1.625" style="38" customWidth="1"/>
    <col min="8467" max="8704" width="10.625" style="38"/>
    <col min="8705" max="8705" width="3.625" style="38" customWidth="1"/>
    <col min="8706" max="8706" width="9.5" style="38" bestFit="1" customWidth="1"/>
    <col min="8707" max="8707" width="5.875" style="38" customWidth="1"/>
    <col min="8708" max="8708" width="1.625" style="38" customWidth="1"/>
    <col min="8709" max="8709" width="4.625" style="38" customWidth="1"/>
    <col min="8710" max="8710" width="1.625" style="38" customWidth="1"/>
    <col min="8711" max="8711" width="6.625" style="38" customWidth="1"/>
    <col min="8712" max="8712" width="4.625" style="38" customWidth="1"/>
    <col min="8713" max="8713" width="6.625" style="38" customWidth="1"/>
    <col min="8714" max="8714" width="4.625" style="38" customWidth="1"/>
    <col min="8715" max="8715" width="1.625" style="38" customWidth="1"/>
    <col min="8716" max="8716" width="4.625" style="38" customWidth="1"/>
    <col min="8717" max="8717" width="6.625" style="38" customWidth="1"/>
    <col min="8718" max="8718" width="5.625" style="38" customWidth="1"/>
    <col min="8719" max="8719" width="1.625" style="38" customWidth="1"/>
    <col min="8720" max="8721" width="6.625" style="38" customWidth="1"/>
    <col min="8722" max="8722" width="1.625" style="38" customWidth="1"/>
    <col min="8723" max="8960" width="10.625" style="38"/>
    <col min="8961" max="8961" width="3.625" style="38" customWidth="1"/>
    <col min="8962" max="8962" width="9.5" style="38" bestFit="1" customWidth="1"/>
    <col min="8963" max="8963" width="5.875" style="38" customWidth="1"/>
    <col min="8964" max="8964" width="1.625" style="38" customWidth="1"/>
    <col min="8965" max="8965" width="4.625" style="38" customWidth="1"/>
    <col min="8966" max="8966" width="1.625" style="38" customWidth="1"/>
    <col min="8967" max="8967" width="6.625" style="38" customWidth="1"/>
    <col min="8968" max="8968" width="4.625" style="38" customWidth="1"/>
    <col min="8969" max="8969" width="6.625" style="38" customWidth="1"/>
    <col min="8970" max="8970" width="4.625" style="38" customWidth="1"/>
    <col min="8971" max="8971" width="1.625" style="38" customWidth="1"/>
    <col min="8972" max="8972" width="4.625" style="38" customWidth="1"/>
    <col min="8973" max="8973" width="6.625" style="38" customWidth="1"/>
    <col min="8974" max="8974" width="5.625" style="38" customWidth="1"/>
    <col min="8975" max="8975" width="1.625" style="38" customWidth="1"/>
    <col min="8976" max="8977" width="6.625" style="38" customWidth="1"/>
    <col min="8978" max="8978" width="1.625" style="38" customWidth="1"/>
    <col min="8979" max="9216" width="10.625" style="38"/>
    <col min="9217" max="9217" width="3.625" style="38" customWidth="1"/>
    <col min="9218" max="9218" width="9.5" style="38" bestFit="1" customWidth="1"/>
    <col min="9219" max="9219" width="5.875" style="38" customWidth="1"/>
    <col min="9220" max="9220" width="1.625" style="38" customWidth="1"/>
    <col min="9221" max="9221" width="4.625" style="38" customWidth="1"/>
    <col min="9222" max="9222" width="1.625" style="38" customWidth="1"/>
    <col min="9223" max="9223" width="6.625" style="38" customWidth="1"/>
    <col min="9224" max="9224" width="4.625" style="38" customWidth="1"/>
    <col min="9225" max="9225" width="6.625" style="38" customWidth="1"/>
    <col min="9226" max="9226" width="4.625" style="38" customWidth="1"/>
    <col min="9227" max="9227" width="1.625" style="38" customWidth="1"/>
    <col min="9228" max="9228" width="4.625" style="38" customWidth="1"/>
    <col min="9229" max="9229" width="6.625" style="38" customWidth="1"/>
    <col min="9230" max="9230" width="5.625" style="38" customWidth="1"/>
    <col min="9231" max="9231" width="1.625" style="38" customWidth="1"/>
    <col min="9232" max="9233" width="6.625" style="38" customWidth="1"/>
    <col min="9234" max="9234" width="1.625" style="38" customWidth="1"/>
    <col min="9235" max="9472" width="10.625" style="38"/>
    <col min="9473" max="9473" width="3.625" style="38" customWidth="1"/>
    <col min="9474" max="9474" width="9.5" style="38" bestFit="1" customWidth="1"/>
    <col min="9475" max="9475" width="5.875" style="38" customWidth="1"/>
    <col min="9476" max="9476" width="1.625" style="38" customWidth="1"/>
    <col min="9477" max="9477" width="4.625" style="38" customWidth="1"/>
    <col min="9478" max="9478" width="1.625" style="38" customWidth="1"/>
    <col min="9479" max="9479" width="6.625" style="38" customWidth="1"/>
    <col min="9480" max="9480" width="4.625" style="38" customWidth="1"/>
    <col min="9481" max="9481" width="6.625" style="38" customWidth="1"/>
    <col min="9482" max="9482" width="4.625" style="38" customWidth="1"/>
    <col min="9483" max="9483" width="1.625" style="38" customWidth="1"/>
    <col min="9484" max="9484" width="4.625" style="38" customWidth="1"/>
    <col min="9485" max="9485" width="6.625" style="38" customWidth="1"/>
    <col min="9486" max="9486" width="5.625" style="38" customWidth="1"/>
    <col min="9487" max="9487" width="1.625" style="38" customWidth="1"/>
    <col min="9488" max="9489" width="6.625" style="38" customWidth="1"/>
    <col min="9490" max="9490" width="1.625" style="38" customWidth="1"/>
    <col min="9491" max="9728" width="10.625" style="38"/>
    <col min="9729" max="9729" width="3.625" style="38" customWidth="1"/>
    <col min="9730" max="9730" width="9.5" style="38" bestFit="1" customWidth="1"/>
    <col min="9731" max="9731" width="5.875" style="38" customWidth="1"/>
    <col min="9732" max="9732" width="1.625" style="38" customWidth="1"/>
    <col min="9733" max="9733" width="4.625" style="38" customWidth="1"/>
    <col min="9734" max="9734" width="1.625" style="38" customWidth="1"/>
    <col min="9735" max="9735" width="6.625" style="38" customWidth="1"/>
    <col min="9736" max="9736" width="4.625" style="38" customWidth="1"/>
    <col min="9737" max="9737" width="6.625" style="38" customWidth="1"/>
    <col min="9738" max="9738" width="4.625" style="38" customWidth="1"/>
    <col min="9739" max="9739" width="1.625" style="38" customWidth="1"/>
    <col min="9740" max="9740" width="4.625" style="38" customWidth="1"/>
    <col min="9741" max="9741" width="6.625" style="38" customWidth="1"/>
    <col min="9742" max="9742" width="5.625" style="38" customWidth="1"/>
    <col min="9743" max="9743" width="1.625" style="38" customWidth="1"/>
    <col min="9744" max="9745" width="6.625" style="38" customWidth="1"/>
    <col min="9746" max="9746" width="1.625" style="38" customWidth="1"/>
    <col min="9747" max="9984" width="10.625" style="38"/>
    <col min="9985" max="9985" width="3.625" style="38" customWidth="1"/>
    <col min="9986" max="9986" width="9.5" style="38" bestFit="1" customWidth="1"/>
    <col min="9987" max="9987" width="5.875" style="38" customWidth="1"/>
    <col min="9988" max="9988" width="1.625" style="38" customWidth="1"/>
    <col min="9989" max="9989" width="4.625" style="38" customWidth="1"/>
    <col min="9990" max="9990" width="1.625" style="38" customWidth="1"/>
    <col min="9991" max="9991" width="6.625" style="38" customWidth="1"/>
    <col min="9992" max="9992" width="4.625" style="38" customWidth="1"/>
    <col min="9993" max="9993" width="6.625" style="38" customWidth="1"/>
    <col min="9994" max="9994" width="4.625" style="38" customWidth="1"/>
    <col min="9995" max="9995" width="1.625" style="38" customWidth="1"/>
    <col min="9996" max="9996" width="4.625" style="38" customWidth="1"/>
    <col min="9997" max="9997" width="6.625" style="38" customWidth="1"/>
    <col min="9998" max="9998" width="5.625" style="38" customWidth="1"/>
    <col min="9999" max="9999" width="1.625" style="38" customWidth="1"/>
    <col min="10000" max="10001" width="6.625" style="38" customWidth="1"/>
    <col min="10002" max="10002" width="1.625" style="38" customWidth="1"/>
    <col min="10003" max="10240" width="10.625" style="38"/>
    <col min="10241" max="10241" width="3.625" style="38" customWidth="1"/>
    <col min="10242" max="10242" width="9.5" style="38" bestFit="1" customWidth="1"/>
    <col min="10243" max="10243" width="5.875" style="38" customWidth="1"/>
    <col min="10244" max="10244" width="1.625" style="38" customWidth="1"/>
    <col min="10245" max="10245" width="4.625" style="38" customWidth="1"/>
    <col min="10246" max="10246" width="1.625" style="38" customWidth="1"/>
    <col min="10247" max="10247" width="6.625" style="38" customWidth="1"/>
    <col min="10248" max="10248" width="4.625" style="38" customWidth="1"/>
    <col min="10249" max="10249" width="6.625" style="38" customWidth="1"/>
    <col min="10250" max="10250" width="4.625" style="38" customWidth="1"/>
    <col min="10251" max="10251" width="1.625" style="38" customWidth="1"/>
    <col min="10252" max="10252" width="4.625" style="38" customWidth="1"/>
    <col min="10253" max="10253" width="6.625" style="38" customWidth="1"/>
    <col min="10254" max="10254" width="5.625" style="38" customWidth="1"/>
    <col min="10255" max="10255" width="1.625" style="38" customWidth="1"/>
    <col min="10256" max="10257" width="6.625" style="38" customWidth="1"/>
    <col min="10258" max="10258" width="1.625" style="38" customWidth="1"/>
    <col min="10259" max="10496" width="10.625" style="38"/>
    <col min="10497" max="10497" width="3.625" style="38" customWidth="1"/>
    <col min="10498" max="10498" width="9.5" style="38" bestFit="1" customWidth="1"/>
    <col min="10499" max="10499" width="5.875" style="38" customWidth="1"/>
    <col min="10500" max="10500" width="1.625" style="38" customWidth="1"/>
    <col min="10501" max="10501" width="4.625" style="38" customWidth="1"/>
    <col min="10502" max="10502" width="1.625" style="38" customWidth="1"/>
    <col min="10503" max="10503" width="6.625" style="38" customWidth="1"/>
    <col min="10504" max="10504" width="4.625" style="38" customWidth="1"/>
    <col min="10505" max="10505" width="6.625" style="38" customWidth="1"/>
    <col min="10506" max="10506" width="4.625" style="38" customWidth="1"/>
    <col min="10507" max="10507" width="1.625" style="38" customWidth="1"/>
    <col min="10508" max="10508" width="4.625" style="38" customWidth="1"/>
    <col min="10509" max="10509" width="6.625" style="38" customWidth="1"/>
    <col min="10510" max="10510" width="5.625" style="38" customWidth="1"/>
    <col min="10511" max="10511" width="1.625" style="38" customWidth="1"/>
    <col min="10512" max="10513" width="6.625" style="38" customWidth="1"/>
    <col min="10514" max="10514" width="1.625" style="38" customWidth="1"/>
    <col min="10515" max="10752" width="10.625" style="38"/>
    <col min="10753" max="10753" width="3.625" style="38" customWidth="1"/>
    <col min="10754" max="10754" width="9.5" style="38" bestFit="1" customWidth="1"/>
    <col min="10755" max="10755" width="5.875" style="38" customWidth="1"/>
    <col min="10756" max="10756" width="1.625" style="38" customWidth="1"/>
    <col min="10757" max="10757" width="4.625" style="38" customWidth="1"/>
    <col min="10758" max="10758" width="1.625" style="38" customWidth="1"/>
    <col min="10759" max="10759" width="6.625" style="38" customWidth="1"/>
    <col min="10760" max="10760" width="4.625" style="38" customWidth="1"/>
    <col min="10761" max="10761" width="6.625" style="38" customWidth="1"/>
    <col min="10762" max="10762" width="4.625" style="38" customWidth="1"/>
    <col min="10763" max="10763" width="1.625" style="38" customWidth="1"/>
    <col min="10764" max="10764" width="4.625" style="38" customWidth="1"/>
    <col min="10765" max="10765" width="6.625" style="38" customWidth="1"/>
    <col min="10766" max="10766" width="5.625" style="38" customWidth="1"/>
    <col min="10767" max="10767" width="1.625" style="38" customWidth="1"/>
    <col min="10768" max="10769" width="6.625" style="38" customWidth="1"/>
    <col min="10770" max="10770" width="1.625" style="38" customWidth="1"/>
    <col min="10771" max="11008" width="10.625" style="38"/>
    <col min="11009" max="11009" width="3.625" style="38" customWidth="1"/>
    <col min="11010" max="11010" width="9.5" style="38" bestFit="1" customWidth="1"/>
    <col min="11011" max="11011" width="5.875" style="38" customWidth="1"/>
    <col min="11012" max="11012" width="1.625" style="38" customWidth="1"/>
    <col min="11013" max="11013" width="4.625" style="38" customWidth="1"/>
    <col min="11014" max="11014" width="1.625" style="38" customWidth="1"/>
    <col min="11015" max="11015" width="6.625" style="38" customWidth="1"/>
    <col min="11016" max="11016" width="4.625" style="38" customWidth="1"/>
    <col min="11017" max="11017" width="6.625" style="38" customWidth="1"/>
    <col min="11018" max="11018" width="4.625" style="38" customWidth="1"/>
    <col min="11019" max="11019" width="1.625" style="38" customWidth="1"/>
    <col min="11020" max="11020" width="4.625" style="38" customWidth="1"/>
    <col min="11021" max="11021" width="6.625" style="38" customWidth="1"/>
    <col min="11022" max="11022" width="5.625" style="38" customWidth="1"/>
    <col min="11023" max="11023" width="1.625" style="38" customWidth="1"/>
    <col min="11024" max="11025" width="6.625" style="38" customWidth="1"/>
    <col min="11026" max="11026" width="1.625" style="38" customWidth="1"/>
    <col min="11027" max="11264" width="10.625" style="38"/>
    <col min="11265" max="11265" width="3.625" style="38" customWidth="1"/>
    <col min="11266" max="11266" width="9.5" style="38" bestFit="1" customWidth="1"/>
    <col min="11267" max="11267" width="5.875" style="38" customWidth="1"/>
    <col min="11268" max="11268" width="1.625" style="38" customWidth="1"/>
    <col min="11269" max="11269" width="4.625" style="38" customWidth="1"/>
    <col min="11270" max="11270" width="1.625" style="38" customWidth="1"/>
    <col min="11271" max="11271" width="6.625" style="38" customWidth="1"/>
    <col min="11272" max="11272" width="4.625" style="38" customWidth="1"/>
    <col min="11273" max="11273" width="6.625" style="38" customWidth="1"/>
    <col min="11274" max="11274" width="4.625" style="38" customWidth="1"/>
    <col min="11275" max="11275" width="1.625" style="38" customWidth="1"/>
    <col min="11276" max="11276" width="4.625" style="38" customWidth="1"/>
    <col min="11277" max="11277" width="6.625" style="38" customWidth="1"/>
    <col min="11278" max="11278" width="5.625" style="38" customWidth="1"/>
    <col min="11279" max="11279" width="1.625" style="38" customWidth="1"/>
    <col min="11280" max="11281" width="6.625" style="38" customWidth="1"/>
    <col min="11282" max="11282" width="1.625" style="38" customWidth="1"/>
    <col min="11283" max="11520" width="10.625" style="38"/>
    <col min="11521" max="11521" width="3.625" style="38" customWidth="1"/>
    <col min="11522" max="11522" width="9.5" style="38" bestFit="1" customWidth="1"/>
    <col min="11523" max="11523" width="5.875" style="38" customWidth="1"/>
    <col min="11524" max="11524" width="1.625" style="38" customWidth="1"/>
    <col min="11525" max="11525" width="4.625" style="38" customWidth="1"/>
    <col min="11526" max="11526" width="1.625" style="38" customWidth="1"/>
    <col min="11527" max="11527" width="6.625" style="38" customWidth="1"/>
    <col min="11528" max="11528" width="4.625" style="38" customWidth="1"/>
    <col min="11529" max="11529" width="6.625" style="38" customWidth="1"/>
    <col min="11530" max="11530" width="4.625" style="38" customWidth="1"/>
    <col min="11531" max="11531" width="1.625" style="38" customWidth="1"/>
    <col min="11532" max="11532" width="4.625" style="38" customWidth="1"/>
    <col min="11533" max="11533" width="6.625" style="38" customWidth="1"/>
    <col min="11534" max="11534" width="5.625" style="38" customWidth="1"/>
    <col min="11535" max="11535" width="1.625" style="38" customWidth="1"/>
    <col min="11536" max="11537" width="6.625" style="38" customWidth="1"/>
    <col min="11538" max="11538" width="1.625" style="38" customWidth="1"/>
    <col min="11539" max="11776" width="10.625" style="38"/>
    <col min="11777" max="11777" width="3.625" style="38" customWidth="1"/>
    <col min="11778" max="11778" width="9.5" style="38" bestFit="1" customWidth="1"/>
    <col min="11779" max="11779" width="5.875" style="38" customWidth="1"/>
    <col min="11780" max="11780" width="1.625" style="38" customWidth="1"/>
    <col min="11781" max="11781" width="4.625" style="38" customWidth="1"/>
    <col min="11782" max="11782" width="1.625" style="38" customWidth="1"/>
    <col min="11783" max="11783" width="6.625" style="38" customWidth="1"/>
    <col min="11784" max="11784" width="4.625" style="38" customWidth="1"/>
    <col min="11785" max="11785" width="6.625" style="38" customWidth="1"/>
    <col min="11786" max="11786" width="4.625" style="38" customWidth="1"/>
    <col min="11787" max="11787" width="1.625" style="38" customWidth="1"/>
    <col min="11788" max="11788" width="4.625" style="38" customWidth="1"/>
    <col min="11789" max="11789" width="6.625" style="38" customWidth="1"/>
    <col min="11790" max="11790" width="5.625" style="38" customWidth="1"/>
    <col min="11791" max="11791" width="1.625" style="38" customWidth="1"/>
    <col min="11792" max="11793" width="6.625" style="38" customWidth="1"/>
    <col min="11794" max="11794" width="1.625" style="38" customWidth="1"/>
    <col min="11795" max="12032" width="10.625" style="38"/>
    <col min="12033" max="12033" width="3.625" style="38" customWidth="1"/>
    <col min="12034" max="12034" width="9.5" style="38" bestFit="1" customWidth="1"/>
    <col min="12035" max="12035" width="5.875" style="38" customWidth="1"/>
    <col min="12036" max="12036" width="1.625" style="38" customWidth="1"/>
    <col min="12037" max="12037" width="4.625" style="38" customWidth="1"/>
    <col min="12038" max="12038" width="1.625" style="38" customWidth="1"/>
    <col min="12039" max="12039" width="6.625" style="38" customWidth="1"/>
    <col min="12040" max="12040" width="4.625" style="38" customWidth="1"/>
    <col min="12041" max="12041" width="6.625" style="38" customWidth="1"/>
    <col min="12042" max="12042" width="4.625" style="38" customWidth="1"/>
    <col min="12043" max="12043" width="1.625" style="38" customWidth="1"/>
    <col min="12044" max="12044" width="4.625" style="38" customWidth="1"/>
    <col min="12045" max="12045" width="6.625" style="38" customWidth="1"/>
    <col min="12046" max="12046" width="5.625" style="38" customWidth="1"/>
    <col min="12047" max="12047" width="1.625" style="38" customWidth="1"/>
    <col min="12048" max="12049" width="6.625" style="38" customWidth="1"/>
    <col min="12050" max="12050" width="1.625" style="38" customWidth="1"/>
    <col min="12051" max="12288" width="10.625" style="38"/>
    <col min="12289" max="12289" width="3.625" style="38" customWidth="1"/>
    <col min="12290" max="12290" width="9.5" style="38" bestFit="1" customWidth="1"/>
    <col min="12291" max="12291" width="5.875" style="38" customWidth="1"/>
    <col min="12292" max="12292" width="1.625" style="38" customWidth="1"/>
    <col min="12293" max="12293" width="4.625" style="38" customWidth="1"/>
    <col min="12294" max="12294" width="1.625" style="38" customWidth="1"/>
    <col min="12295" max="12295" width="6.625" style="38" customWidth="1"/>
    <col min="12296" max="12296" width="4.625" style="38" customWidth="1"/>
    <col min="12297" max="12297" width="6.625" style="38" customWidth="1"/>
    <col min="12298" max="12298" width="4.625" style="38" customWidth="1"/>
    <col min="12299" max="12299" width="1.625" style="38" customWidth="1"/>
    <col min="12300" max="12300" width="4.625" style="38" customWidth="1"/>
    <col min="12301" max="12301" width="6.625" style="38" customWidth="1"/>
    <col min="12302" max="12302" width="5.625" style="38" customWidth="1"/>
    <col min="12303" max="12303" width="1.625" style="38" customWidth="1"/>
    <col min="12304" max="12305" width="6.625" style="38" customWidth="1"/>
    <col min="12306" max="12306" width="1.625" style="38" customWidth="1"/>
    <col min="12307" max="12544" width="10.625" style="38"/>
    <col min="12545" max="12545" width="3.625" style="38" customWidth="1"/>
    <col min="12546" max="12546" width="9.5" style="38" bestFit="1" customWidth="1"/>
    <col min="12547" max="12547" width="5.875" style="38" customWidth="1"/>
    <col min="12548" max="12548" width="1.625" style="38" customWidth="1"/>
    <col min="12549" max="12549" width="4.625" style="38" customWidth="1"/>
    <col min="12550" max="12550" width="1.625" style="38" customWidth="1"/>
    <col min="12551" max="12551" width="6.625" style="38" customWidth="1"/>
    <col min="12552" max="12552" width="4.625" style="38" customWidth="1"/>
    <col min="12553" max="12553" width="6.625" style="38" customWidth="1"/>
    <col min="12554" max="12554" width="4.625" style="38" customWidth="1"/>
    <col min="12555" max="12555" width="1.625" style="38" customWidth="1"/>
    <col min="12556" max="12556" width="4.625" style="38" customWidth="1"/>
    <col min="12557" max="12557" width="6.625" style="38" customWidth="1"/>
    <col min="12558" max="12558" width="5.625" style="38" customWidth="1"/>
    <col min="12559" max="12559" width="1.625" style="38" customWidth="1"/>
    <col min="12560" max="12561" width="6.625" style="38" customWidth="1"/>
    <col min="12562" max="12562" width="1.625" style="38" customWidth="1"/>
    <col min="12563" max="12800" width="10.625" style="38"/>
    <col min="12801" max="12801" width="3.625" style="38" customWidth="1"/>
    <col min="12802" max="12802" width="9.5" style="38" bestFit="1" customWidth="1"/>
    <col min="12803" max="12803" width="5.875" style="38" customWidth="1"/>
    <col min="12804" max="12804" width="1.625" style="38" customWidth="1"/>
    <col min="12805" max="12805" width="4.625" style="38" customWidth="1"/>
    <col min="12806" max="12806" width="1.625" style="38" customWidth="1"/>
    <col min="12807" max="12807" width="6.625" style="38" customWidth="1"/>
    <col min="12808" max="12808" width="4.625" style="38" customWidth="1"/>
    <col min="12809" max="12809" width="6.625" style="38" customWidth="1"/>
    <col min="12810" max="12810" width="4.625" style="38" customWidth="1"/>
    <col min="12811" max="12811" width="1.625" style="38" customWidth="1"/>
    <col min="12812" max="12812" width="4.625" style="38" customWidth="1"/>
    <col min="12813" max="12813" width="6.625" style="38" customWidth="1"/>
    <col min="12814" max="12814" width="5.625" style="38" customWidth="1"/>
    <col min="12815" max="12815" width="1.625" style="38" customWidth="1"/>
    <col min="12816" max="12817" width="6.625" style="38" customWidth="1"/>
    <col min="12818" max="12818" width="1.625" style="38" customWidth="1"/>
    <col min="12819" max="13056" width="10.625" style="38"/>
    <col min="13057" max="13057" width="3.625" style="38" customWidth="1"/>
    <col min="13058" max="13058" width="9.5" style="38" bestFit="1" customWidth="1"/>
    <col min="13059" max="13059" width="5.875" style="38" customWidth="1"/>
    <col min="13060" max="13060" width="1.625" style="38" customWidth="1"/>
    <col min="13061" max="13061" width="4.625" style="38" customWidth="1"/>
    <col min="13062" max="13062" width="1.625" style="38" customWidth="1"/>
    <col min="13063" max="13063" width="6.625" style="38" customWidth="1"/>
    <col min="13064" max="13064" width="4.625" style="38" customWidth="1"/>
    <col min="13065" max="13065" width="6.625" style="38" customWidth="1"/>
    <col min="13066" max="13066" width="4.625" style="38" customWidth="1"/>
    <col min="13067" max="13067" width="1.625" style="38" customWidth="1"/>
    <col min="13068" max="13068" width="4.625" style="38" customWidth="1"/>
    <col min="13069" max="13069" width="6.625" style="38" customWidth="1"/>
    <col min="13070" max="13070" width="5.625" style="38" customWidth="1"/>
    <col min="13071" max="13071" width="1.625" style="38" customWidth="1"/>
    <col min="13072" max="13073" width="6.625" style="38" customWidth="1"/>
    <col min="13074" max="13074" width="1.625" style="38" customWidth="1"/>
    <col min="13075" max="13312" width="10.625" style="38"/>
    <col min="13313" max="13313" width="3.625" style="38" customWidth="1"/>
    <col min="13314" max="13314" width="9.5" style="38" bestFit="1" customWidth="1"/>
    <col min="13315" max="13315" width="5.875" style="38" customWidth="1"/>
    <col min="13316" max="13316" width="1.625" style="38" customWidth="1"/>
    <col min="13317" max="13317" width="4.625" style="38" customWidth="1"/>
    <col min="13318" max="13318" width="1.625" style="38" customWidth="1"/>
    <col min="13319" max="13319" width="6.625" style="38" customWidth="1"/>
    <col min="13320" max="13320" width="4.625" style="38" customWidth="1"/>
    <col min="13321" max="13321" width="6.625" style="38" customWidth="1"/>
    <col min="13322" max="13322" width="4.625" style="38" customWidth="1"/>
    <col min="13323" max="13323" width="1.625" style="38" customWidth="1"/>
    <col min="13324" max="13324" width="4.625" style="38" customWidth="1"/>
    <col min="13325" max="13325" width="6.625" style="38" customWidth="1"/>
    <col min="13326" max="13326" width="5.625" style="38" customWidth="1"/>
    <col min="13327" max="13327" width="1.625" style="38" customWidth="1"/>
    <col min="13328" max="13329" width="6.625" style="38" customWidth="1"/>
    <col min="13330" max="13330" width="1.625" style="38" customWidth="1"/>
    <col min="13331" max="13568" width="10.625" style="38"/>
    <col min="13569" max="13569" width="3.625" style="38" customWidth="1"/>
    <col min="13570" max="13570" width="9.5" style="38" bestFit="1" customWidth="1"/>
    <col min="13571" max="13571" width="5.875" style="38" customWidth="1"/>
    <col min="13572" max="13572" width="1.625" style="38" customWidth="1"/>
    <col min="13573" max="13573" width="4.625" style="38" customWidth="1"/>
    <col min="13574" max="13574" width="1.625" style="38" customWidth="1"/>
    <col min="13575" max="13575" width="6.625" style="38" customWidth="1"/>
    <col min="13576" max="13576" width="4.625" style="38" customWidth="1"/>
    <col min="13577" max="13577" width="6.625" style="38" customWidth="1"/>
    <col min="13578" max="13578" width="4.625" style="38" customWidth="1"/>
    <col min="13579" max="13579" width="1.625" style="38" customWidth="1"/>
    <col min="13580" max="13580" width="4.625" style="38" customWidth="1"/>
    <col min="13581" max="13581" width="6.625" style="38" customWidth="1"/>
    <col min="13582" max="13582" width="5.625" style="38" customWidth="1"/>
    <col min="13583" max="13583" width="1.625" style="38" customWidth="1"/>
    <col min="13584" max="13585" width="6.625" style="38" customWidth="1"/>
    <col min="13586" max="13586" width="1.625" style="38" customWidth="1"/>
    <col min="13587" max="13824" width="10.625" style="38"/>
    <col min="13825" max="13825" width="3.625" style="38" customWidth="1"/>
    <col min="13826" max="13826" width="9.5" style="38" bestFit="1" customWidth="1"/>
    <col min="13827" max="13827" width="5.875" style="38" customWidth="1"/>
    <col min="13828" max="13828" width="1.625" style="38" customWidth="1"/>
    <col min="13829" max="13829" width="4.625" style="38" customWidth="1"/>
    <col min="13830" max="13830" width="1.625" style="38" customWidth="1"/>
    <col min="13831" max="13831" width="6.625" style="38" customWidth="1"/>
    <col min="13832" max="13832" width="4.625" style="38" customWidth="1"/>
    <col min="13833" max="13833" width="6.625" style="38" customWidth="1"/>
    <col min="13834" max="13834" width="4.625" style="38" customWidth="1"/>
    <col min="13835" max="13835" width="1.625" style="38" customWidth="1"/>
    <col min="13836" max="13836" width="4.625" style="38" customWidth="1"/>
    <col min="13837" max="13837" width="6.625" style="38" customWidth="1"/>
    <col min="13838" max="13838" width="5.625" style="38" customWidth="1"/>
    <col min="13839" max="13839" width="1.625" style="38" customWidth="1"/>
    <col min="13840" max="13841" width="6.625" style="38" customWidth="1"/>
    <col min="13842" max="13842" width="1.625" style="38" customWidth="1"/>
    <col min="13843" max="14080" width="10.625" style="38"/>
    <col min="14081" max="14081" width="3.625" style="38" customWidth="1"/>
    <col min="14082" max="14082" width="9.5" style="38" bestFit="1" customWidth="1"/>
    <col min="14083" max="14083" width="5.875" style="38" customWidth="1"/>
    <col min="14084" max="14084" width="1.625" style="38" customWidth="1"/>
    <col min="14085" max="14085" width="4.625" style="38" customWidth="1"/>
    <col min="14086" max="14086" width="1.625" style="38" customWidth="1"/>
    <col min="14087" max="14087" width="6.625" style="38" customWidth="1"/>
    <col min="14088" max="14088" width="4.625" style="38" customWidth="1"/>
    <col min="14089" max="14089" width="6.625" style="38" customWidth="1"/>
    <col min="14090" max="14090" width="4.625" style="38" customWidth="1"/>
    <col min="14091" max="14091" width="1.625" style="38" customWidth="1"/>
    <col min="14092" max="14092" width="4.625" style="38" customWidth="1"/>
    <col min="14093" max="14093" width="6.625" style="38" customWidth="1"/>
    <col min="14094" max="14094" width="5.625" style="38" customWidth="1"/>
    <col min="14095" max="14095" width="1.625" style="38" customWidth="1"/>
    <col min="14096" max="14097" width="6.625" style="38" customWidth="1"/>
    <col min="14098" max="14098" width="1.625" style="38" customWidth="1"/>
    <col min="14099" max="14336" width="10.625" style="38"/>
    <col min="14337" max="14337" width="3.625" style="38" customWidth="1"/>
    <col min="14338" max="14338" width="9.5" style="38" bestFit="1" customWidth="1"/>
    <col min="14339" max="14339" width="5.875" style="38" customWidth="1"/>
    <col min="14340" max="14340" width="1.625" style="38" customWidth="1"/>
    <col min="14341" max="14341" width="4.625" style="38" customWidth="1"/>
    <col min="14342" max="14342" width="1.625" style="38" customWidth="1"/>
    <col min="14343" max="14343" width="6.625" style="38" customWidth="1"/>
    <col min="14344" max="14344" width="4.625" style="38" customWidth="1"/>
    <col min="14345" max="14345" width="6.625" style="38" customWidth="1"/>
    <col min="14346" max="14346" width="4.625" style="38" customWidth="1"/>
    <col min="14347" max="14347" width="1.625" style="38" customWidth="1"/>
    <col min="14348" max="14348" width="4.625" style="38" customWidth="1"/>
    <col min="14349" max="14349" width="6.625" style="38" customWidth="1"/>
    <col min="14350" max="14350" width="5.625" style="38" customWidth="1"/>
    <col min="14351" max="14351" width="1.625" style="38" customWidth="1"/>
    <col min="14352" max="14353" width="6.625" style="38" customWidth="1"/>
    <col min="14354" max="14354" width="1.625" style="38" customWidth="1"/>
    <col min="14355" max="14592" width="10.625" style="38"/>
    <col min="14593" max="14593" width="3.625" style="38" customWidth="1"/>
    <col min="14594" max="14594" width="9.5" style="38" bestFit="1" customWidth="1"/>
    <col min="14595" max="14595" width="5.875" style="38" customWidth="1"/>
    <col min="14596" max="14596" width="1.625" style="38" customWidth="1"/>
    <col min="14597" max="14597" width="4.625" style="38" customWidth="1"/>
    <col min="14598" max="14598" width="1.625" style="38" customWidth="1"/>
    <col min="14599" max="14599" width="6.625" style="38" customWidth="1"/>
    <col min="14600" max="14600" width="4.625" style="38" customWidth="1"/>
    <col min="14601" max="14601" width="6.625" style="38" customWidth="1"/>
    <col min="14602" max="14602" width="4.625" style="38" customWidth="1"/>
    <col min="14603" max="14603" width="1.625" style="38" customWidth="1"/>
    <col min="14604" max="14604" width="4.625" style="38" customWidth="1"/>
    <col min="14605" max="14605" width="6.625" style="38" customWidth="1"/>
    <col min="14606" max="14606" width="5.625" style="38" customWidth="1"/>
    <col min="14607" max="14607" width="1.625" style="38" customWidth="1"/>
    <col min="14608" max="14609" width="6.625" style="38" customWidth="1"/>
    <col min="14610" max="14610" width="1.625" style="38" customWidth="1"/>
    <col min="14611" max="14848" width="10.625" style="38"/>
    <col min="14849" max="14849" width="3.625" style="38" customWidth="1"/>
    <col min="14850" max="14850" width="9.5" style="38" bestFit="1" customWidth="1"/>
    <col min="14851" max="14851" width="5.875" style="38" customWidth="1"/>
    <col min="14852" max="14852" width="1.625" style="38" customWidth="1"/>
    <col min="14853" max="14853" width="4.625" style="38" customWidth="1"/>
    <col min="14854" max="14854" width="1.625" style="38" customWidth="1"/>
    <col min="14855" max="14855" width="6.625" style="38" customWidth="1"/>
    <col min="14856" max="14856" width="4.625" style="38" customWidth="1"/>
    <col min="14857" max="14857" width="6.625" style="38" customWidth="1"/>
    <col min="14858" max="14858" width="4.625" style="38" customWidth="1"/>
    <col min="14859" max="14859" width="1.625" style="38" customWidth="1"/>
    <col min="14860" max="14860" width="4.625" style="38" customWidth="1"/>
    <col min="14861" max="14861" width="6.625" style="38" customWidth="1"/>
    <col min="14862" max="14862" width="5.625" style="38" customWidth="1"/>
    <col min="14863" max="14863" width="1.625" style="38" customWidth="1"/>
    <col min="14864" max="14865" width="6.625" style="38" customWidth="1"/>
    <col min="14866" max="14866" width="1.625" style="38" customWidth="1"/>
    <col min="14867" max="15104" width="10.625" style="38"/>
    <col min="15105" max="15105" width="3.625" style="38" customWidth="1"/>
    <col min="15106" max="15106" width="9.5" style="38" bestFit="1" customWidth="1"/>
    <col min="15107" max="15107" width="5.875" style="38" customWidth="1"/>
    <col min="15108" max="15108" width="1.625" style="38" customWidth="1"/>
    <col min="15109" max="15109" width="4.625" style="38" customWidth="1"/>
    <col min="15110" max="15110" width="1.625" style="38" customWidth="1"/>
    <col min="15111" max="15111" width="6.625" style="38" customWidth="1"/>
    <col min="15112" max="15112" width="4.625" style="38" customWidth="1"/>
    <col min="15113" max="15113" width="6.625" style="38" customWidth="1"/>
    <col min="15114" max="15114" width="4.625" style="38" customWidth="1"/>
    <col min="15115" max="15115" width="1.625" style="38" customWidth="1"/>
    <col min="15116" max="15116" width="4.625" style="38" customWidth="1"/>
    <col min="15117" max="15117" width="6.625" style="38" customWidth="1"/>
    <col min="15118" max="15118" width="5.625" style="38" customWidth="1"/>
    <col min="15119" max="15119" width="1.625" style="38" customWidth="1"/>
    <col min="15120" max="15121" width="6.625" style="38" customWidth="1"/>
    <col min="15122" max="15122" width="1.625" style="38" customWidth="1"/>
    <col min="15123" max="15360" width="10.625" style="38"/>
    <col min="15361" max="15361" width="3.625" style="38" customWidth="1"/>
    <col min="15362" max="15362" width="9.5" style="38" bestFit="1" customWidth="1"/>
    <col min="15363" max="15363" width="5.875" style="38" customWidth="1"/>
    <col min="15364" max="15364" width="1.625" style="38" customWidth="1"/>
    <col min="15365" max="15365" width="4.625" style="38" customWidth="1"/>
    <col min="15366" max="15366" width="1.625" style="38" customWidth="1"/>
    <col min="15367" max="15367" width="6.625" style="38" customWidth="1"/>
    <col min="15368" max="15368" width="4.625" style="38" customWidth="1"/>
    <col min="15369" max="15369" width="6.625" style="38" customWidth="1"/>
    <col min="15370" max="15370" width="4.625" style="38" customWidth="1"/>
    <col min="15371" max="15371" width="1.625" style="38" customWidth="1"/>
    <col min="15372" max="15372" width="4.625" style="38" customWidth="1"/>
    <col min="15373" max="15373" width="6.625" style="38" customWidth="1"/>
    <col min="15374" max="15374" width="5.625" style="38" customWidth="1"/>
    <col min="15375" max="15375" width="1.625" style="38" customWidth="1"/>
    <col min="15376" max="15377" width="6.625" style="38" customWidth="1"/>
    <col min="15378" max="15378" width="1.625" style="38" customWidth="1"/>
    <col min="15379" max="15616" width="10.625" style="38"/>
    <col min="15617" max="15617" width="3.625" style="38" customWidth="1"/>
    <col min="15618" max="15618" width="9.5" style="38" bestFit="1" customWidth="1"/>
    <col min="15619" max="15619" width="5.875" style="38" customWidth="1"/>
    <col min="15620" max="15620" width="1.625" style="38" customWidth="1"/>
    <col min="15621" max="15621" width="4.625" style="38" customWidth="1"/>
    <col min="15622" max="15622" width="1.625" style="38" customWidth="1"/>
    <col min="15623" max="15623" width="6.625" style="38" customWidth="1"/>
    <col min="15624" max="15624" width="4.625" style="38" customWidth="1"/>
    <col min="15625" max="15625" width="6.625" style="38" customWidth="1"/>
    <col min="15626" max="15626" width="4.625" style="38" customWidth="1"/>
    <col min="15627" max="15627" width="1.625" style="38" customWidth="1"/>
    <col min="15628" max="15628" width="4.625" style="38" customWidth="1"/>
    <col min="15629" max="15629" width="6.625" style="38" customWidth="1"/>
    <col min="15630" max="15630" width="5.625" style="38" customWidth="1"/>
    <col min="15631" max="15631" width="1.625" style="38" customWidth="1"/>
    <col min="15632" max="15633" width="6.625" style="38" customWidth="1"/>
    <col min="15634" max="15634" width="1.625" style="38" customWidth="1"/>
    <col min="15635" max="15872" width="10.625" style="38"/>
    <col min="15873" max="15873" width="3.625" style="38" customWidth="1"/>
    <col min="15874" max="15874" width="9.5" style="38" bestFit="1" customWidth="1"/>
    <col min="15875" max="15875" width="5.875" style="38" customWidth="1"/>
    <col min="15876" max="15876" width="1.625" style="38" customWidth="1"/>
    <col min="15877" max="15877" width="4.625" style="38" customWidth="1"/>
    <col min="15878" max="15878" width="1.625" style="38" customWidth="1"/>
    <col min="15879" max="15879" width="6.625" style="38" customWidth="1"/>
    <col min="15880" max="15880" width="4.625" style="38" customWidth="1"/>
    <col min="15881" max="15881" width="6.625" style="38" customWidth="1"/>
    <col min="15882" max="15882" width="4.625" style="38" customWidth="1"/>
    <col min="15883" max="15883" width="1.625" style="38" customWidth="1"/>
    <col min="15884" max="15884" width="4.625" style="38" customWidth="1"/>
    <col min="15885" max="15885" width="6.625" style="38" customWidth="1"/>
    <col min="15886" max="15886" width="5.625" style="38" customWidth="1"/>
    <col min="15887" max="15887" width="1.625" style="38" customWidth="1"/>
    <col min="15888" max="15889" width="6.625" style="38" customWidth="1"/>
    <col min="15890" max="15890" width="1.625" style="38" customWidth="1"/>
    <col min="15891" max="16128" width="10.625" style="38"/>
    <col min="16129" max="16129" width="3.625" style="38" customWidth="1"/>
    <col min="16130" max="16130" width="9.5" style="38" bestFit="1" customWidth="1"/>
    <col min="16131" max="16131" width="5.875" style="38" customWidth="1"/>
    <col min="16132" max="16132" width="1.625" style="38" customWidth="1"/>
    <col min="16133" max="16133" width="4.625" style="38" customWidth="1"/>
    <col min="16134" max="16134" width="1.625" style="38" customWidth="1"/>
    <col min="16135" max="16135" width="6.625" style="38" customWidth="1"/>
    <col min="16136" max="16136" width="4.625" style="38" customWidth="1"/>
    <col min="16137" max="16137" width="6.625" style="38" customWidth="1"/>
    <col min="16138" max="16138" width="4.625" style="38" customWidth="1"/>
    <col min="16139" max="16139" width="1.625" style="38" customWidth="1"/>
    <col min="16140" max="16140" width="4.625" style="38" customWidth="1"/>
    <col min="16141" max="16141" width="6.625" style="38" customWidth="1"/>
    <col min="16142" max="16142" width="5.625" style="38" customWidth="1"/>
    <col min="16143" max="16143" width="1.625" style="38" customWidth="1"/>
    <col min="16144" max="16145" width="6.625" style="38" customWidth="1"/>
    <col min="16146" max="16146" width="1.625" style="38" customWidth="1"/>
    <col min="16147" max="16384" width="10.625" style="38"/>
  </cols>
  <sheetData>
    <row r="1" spans="1:25" ht="30" customHeight="1">
      <c r="A1" s="1" t="s">
        <v>293</v>
      </c>
      <c r="E1" s="240"/>
      <c r="G1" s="264"/>
      <c r="H1" s="240"/>
      <c r="I1" s="264"/>
      <c r="J1" s="240"/>
      <c r="L1" s="240"/>
      <c r="M1" s="264"/>
      <c r="N1" s="240"/>
      <c r="P1" s="264"/>
      <c r="Q1" s="240"/>
    </row>
    <row r="2" spans="1:25" s="37" customFormat="1" ht="18" customHeight="1">
      <c r="A2" s="6">
        <v>1</v>
      </c>
      <c r="B2" s="6" t="s">
        <v>294</v>
      </c>
      <c r="D2" s="265"/>
      <c r="F2" s="265"/>
      <c r="G2" s="239"/>
      <c r="I2" s="239"/>
      <c r="K2" s="265"/>
      <c r="L2" s="37" t="s">
        <v>295</v>
      </c>
      <c r="M2" s="239"/>
      <c r="N2" s="266"/>
      <c r="O2" s="265"/>
      <c r="P2" s="239"/>
      <c r="R2" s="265"/>
      <c r="T2" s="38"/>
      <c r="U2" s="38"/>
      <c r="V2" s="38"/>
      <c r="W2" s="38"/>
      <c r="X2" s="38"/>
      <c r="Y2" s="38"/>
    </row>
    <row r="3" spans="1:25" ht="12.75" customHeight="1">
      <c r="B3" s="653" t="s">
        <v>296</v>
      </c>
      <c r="C3" s="656" t="s">
        <v>297</v>
      </c>
      <c r="D3" s="657"/>
      <c r="E3" s="657"/>
      <c r="F3" s="657"/>
      <c r="G3" s="657"/>
      <c r="H3" s="657"/>
      <c r="I3" s="658"/>
      <c r="J3" s="656" t="s">
        <v>298</v>
      </c>
      <c r="K3" s="657"/>
      <c r="L3" s="657"/>
      <c r="M3" s="657"/>
      <c r="N3" s="657"/>
      <c r="O3" s="657"/>
      <c r="P3" s="658"/>
      <c r="Q3" s="659" t="s">
        <v>299</v>
      </c>
      <c r="R3" s="660"/>
    </row>
    <row r="4" spans="1:25" ht="12.75" customHeight="1">
      <c r="B4" s="654"/>
      <c r="C4" s="663" t="s">
        <v>300</v>
      </c>
      <c r="D4" s="664"/>
      <c r="E4" s="665" t="s">
        <v>301</v>
      </c>
      <c r="F4" s="665"/>
      <c r="G4" s="666"/>
      <c r="H4" s="667" t="s">
        <v>302</v>
      </c>
      <c r="I4" s="668"/>
      <c r="J4" s="669" t="s">
        <v>303</v>
      </c>
      <c r="K4" s="666"/>
      <c r="L4" s="669" t="s">
        <v>304</v>
      </c>
      <c r="M4" s="666"/>
      <c r="N4" s="669" t="s">
        <v>305</v>
      </c>
      <c r="O4" s="665"/>
      <c r="P4" s="666"/>
      <c r="Q4" s="661"/>
      <c r="R4" s="662"/>
    </row>
    <row r="5" spans="1:25" s="267" customFormat="1" ht="12" customHeight="1">
      <c r="B5" s="655"/>
      <c r="C5" s="670" t="s">
        <v>306</v>
      </c>
      <c r="D5" s="671"/>
      <c r="E5" s="670" t="s">
        <v>306</v>
      </c>
      <c r="F5" s="671"/>
      <c r="G5" s="268" t="s">
        <v>307</v>
      </c>
      <c r="H5" s="269" t="s">
        <v>306</v>
      </c>
      <c r="I5" s="268" t="s">
        <v>307</v>
      </c>
      <c r="J5" s="670" t="s">
        <v>308</v>
      </c>
      <c r="K5" s="672"/>
      <c r="L5" s="269" t="s">
        <v>308</v>
      </c>
      <c r="M5" s="270" t="s">
        <v>307</v>
      </c>
      <c r="N5" s="673" t="s">
        <v>308</v>
      </c>
      <c r="O5" s="672"/>
      <c r="P5" s="271" t="s">
        <v>307</v>
      </c>
      <c r="Q5" s="674" t="s">
        <v>309</v>
      </c>
      <c r="R5" s="675"/>
    </row>
    <row r="6" spans="1:25" ht="13.5" hidden="1" customHeight="1">
      <c r="B6" s="272" t="s">
        <v>310</v>
      </c>
      <c r="C6" s="273">
        <v>1804</v>
      </c>
      <c r="D6" s="274" t="s">
        <v>311</v>
      </c>
      <c r="E6" s="275">
        <v>84</v>
      </c>
      <c r="F6" s="276" t="s">
        <v>311</v>
      </c>
      <c r="G6" s="277" t="s">
        <v>312</v>
      </c>
      <c r="H6" s="278">
        <v>35</v>
      </c>
      <c r="I6" s="277" t="s">
        <v>313</v>
      </c>
      <c r="J6" s="279">
        <v>14.1</v>
      </c>
      <c r="K6" s="276" t="s">
        <v>311</v>
      </c>
      <c r="L6" s="280">
        <v>34.6</v>
      </c>
      <c r="M6" s="281" t="s">
        <v>314</v>
      </c>
      <c r="N6" s="282">
        <v>-3.1</v>
      </c>
      <c r="O6" s="274" t="s">
        <v>311</v>
      </c>
      <c r="P6" s="283" t="s">
        <v>315</v>
      </c>
      <c r="Q6" s="284">
        <v>2185.8000000000002</v>
      </c>
      <c r="R6" s="274" t="s">
        <v>311</v>
      </c>
    </row>
    <row r="7" spans="1:25" ht="13.5" hidden="1" customHeight="1">
      <c r="B7" s="285" t="s">
        <v>316</v>
      </c>
      <c r="C7" s="286">
        <v>2214</v>
      </c>
      <c r="D7" s="287" t="s">
        <v>311</v>
      </c>
      <c r="E7" s="288">
        <v>149</v>
      </c>
      <c r="F7" s="289" t="s">
        <v>311</v>
      </c>
      <c r="G7" s="290" t="s">
        <v>317</v>
      </c>
      <c r="H7" s="291">
        <v>42</v>
      </c>
      <c r="I7" s="290" t="s">
        <v>318</v>
      </c>
      <c r="J7" s="292">
        <v>12.8</v>
      </c>
      <c r="K7" s="289" t="s">
        <v>311</v>
      </c>
      <c r="L7" s="293">
        <v>32.799999999999997</v>
      </c>
      <c r="M7" s="294" t="s">
        <v>319</v>
      </c>
      <c r="N7" s="282">
        <v>-4.0999999999999996</v>
      </c>
      <c r="O7" s="287" t="s">
        <v>311</v>
      </c>
      <c r="P7" s="294" t="s">
        <v>320</v>
      </c>
      <c r="Q7" s="295">
        <v>1919.2</v>
      </c>
      <c r="R7" s="287" t="s">
        <v>311</v>
      </c>
    </row>
    <row r="8" spans="1:25" ht="13.5" hidden="1" customHeight="1">
      <c r="B8" s="272" t="s">
        <v>321</v>
      </c>
      <c r="C8" s="273">
        <v>2095</v>
      </c>
      <c r="D8" s="274" t="s">
        <v>311</v>
      </c>
      <c r="E8" s="275">
        <v>154</v>
      </c>
      <c r="F8" s="276" t="s">
        <v>311</v>
      </c>
      <c r="G8" s="277" t="s">
        <v>322</v>
      </c>
      <c r="H8" s="278">
        <v>42</v>
      </c>
      <c r="I8" s="277" t="s">
        <v>323</v>
      </c>
      <c r="J8" s="279">
        <v>12.8</v>
      </c>
      <c r="K8" s="276" t="s">
        <v>311</v>
      </c>
      <c r="L8" s="280">
        <v>32.700000000000003</v>
      </c>
      <c r="M8" s="281" t="s">
        <v>324</v>
      </c>
      <c r="N8" s="282">
        <v>-5</v>
      </c>
      <c r="O8" s="274" t="s">
        <v>311</v>
      </c>
      <c r="P8" s="281" t="s">
        <v>325</v>
      </c>
      <c r="Q8" s="284">
        <v>2060.5</v>
      </c>
      <c r="R8" s="274" t="s">
        <v>311</v>
      </c>
    </row>
    <row r="9" spans="1:25" ht="13.5" hidden="1" customHeight="1">
      <c r="B9" s="296" t="s">
        <v>326</v>
      </c>
      <c r="C9" s="286">
        <v>1898</v>
      </c>
      <c r="D9" s="287" t="s">
        <v>311</v>
      </c>
      <c r="E9" s="288">
        <v>90</v>
      </c>
      <c r="F9" s="289" t="s">
        <v>311</v>
      </c>
      <c r="G9" s="290" t="s">
        <v>327</v>
      </c>
      <c r="H9" s="291">
        <v>19</v>
      </c>
      <c r="I9" s="290" t="s">
        <v>328</v>
      </c>
      <c r="J9" s="292">
        <v>13.4</v>
      </c>
      <c r="K9" s="289" t="s">
        <v>311</v>
      </c>
      <c r="L9" s="293">
        <v>32.299999999999997</v>
      </c>
      <c r="M9" s="294" t="s">
        <v>329</v>
      </c>
      <c r="N9" s="282">
        <v>-3.7</v>
      </c>
      <c r="O9" s="287" t="s">
        <v>311</v>
      </c>
      <c r="P9" s="294" t="s">
        <v>330</v>
      </c>
      <c r="Q9" s="295">
        <v>2240.4</v>
      </c>
      <c r="R9" s="287" t="s">
        <v>311</v>
      </c>
    </row>
    <row r="10" spans="1:25" ht="13.5" hidden="1" customHeight="1">
      <c r="B10" s="272" t="s">
        <v>331</v>
      </c>
      <c r="C10" s="273">
        <v>2154</v>
      </c>
      <c r="D10" s="274" t="s">
        <v>311</v>
      </c>
      <c r="E10" s="275">
        <v>124</v>
      </c>
      <c r="F10" s="276" t="s">
        <v>311</v>
      </c>
      <c r="G10" s="277" t="s">
        <v>332</v>
      </c>
      <c r="H10" s="278">
        <v>19</v>
      </c>
      <c r="I10" s="277" t="s">
        <v>333</v>
      </c>
      <c r="J10" s="279">
        <v>13.5</v>
      </c>
      <c r="K10" s="276" t="s">
        <v>311</v>
      </c>
      <c r="L10" s="280">
        <v>34.299999999999997</v>
      </c>
      <c r="M10" s="281" t="s">
        <v>334</v>
      </c>
      <c r="N10" s="282">
        <v>-3.1</v>
      </c>
      <c r="O10" s="274" t="s">
        <v>311</v>
      </c>
      <c r="P10" s="281" t="s">
        <v>335</v>
      </c>
      <c r="Q10" s="284">
        <v>2061.3000000000002</v>
      </c>
      <c r="R10" s="274" t="s">
        <v>311</v>
      </c>
    </row>
    <row r="11" spans="1:25" ht="13.5" hidden="1" customHeight="1">
      <c r="B11" s="296" t="s">
        <v>336</v>
      </c>
      <c r="C11" s="286">
        <v>1610</v>
      </c>
      <c r="D11" s="287" t="s">
        <v>337</v>
      </c>
      <c r="E11" s="288">
        <v>88</v>
      </c>
      <c r="F11" s="289" t="s">
        <v>337</v>
      </c>
      <c r="G11" s="290" t="s">
        <v>338</v>
      </c>
      <c r="H11" s="291">
        <v>20</v>
      </c>
      <c r="I11" s="290" t="s">
        <v>339</v>
      </c>
      <c r="J11" s="292">
        <v>13</v>
      </c>
      <c r="K11" s="289" t="s">
        <v>311</v>
      </c>
      <c r="L11" s="293">
        <v>34.299999999999997</v>
      </c>
      <c r="M11" s="294" t="s">
        <v>340</v>
      </c>
      <c r="N11" s="282">
        <v>-6.8</v>
      </c>
      <c r="O11" s="287" t="s">
        <v>311</v>
      </c>
      <c r="P11" s="294" t="s">
        <v>341</v>
      </c>
      <c r="Q11" s="295">
        <v>2174.3000000000002</v>
      </c>
      <c r="R11" s="287" t="s">
        <v>311</v>
      </c>
    </row>
    <row r="12" spans="1:25" ht="13.5" hidden="1" customHeight="1">
      <c r="B12" s="272" t="s">
        <v>342</v>
      </c>
      <c r="C12" s="273">
        <v>2794</v>
      </c>
      <c r="D12" s="274" t="s">
        <v>311</v>
      </c>
      <c r="E12" s="275">
        <v>104</v>
      </c>
      <c r="F12" s="276" t="s">
        <v>311</v>
      </c>
      <c r="G12" s="277" t="s">
        <v>343</v>
      </c>
      <c r="H12" s="278">
        <v>48</v>
      </c>
      <c r="I12" s="277" t="s">
        <v>343</v>
      </c>
      <c r="J12" s="279">
        <v>14.5</v>
      </c>
      <c r="K12" s="276" t="s">
        <v>337</v>
      </c>
      <c r="L12" s="280">
        <v>35.6</v>
      </c>
      <c r="M12" s="281" t="s">
        <v>344</v>
      </c>
      <c r="N12" s="282">
        <v>-6.8</v>
      </c>
      <c r="O12" s="274" t="s">
        <v>337</v>
      </c>
      <c r="P12" s="281" t="s">
        <v>345</v>
      </c>
      <c r="Q12" s="284">
        <v>1928.6</v>
      </c>
      <c r="R12" s="274" t="s">
        <v>311</v>
      </c>
    </row>
    <row r="13" spans="1:25" ht="13.5" customHeight="1">
      <c r="B13" s="285" t="s">
        <v>346</v>
      </c>
      <c r="C13" s="286">
        <v>1895</v>
      </c>
      <c r="D13" s="287" t="s">
        <v>311</v>
      </c>
      <c r="E13" s="288">
        <v>60</v>
      </c>
      <c r="F13" s="289" t="s">
        <v>311</v>
      </c>
      <c r="G13" s="290" t="s">
        <v>347</v>
      </c>
      <c r="H13" s="291">
        <v>22</v>
      </c>
      <c r="I13" s="290" t="s">
        <v>348</v>
      </c>
      <c r="J13" s="292">
        <v>12.7</v>
      </c>
      <c r="K13" s="289" t="s">
        <v>337</v>
      </c>
      <c r="L13" s="293">
        <v>34.5</v>
      </c>
      <c r="M13" s="294" t="s">
        <v>349</v>
      </c>
      <c r="N13" s="282">
        <v>-6.1</v>
      </c>
      <c r="O13" s="287" t="s">
        <v>311</v>
      </c>
      <c r="P13" s="294" t="s">
        <v>350</v>
      </c>
      <c r="Q13" s="295">
        <v>2041.1</v>
      </c>
      <c r="R13" s="287" t="s">
        <v>311</v>
      </c>
    </row>
    <row r="14" spans="1:25" ht="13.5" customHeight="1">
      <c r="B14" s="272" t="s">
        <v>351</v>
      </c>
      <c r="C14" s="273">
        <v>1574</v>
      </c>
      <c r="D14" s="274" t="s">
        <v>311</v>
      </c>
      <c r="E14" s="275">
        <v>53</v>
      </c>
      <c r="F14" s="276" t="s">
        <v>311</v>
      </c>
      <c r="G14" s="277" t="s">
        <v>352</v>
      </c>
      <c r="H14" s="278">
        <v>27</v>
      </c>
      <c r="I14" s="277" t="s">
        <v>353</v>
      </c>
      <c r="J14" s="279">
        <v>14</v>
      </c>
      <c r="K14" s="276" t="s">
        <v>311</v>
      </c>
      <c r="L14" s="280">
        <v>34</v>
      </c>
      <c r="M14" s="281" t="s">
        <v>354</v>
      </c>
      <c r="N14" s="282">
        <v>-2.9</v>
      </c>
      <c r="O14" s="274" t="s">
        <v>311</v>
      </c>
      <c r="P14" s="281" t="s">
        <v>355</v>
      </c>
      <c r="Q14" s="284">
        <v>2108.6</v>
      </c>
      <c r="R14" s="274" t="s">
        <v>311</v>
      </c>
    </row>
    <row r="15" spans="1:25" ht="13.5" customHeight="1">
      <c r="B15" s="285" t="s">
        <v>356</v>
      </c>
      <c r="C15" s="286">
        <v>2285</v>
      </c>
      <c r="D15" s="287" t="s">
        <v>311</v>
      </c>
      <c r="E15" s="288">
        <v>86</v>
      </c>
      <c r="F15" s="289" t="s">
        <v>311</v>
      </c>
      <c r="G15" s="290" t="s">
        <v>357</v>
      </c>
      <c r="H15" s="291">
        <v>21</v>
      </c>
      <c r="I15" s="290" t="s">
        <v>358</v>
      </c>
      <c r="J15" s="292">
        <v>12.9</v>
      </c>
      <c r="K15" s="289" t="s">
        <v>311</v>
      </c>
      <c r="L15" s="293">
        <v>32.299999999999997</v>
      </c>
      <c r="M15" s="294" t="s">
        <v>359</v>
      </c>
      <c r="N15" s="282">
        <v>-6.4</v>
      </c>
      <c r="O15" s="287" t="s">
        <v>311</v>
      </c>
      <c r="P15" s="294" t="s">
        <v>360</v>
      </c>
      <c r="Q15" s="295">
        <v>1133</v>
      </c>
      <c r="R15" s="287" t="s">
        <v>337</v>
      </c>
    </row>
    <row r="16" spans="1:25" ht="13.5" customHeight="1">
      <c r="B16" s="272" t="s">
        <v>361</v>
      </c>
      <c r="C16" s="273">
        <v>2206</v>
      </c>
      <c r="D16" s="274" t="s">
        <v>311</v>
      </c>
      <c r="E16" s="275">
        <v>99</v>
      </c>
      <c r="F16" s="276" t="s">
        <v>311</v>
      </c>
      <c r="G16" s="277" t="s">
        <v>362</v>
      </c>
      <c r="H16" s="278">
        <v>20</v>
      </c>
      <c r="I16" s="277" t="s">
        <v>363</v>
      </c>
      <c r="J16" s="279">
        <v>13.9</v>
      </c>
      <c r="K16" s="276" t="s">
        <v>311</v>
      </c>
      <c r="L16" s="280">
        <v>35</v>
      </c>
      <c r="M16" s="281" t="s">
        <v>364</v>
      </c>
      <c r="N16" s="282">
        <v>-1.5</v>
      </c>
      <c r="O16" s="274" t="s">
        <v>311</v>
      </c>
      <c r="P16" s="281" t="s">
        <v>365</v>
      </c>
      <c r="Q16" s="284">
        <v>1572.9</v>
      </c>
      <c r="R16" s="274" t="s">
        <v>311</v>
      </c>
    </row>
    <row r="17" spans="2:18" ht="13.5" customHeight="1">
      <c r="B17" s="285" t="s">
        <v>366</v>
      </c>
      <c r="C17" s="286">
        <v>2244</v>
      </c>
      <c r="D17" s="287" t="s">
        <v>311</v>
      </c>
      <c r="E17" s="288">
        <v>86</v>
      </c>
      <c r="F17" s="289" t="s">
        <v>311</v>
      </c>
      <c r="G17" s="290" t="s">
        <v>367</v>
      </c>
      <c r="H17" s="291">
        <v>29</v>
      </c>
      <c r="I17" s="290" t="s">
        <v>368</v>
      </c>
      <c r="J17" s="292">
        <v>14.6</v>
      </c>
      <c r="K17" s="289" t="s">
        <v>311</v>
      </c>
      <c r="L17" s="293">
        <v>34</v>
      </c>
      <c r="M17" s="294" t="s">
        <v>369</v>
      </c>
      <c r="N17" s="282">
        <v>-5.2</v>
      </c>
      <c r="O17" s="287" t="s">
        <v>311</v>
      </c>
      <c r="P17" s="294" t="s">
        <v>370</v>
      </c>
      <c r="Q17" s="295">
        <v>1650.8</v>
      </c>
      <c r="R17" s="287" t="s">
        <v>311</v>
      </c>
    </row>
    <row r="18" spans="2:18" ht="13.5" customHeight="1">
      <c r="B18" s="272" t="s">
        <v>371</v>
      </c>
      <c r="C18" s="273">
        <v>2172</v>
      </c>
      <c r="D18" s="274" t="s">
        <v>311</v>
      </c>
      <c r="E18" s="275">
        <v>74</v>
      </c>
      <c r="F18" s="276" t="s">
        <v>311</v>
      </c>
      <c r="G18" s="277" t="s">
        <v>372</v>
      </c>
      <c r="H18" s="278">
        <v>27</v>
      </c>
      <c r="I18" s="277" t="s">
        <v>373</v>
      </c>
      <c r="J18" s="279">
        <v>13.7</v>
      </c>
      <c r="K18" s="276" t="s">
        <v>311</v>
      </c>
      <c r="L18" s="280">
        <v>32.9</v>
      </c>
      <c r="M18" s="281" t="s">
        <v>374</v>
      </c>
      <c r="N18" s="282">
        <v>-2.9</v>
      </c>
      <c r="O18" s="274" t="s">
        <v>311</v>
      </c>
      <c r="P18" s="281" t="s">
        <v>375</v>
      </c>
      <c r="Q18" s="284">
        <v>1315</v>
      </c>
      <c r="R18" s="274" t="s">
        <v>311</v>
      </c>
    </row>
    <row r="19" spans="2:18" ht="13.5" customHeight="1">
      <c r="B19" s="285" t="s">
        <v>376</v>
      </c>
      <c r="C19" s="286">
        <v>1804</v>
      </c>
      <c r="D19" s="287" t="s">
        <v>311</v>
      </c>
      <c r="E19" s="288">
        <v>49</v>
      </c>
      <c r="F19" s="289" t="s">
        <v>311</v>
      </c>
      <c r="G19" s="290" t="s">
        <v>347</v>
      </c>
      <c r="H19" s="291">
        <v>31</v>
      </c>
      <c r="I19" s="290" t="s">
        <v>368</v>
      </c>
      <c r="J19" s="292">
        <v>13.7</v>
      </c>
      <c r="K19" s="289" t="s">
        <v>311</v>
      </c>
      <c r="L19" s="293">
        <v>33.1</v>
      </c>
      <c r="M19" s="294" t="s">
        <v>377</v>
      </c>
      <c r="N19" s="282">
        <v>-2.6</v>
      </c>
      <c r="O19" s="287" t="s">
        <v>311</v>
      </c>
      <c r="P19" s="294" t="s">
        <v>378</v>
      </c>
      <c r="Q19" s="295">
        <v>1510.2</v>
      </c>
      <c r="R19" s="287" t="s">
        <v>311</v>
      </c>
    </row>
    <row r="20" spans="2:18" ht="13.5" customHeight="1">
      <c r="B20" s="272" t="s">
        <v>379</v>
      </c>
      <c r="C20" s="273">
        <v>2330</v>
      </c>
      <c r="D20" s="274" t="s">
        <v>311</v>
      </c>
      <c r="E20" s="275">
        <v>90</v>
      </c>
      <c r="F20" s="276" t="s">
        <v>311</v>
      </c>
      <c r="G20" s="277" t="s">
        <v>380</v>
      </c>
      <c r="H20" s="278">
        <v>27</v>
      </c>
      <c r="I20" s="277" t="s">
        <v>380</v>
      </c>
      <c r="J20" s="279">
        <v>13.1</v>
      </c>
      <c r="K20" s="276" t="s">
        <v>311</v>
      </c>
      <c r="L20" s="280">
        <v>33.200000000000003</v>
      </c>
      <c r="M20" s="281" t="s">
        <v>381</v>
      </c>
      <c r="N20" s="282">
        <v>-1.8</v>
      </c>
      <c r="O20" s="274" t="s">
        <v>337</v>
      </c>
      <c r="P20" s="281" t="s">
        <v>382</v>
      </c>
      <c r="Q20" s="284">
        <v>1225.5</v>
      </c>
      <c r="R20" s="274" t="s">
        <v>311</v>
      </c>
    </row>
    <row r="21" spans="2:18" ht="13.5" customHeight="1">
      <c r="B21" s="285" t="s">
        <v>383</v>
      </c>
      <c r="C21" s="286">
        <v>1576</v>
      </c>
      <c r="D21" s="287" t="s">
        <v>311</v>
      </c>
      <c r="E21" s="288">
        <v>48</v>
      </c>
      <c r="F21" s="289" t="s">
        <v>311</v>
      </c>
      <c r="G21" s="290" t="s">
        <v>384</v>
      </c>
      <c r="H21" s="291">
        <v>30</v>
      </c>
      <c r="I21" s="290" t="s">
        <v>385</v>
      </c>
      <c r="J21" s="292">
        <v>14.4</v>
      </c>
      <c r="K21" s="289" t="s">
        <v>311</v>
      </c>
      <c r="L21" s="293">
        <v>37.4</v>
      </c>
      <c r="M21" s="294" t="s">
        <v>386</v>
      </c>
      <c r="N21" s="282">
        <v>-3.2</v>
      </c>
      <c r="O21" s="287" t="s">
        <v>311</v>
      </c>
      <c r="P21" s="294" t="s">
        <v>330</v>
      </c>
      <c r="Q21" s="295">
        <v>1699.4</v>
      </c>
      <c r="R21" s="287" t="s">
        <v>311</v>
      </c>
    </row>
    <row r="22" spans="2:18" ht="13.5" customHeight="1">
      <c r="B22" s="272" t="s">
        <v>387</v>
      </c>
      <c r="C22" s="273">
        <v>2218</v>
      </c>
      <c r="D22" s="274" t="s">
        <v>311</v>
      </c>
      <c r="E22" s="275">
        <v>90</v>
      </c>
      <c r="F22" s="276" t="s">
        <v>311</v>
      </c>
      <c r="G22" s="277" t="s">
        <v>388</v>
      </c>
      <c r="H22" s="278">
        <v>41</v>
      </c>
      <c r="I22" s="277" t="s">
        <v>389</v>
      </c>
      <c r="J22" s="279">
        <v>13.3</v>
      </c>
      <c r="K22" s="276" t="s">
        <v>311</v>
      </c>
      <c r="L22" s="280">
        <v>35</v>
      </c>
      <c r="M22" s="281" t="s">
        <v>390</v>
      </c>
      <c r="N22" s="282">
        <v>-3.3</v>
      </c>
      <c r="O22" s="274" t="s">
        <v>311</v>
      </c>
      <c r="P22" s="281" t="s">
        <v>391</v>
      </c>
      <c r="Q22" s="284">
        <v>1429.5</v>
      </c>
      <c r="R22" s="274" t="s">
        <v>311</v>
      </c>
    </row>
    <row r="23" spans="2:18" ht="13.5" customHeight="1">
      <c r="B23" s="285" t="s">
        <v>392</v>
      </c>
      <c r="C23" s="286">
        <v>1855</v>
      </c>
      <c r="D23" s="287" t="s">
        <v>311</v>
      </c>
      <c r="E23" s="288">
        <v>163</v>
      </c>
      <c r="F23" s="289" t="s">
        <v>311</v>
      </c>
      <c r="G23" s="290" t="s">
        <v>393</v>
      </c>
      <c r="H23" s="291">
        <v>25</v>
      </c>
      <c r="I23" s="290" t="s">
        <v>393</v>
      </c>
      <c r="J23" s="292">
        <v>13.2</v>
      </c>
      <c r="K23" s="289" t="s">
        <v>311</v>
      </c>
      <c r="L23" s="293">
        <v>35.200000000000003</v>
      </c>
      <c r="M23" s="294" t="s">
        <v>319</v>
      </c>
      <c r="N23" s="282">
        <v>-4.8</v>
      </c>
      <c r="O23" s="287" t="s">
        <v>311</v>
      </c>
      <c r="P23" s="294" t="s">
        <v>394</v>
      </c>
      <c r="Q23" s="295">
        <v>1633.2</v>
      </c>
      <c r="R23" s="287" t="s">
        <v>311</v>
      </c>
    </row>
    <row r="24" spans="2:18" ht="13.5" customHeight="1">
      <c r="B24" s="272" t="s">
        <v>395</v>
      </c>
      <c r="C24" s="273">
        <v>2063</v>
      </c>
      <c r="D24" s="274" t="s">
        <v>311</v>
      </c>
      <c r="E24" s="275">
        <v>85</v>
      </c>
      <c r="F24" s="276" t="s">
        <v>311</v>
      </c>
      <c r="G24" s="277" t="s">
        <v>372</v>
      </c>
      <c r="H24" s="278">
        <v>28</v>
      </c>
      <c r="I24" s="277" t="s">
        <v>343</v>
      </c>
      <c r="J24" s="279">
        <v>13.9</v>
      </c>
      <c r="K24" s="276" t="s">
        <v>311</v>
      </c>
      <c r="L24" s="280">
        <v>33.1</v>
      </c>
      <c r="M24" s="281" t="s">
        <v>396</v>
      </c>
      <c r="N24" s="282">
        <v>-5.2</v>
      </c>
      <c r="O24" s="274" t="s">
        <v>311</v>
      </c>
      <c r="P24" s="281" t="s">
        <v>397</v>
      </c>
      <c r="Q24" s="284">
        <v>1694.6</v>
      </c>
      <c r="R24" s="274" t="s">
        <v>311</v>
      </c>
    </row>
    <row r="25" spans="2:18" ht="13.5" customHeight="1">
      <c r="B25" s="285" t="s">
        <v>398</v>
      </c>
      <c r="C25" s="286">
        <v>2339</v>
      </c>
      <c r="D25" s="287" t="s">
        <v>311</v>
      </c>
      <c r="E25" s="288">
        <v>128</v>
      </c>
      <c r="F25" s="289" t="s">
        <v>311</v>
      </c>
      <c r="G25" s="290" t="s">
        <v>399</v>
      </c>
      <c r="H25" s="291">
        <v>37</v>
      </c>
      <c r="I25" s="290" t="s">
        <v>399</v>
      </c>
      <c r="J25" s="292">
        <v>14.8</v>
      </c>
      <c r="K25" s="289" t="s">
        <v>311</v>
      </c>
      <c r="L25" s="293">
        <v>32.4</v>
      </c>
      <c r="M25" s="294" t="s">
        <v>364</v>
      </c>
      <c r="N25" s="282">
        <v>-2.6</v>
      </c>
      <c r="O25" s="287" t="s">
        <v>311</v>
      </c>
      <c r="P25" s="294" t="s">
        <v>350</v>
      </c>
      <c r="Q25" s="295">
        <v>1349.9</v>
      </c>
      <c r="R25" s="287" t="s">
        <v>311</v>
      </c>
    </row>
    <row r="26" spans="2:18" ht="13.5" customHeight="1">
      <c r="B26" s="272" t="s">
        <v>400</v>
      </c>
      <c r="C26" s="273">
        <v>2169</v>
      </c>
      <c r="D26" s="274" t="s">
        <v>311</v>
      </c>
      <c r="E26" s="275">
        <v>140</v>
      </c>
      <c r="F26" s="276" t="s">
        <v>311</v>
      </c>
      <c r="G26" s="277" t="s">
        <v>333</v>
      </c>
      <c r="H26" s="278">
        <v>40</v>
      </c>
      <c r="I26" s="277" t="s">
        <v>333</v>
      </c>
      <c r="J26" s="279">
        <v>14.4</v>
      </c>
      <c r="K26" s="276" t="s">
        <v>311</v>
      </c>
      <c r="L26" s="280">
        <v>34.799999999999997</v>
      </c>
      <c r="M26" s="281" t="s">
        <v>401</v>
      </c>
      <c r="N26" s="282">
        <v>-3.9</v>
      </c>
      <c r="O26" s="274" t="s">
        <v>311</v>
      </c>
      <c r="P26" s="281" t="s">
        <v>402</v>
      </c>
      <c r="Q26" s="284">
        <v>1528.2</v>
      </c>
      <c r="R26" s="274" t="s">
        <v>311</v>
      </c>
    </row>
    <row r="27" spans="2:18" ht="13.5" customHeight="1">
      <c r="B27" s="285" t="s">
        <v>403</v>
      </c>
      <c r="C27" s="286">
        <v>1749</v>
      </c>
      <c r="D27" s="287" t="s">
        <v>311</v>
      </c>
      <c r="E27" s="288">
        <v>115</v>
      </c>
      <c r="F27" s="289" t="s">
        <v>311</v>
      </c>
      <c r="G27" s="290" t="s">
        <v>404</v>
      </c>
      <c r="H27" s="291">
        <v>34</v>
      </c>
      <c r="I27" s="290" t="s">
        <v>404</v>
      </c>
      <c r="J27" s="292">
        <v>14.3</v>
      </c>
      <c r="K27" s="289" t="s">
        <v>311</v>
      </c>
      <c r="L27" s="293">
        <v>35.299999999999997</v>
      </c>
      <c r="M27" s="294" t="s">
        <v>340</v>
      </c>
      <c r="N27" s="282">
        <v>-3</v>
      </c>
      <c r="O27" s="287" t="s">
        <v>311</v>
      </c>
      <c r="P27" s="294" t="s">
        <v>370</v>
      </c>
      <c r="Q27" s="295">
        <v>1758.4</v>
      </c>
      <c r="R27" s="287" t="s">
        <v>311</v>
      </c>
    </row>
    <row r="28" spans="2:18" ht="13.5" customHeight="1">
      <c r="B28" s="272" t="s">
        <v>405</v>
      </c>
      <c r="C28" s="273">
        <v>1944</v>
      </c>
      <c r="D28" s="274" t="s">
        <v>311</v>
      </c>
      <c r="E28" s="275">
        <v>54</v>
      </c>
      <c r="F28" s="276" t="s">
        <v>311</v>
      </c>
      <c r="G28" s="277" t="s">
        <v>406</v>
      </c>
      <c r="H28" s="278">
        <v>26</v>
      </c>
      <c r="I28" s="277" t="s">
        <v>407</v>
      </c>
      <c r="J28" s="279">
        <v>14</v>
      </c>
      <c r="K28" s="276" t="s">
        <v>311</v>
      </c>
      <c r="L28" s="280">
        <v>33.5</v>
      </c>
      <c r="M28" s="281" t="s">
        <v>408</v>
      </c>
      <c r="N28" s="282">
        <v>-4.0999999999999996</v>
      </c>
      <c r="O28" s="274" t="s">
        <v>311</v>
      </c>
      <c r="P28" s="281" t="s">
        <v>409</v>
      </c>
      <c r="Q28" s="284">
        <v>1755.3</v>
      </c>
      <c r="R28" s="274" t="s">
        <v>311</v>
      </c>
    </row>
    <row r="29" spans="2:18" ht="13.5" customHeight="1">
      <c r="B29" s="285" t="s">
        <v>410</v>
      </c>
      <c r="C29" s="286">
        <v>2053</v>
      </c>
      <c r="D29" s="287" t="s">
        <v>311</v>
      </c>
      <c r="E29" s="288">
        <v>86</v>
      </c>
      <c r="F29" s="289" t="s">
        <v>311</v>
      </c>
      <c r="G29" s="290" t="s">
        <v>411</v>
      </c>
      <c r="H29" s="291">
        <v>27</v>
      </c>
      <c r="I29" s="290" t="s">
        <v>373</v>
      </c>
      <c r="J29" s="292">
        <v>14.3</v>
      </c>
      <c r="K29" s="289" t="s">
        <v>311</v>
      </c>
      <c r="L29" s="293">
        <v>34.200000000000003</v>
      </c>
      <c r="M29" s="294" t="s">
        <v>412</v>
      </c>
      <c r="N29" s="282">
        <v>-2.9</v>
      </c>
      <c r="O29" s="287" t="s">
        <v>311</v>
      </c>
      <c r="P29" s="294" t="s">
        <v>335</v>
      </c>
      <c r="Q29" s="295">
        <v>1700.1</v>
      </c>
      <c r="R29" s="287" t="s">
        <v>311</v>
      </c>
    </row>
    <row r="30" spans="2:18" ht="13.5" customHeight="1">
      <c r="B30" s="272" t="s">
        <v>413</v>
      </c>
      <c r="C30" s="273">
        <v>1902</v>
      </c>
      <c r="D30" s="274" t="s">
        <v>311</v>
      </c>
      <c r="E30" s="275">
        <v>48</v>
      </c>
      <c r="F30" s="276" t="s">
        <v>311</v>
      </c>
      <c r="G30" s="277" t="s">
        <v>414</v>
      </c>
      <c r="H30" s="278">
        <v>20</v>
      </c>
      <c r="I30" s="277" t="s">
        <v>415</v>
      </c>
      <c r="J30" s="279">
        <v>13.9</v>
      </c>
      <c r="K30" s="276" t="s">
        <v>311</v>
      </c>
      <c r="L30" s="280">
        <v>34.200000000000003</v>
      </c>
      <c r="M30" s="281" t="s">
        <v>401</v>
      </c>
      <c r="N30" s="282">
        <v>-4.0999999999999996</v>
      </c>
      <c r="O30" s="274" t="s">
        <v>311</v>
      </c>
      <c r="P30" s="281" t="s">
        <v>416</v>
      </c>
      <c r="Q30" s="284">
        <v>1485.7</v>
      </c>
      <c r="R30" s="274" t="s">
        <v>311</v>
      </c>
    </row>
    <row r="31" spans="2:18" ht="13.5" customHeight="1">
      <c r="B31" s="285" t="s">
        <v>417</v>
      </c>
      <c r="C31" s="286">
        <v>2241</v>
      </c>
      <c r="D31" s="287" t="s">
        <v>311</v>
      </c>
      <c r="E31" s="288">
        <v>174</v>
      </c>
      <c r="F31" s="289" t="s">
        <v>311</v>
      </c>
      <c r="G31" s="290" t="s">
        <v>418</v>
      </c>
      <c r="H31" s="291">
        <v>40</v>
      </c>
      <c r="I31" s="290" t="s">
        <v>419</v>
      </c>
      <c r="J31" s="292">
        <v>14.8</v>
      </c>
      <c r="K31" s="289" t="s">
        <v>311</v>
      </c>
      <c r="L31" s="293">
        <v>34.5</v>
      </c>
      <c r="M31" s="294" t="s">
        <v>420</v>
      </c>
      <c r="N31" s="282">
        <v>-3.6</v>
      </c>
      <c r="O31" s="287" t="s">
        <v>311</v>
      </c>
      <c r="P31" s="294" t="s">
        <v>397</v>
      </c>
      <c r="Q31" s="295">
        <v>1807.7</v>
      </c>
      <c r="R31" s="287" t="s">
        <v>311</v>
      </c>
    </row>
    <row r="32" spans="2:18" ht="13.5" customHeight="1">
      <c r="B32" s="272" t="s">
        <v>421</v>
      </c>
      <c r="C32" s="273">
        <v>2214</v>
      </c>
      <c r="D32" s="274" t="s">
        <v>311</v>
      </c>
      <c r="E32" s="275">
        <v>87</v>
      </c>
      <c r="F32" s="276" t="s">
        <v>311</v>
      </c>
      <c r="G32" s="277" t="s">
        <v>422</v>
      </c>
      <c r="H32" s="278">
        <v>26</v>
      </c>
      <c r="I32" s="277" t="s">
        <v>423</v>
      </c>
      <c r="J32" s="279">
        <v>13.9</v>
      </c>
      <c r="K32" s="276" t="s">
        <v>311</v>
      </c>
      <c r="L32" s="280">
        <v>33.6</v>
      </c>
      <c r="M32" s="281" t="s">
        <v>424</v>
      </c>
      <c r="N32" s="282">
        <v>-2.2000000000000002</v>
      </c>
      <c r="O32" s="274" t="s">
        <v>311</v>
      </c>
      <c r="P32" s="281" t="s">
        <v>425</v>
      </c>
      <c r="Q32" s="284">
        <v>1663.9</v>
      </c>
      <c r="R32" s="274" t="s">
        <v>311</v>
      </c>
    </row>
    <row r="33" spans="2:18" ht="13.5" customHeight="1">
      <c r="B33" s="272" t="s">
        <v>426</v>
      </c>
      <c r="C33" s="273">
        <v>2139</v>
      </c>
      <c r="D33" s="274"/>
      <c r="E33" s="297">
        <v>147</v>
      </c>
      <c r="F33" s="274"/>
      <c r="G33" s="298" t="s">
        <v>427</v>
      </c>
      <c r="H33" s="299">
        <v>33</v>
      </c>
      <c r="I33" s="277" t="s">
        <v>427</v>
      </c>
      <c r="J33" s="300">
        <v>13.9</v>
      </c>
      <c r="K33" s="274"/>
      <c r="L33" s="299">
        <v>34.4</v>
      </c>
      <c r="M33" s="281" t="s">
        <v>428</v>
      </c>
      <c r="N33" s="282">
        <v>-4.3</v>
      </c>
      <c r="O33" s="274"/>
      <c r="P33" s="281" t="s">
        <v>429</v>
      </c>
      <c r="Q33" s="301">
        <v>1650.3</v>
      </c>
      <c r="R33" s="274"/>
    </row>
    <row r="34" spans="2:18" ht="13.5" customHeight="1">
      <c r="B34" s="272" t="s">
        <v>430</v>
      </c>
      <c r="C34" s="273">
        <v>1756</v>
      </c>
      <c r="D34" s="274" t="s">
        <v>311</v>
      </c>
      <c r="E34" s="297">
        <v>79</v>
      </c>
      <c r="F34" s="274" t="s">
        <v>311</v>
      </c>
      <c r="G34" s="298" t="s">
        <v>431</v>
      </c>
      <c r="H34" s="299">
        <v>35</v>
      </c>
      <c r="I34" s="277" t="s">
        <v>432</v>
      </c>
      <c r="J34" s="300">
        <v>14.5</v>
      </c>
      <c r="K34" s="274" t="s">
        <v>311</v>
      </c>
      <c r="L34" s="299">
        <v>35.200000000000003</v>
      </c>
      <c r="M34" s="281" t="s">
        <v>319</v>
      </c>
      <c r="N34" s="282">
        <v>-2.6</v>
      </c>
      <c r="O34" s="274" t="s">
        <v>311</v>
      </c>
      <c r="P34" s="281" t="s">
        <v>433</v>
      </c>
      <c r="Q34" s="301">
        <v>1765.8</v>
      </c>
      <c r="R34" s="274"/>
    </row>
    <row r="35" spans="2:18" ht="13.5" customHeight="1" thickBot="1">
      <c r="B35" s="272" t="s">
        <v>434</v>
      </c>
      <c r="C35" s="273">
        <v>1670</v>
      </c>
      <c r="D35" s="274"/>
      <c r="E35" s="284">
        <v>79.5</v>
      </c>
      <c r="F35" s="274"/>
      <c r="G35" s="298">
        <v>39993</v>
      </c>
      <c r="H35" s="302">
        <v>37</v>
      </c>
      <c r="I35" s="277">
        <v>40002</v>
      </c>
      <c r="J35" s="300">
        <v>14.1</v>
      </c>
      <c r="K35" s="274"/>
      <c r="L35" s="299">
        <v>33.9</v>
      </c>
      <c r="M35" s="281">
        <v>40015</v>
      </c>
      <c r="N35" s="282">
        <v>-3.2</v>
      </c>
      <c r="O35" s="274"/>
      <c r="P35" s="281">
        <v>39841</v>
      </c>
      <c r="Q35" s="303">
        <v>1806.8</v>
      </c>
      <c r="R35" s="304"/>
    </row>
    <row r="36" spans="2:18" ht="13.5" customHeight="1">
      <c r="B36" s="272" t="s">
        <v>435</v>
      </c>
      <c r="C36" s="305">
        <v>2021.5</v>
      </c>
      <c r="D36" s="274"/>
      <c r="E36" s="284">
        <v>117.5</v>
      </c>
      <c r="F36" s="274"/>
      <c r="G36" s="298">
        <v>40351</v>
      </c>
      <c r="H36" s="302">
        <v>37</v>
      </c>
      <c r="I36" s="306">
        <v>40351</v>
      </c>
      <c r="J36" s="300">
        <v>14.1</v>
      </c>
      <c r="K36" s="274"/>
      <c r="L36" s="299">
        <v>32.799999999999997</v>
      </c>
      <c r="M36" s="281">
        <v>40402</v>
      </c>
      <c r="N36" s="282">
        <v>-2.4</v>
      </c>
      <c r="O36" s="274"/>
      <c r="P36" s="307" t="s">
        <v>436</v>
      </c>
      <c r="Q36" s="308">
        <v>1661.3</v>
      </c>
      <c r="R36" s="309"/>
    </row>
    <row r="37" spans="2:18" ht="13.5" customHeight="1">
      <c r="B37" s="272" t="s">
        <v>437</v>
      </c>
      <c r="C37" s="305">
        <v>2554.5</v>
      </c>
      <c r="D37" s="274"/>
      <c r="E37" s="284">
        <v>89.5</v>
      </c>
      <c r="F37" s="274"/>
      <c r="G37" s="298">
        <v>40727</v>
      </c>
      <c r="H37" s="302">
        <v>28</v>
      </c>
      <c r="I37" s="306">
        <v>40736</v>
      </c>
      <c r="J37" s="300">
        <v>14.5</v>
      </c>
      <c r="K37" s="274"/>
      <c r="L37" s="299">
        <v>38.6</v>
      </c>
      <c r="M37" s="281">
        <v>40760</v>
      </c>
      <c r="N37" s="282">
        <v>-2.7</v>
      </c>
      <c r="O37" s="274"/>
      <c r="P37" s="307">
        <v>40560</v>
      </c>
      <c r="Q37" s="308">
        <v>1600.9</v>
      </c>
      <c r="R37" s="309"/>
    </row>
    <row r="38" spans="2:18" ht="13.5" customHeight="1">
      <c r="B38" s="272" t="s">
        <v>438</v>
      </c>
      <c r="C38" s="305">
        <v>2381</v>
      </c>
      <c r="D38" s="274"/>
      <c r="E38" s="284">
        <v>169</v>
      </c>
      <c r="F38" s="274"/>
      <c r="G38" s="298">
        <v>41058</v>
      </c>
      <c r="H38" s="310">
        <v>25.5</v>
      </c>
      <c r="I38" s="306">
        <v>41094</v>
      </c>
      <c r="J38" s="300">
        <v>14</v>
      </c>
      <c r="K38" s="274"/>
      <c r="L38" s="299">
        <v>35.4</v>
      </c>
      <c r="M38" s="281">
        <v>41168</v>
      </c>
      <c r="N38" s="282">
        <v>-3.8</v>
      </c>
      <c r="O38" s="274"/>
      <c r="P38" s="307">
        <v>40919</v>
      </c>
      <c r="Q38" s="308">
        <v>1742.7</v>
      </c>
      <c r="R38" s="309"/>
    </row>
    <row r="39" spans="2:18" ht="13.5" customHeight="1">
      <c r="B39" s="272" t="s">
        <v>439</v>
      </c>
      <c r="C39" s="305">
        <v>2150</v>
      </c>
      <c r="D39" s="274"/>
      <c r="E39" s="284">
        <v>88.5</v>
      </c>
      <c r="F39" s="274"/>
      <c r="G39" s="298">
        <v>41461</v>
      </c>
      <c r="H39" s="310">
        <v>49.5</v>
      </c>
      <c r="I39" s="306">
        <v>41528</v>
      </c>
      <c r="J39" s="300">
        <v>14</v>
      </c>
      <c r="K39" s="274"/>
      <c r="L39" s="299">
        <v>36.200000000000003</v>
      </c>
      <c r="M39" s="281">
        <v>41514</v>
      </c>
      <c r="N39" s="282">
        <v>-4.5999999999999996</v>
      </c>
      <c r="O39" s="274"/>
      <c r="P39" s="307">
        <v>41324</v>
      </c>
      <c r="Q39" s="308">
        <v>1848.1</v>
      </c>
      <c r="R39" s="309"/>
    </row>
    <row r="40" spans="2:18" ht="13.5" customHeight="1">
      <c r="B40" s="272" t="s">
        <v>440</v>
      </c>
      <c r="C40" s="305">
        <v>2528.5</v>
      </c>
      <c r="D40" s="274"/>
      <c r="E40" s="284">
        <v>136.5</v>
      </c>
      <c r="F40" s="274"/>
      <c r="G40" s="298">
        <v>41898</v>
      </c>
      <c r="H40" s="310">
        <v>47</v>
      </c>
      <c r="I40" s="306">
        <v>41874</v>
      </c>
      <c r="J40" s="300">
        <v>14.3</v>
      </c>
      <c r="K40" s="274"/>
      <c r="L40" s="299">
        <v>35.9</v>
      </c>
      <c r="M40" s="281">
        <v>41868</v>
      </c>
      <c r="N40" s="282">
        <v>-5.7</v>
      </c>
      <c r="O40" s="274"/>
      <c r="P40" s="307">
        <v>41644</v>
      </c>
      <c r="Q40" s="308">
        <v>1787.8</v>
      </c>
      <c r="R40" s="309"/>
    </row>
    <row r="41" spans="2:18" ht="13.5" customHeight="1">
      <c r="B41" s="272" t="s">
        <v>441</v>
      </c>
      <c r="C41" s="305">
        <v>2284.5</v>
      </c>
      <c r="D41" s="274"/>
      <c r="E41" s="284">
        <v>89</v>
      </c>
      <c r="F41" s="274"/>
      <c r="G41" s="298">
        <v>42290</v>
      </c>
      <c r="H41" s="310">
        <v>56.5</v>
      </c>
      <c r="I41" s="306">
        <v>42205</v>
      </c>
      <c r="J41" s="300">
        <v>14.1</v>
      </c>
      <c r="K41" s="274"/>
      <c r="L41" s="299">
        <v>35.9</v>
      </c>
      <c r="M41" s="281">
        <v>42221</v>
      </c>
      <c r="N41" s="282">
        <v>-3.8</v>
      </c>
      <c r="O41" s="274"/>
      <c r="P41" s="307">
        <v>42019</v>
      </c>
      <c r="Q41" s="308">
        <v>1849.4</v>
      </c>
      <c r="R41" s="309"/>
    </row>
    <row r="42" spans="2:18" ht="13.5" customHeight="1">
      <c r="B42" s="296" t="s">
        <v>442</v>
      </c>
      <c r="C42" s="284">
        <v>1974</v>
      </c>
      <c r="D42" s="274"/>
      <c r="E42" s="284">
        <v>68</v>
      </c>
      <c r="F42" s="274"/>
      <c r="G42" s="298">
        <v>42715</v>
      </c>
      <c r="H42" s="310">
        <v>26.5</v>
      </c>
      <c r="I42" s="306">
        <v>42645</v>
      </c>
      <c r="J42" s="300">
        <v>14.6</v>
      </c>
      <c r="K42" s="274"/>
      <c r="L42" s="299">
        <v>35.5</v>
      </c>
      <c r="M42" s="277">
        <v>42564</v>
      </c>
      <c r="N42" s="282">
        <v>-1.8</v>
      </c>
      <c r="O42" s="274"/>
      <c r="P42" s="311">
        <v>42409</v>
      </c>
      <c r="Q42" s="301">
        <v>1771.7</v>
      </c>
      <c r="R42" s="274"/>
    </row>
    <row r="43" spans="2:18" ht="13.5" customHeight="1">
      <c r="B43" s="296" t="s">
        <v>443</v>
      </c>
      <c r="C43" s="284">
        <v>2017.5</v>
      </c>
      <c r="D43" s="274"/>
      <c r="E43" s="284">
        <v>63.5</v>
      </c>
      <c r="F43" s="274"/>
      <c r="G43" s="298">
        <v>42996</v>
      </c>
      <c r="H43" s="310">
        <v>42</v>
      </c>
      <c r="I43" s="306">
        <v>42912</v>
      </c>
      <c r="J43" s="300">
        <v>15</v>
      </c>
      <c r="K43" s="274"/>
      <c r="L43" s="299">
        <v>36.6</v>
      </c>
      <c r="M43" s="277">
        <v>42972</v>
      </c>
      <c r="N43" s="282">
        <v>-5.3</v>
      </c>
      <c r="O43" s="274"/>
      <c r="P43" s="311">
        <v>42760</v>
      </c>
      <c r="Q43" s="301">
        <v>1795.1</v>
      </c>
      <c r="R43" s="274" t="s">
        <v>444</v>
      </c>
    </row>
    <row r="44" spans="2:18" ht="13.5" customHeight="1">
      <c r="B44" s="312" t="s">
        <v>445</v>
      </c>
      <c r="C44" s="291"/>
      <c r="D44" s="289"/>
      <c r="E44" s="291"/>
      <c r="F44" s="289"/>
      <c r="G44" s="313"/>
      <c r="H44" s="291"/>
      <c r="I44" s="313"/>
      <c r="J44" s="291"/>
      <c r="K44" s="289"/>
      <c r="L44" s="291"/>
      <c r="M44" s="313"/>
      <c r="N44" s="291"/>
      <c r="O44" s="289"/>
      <c r="P44" s="313"/>
      <c r="Q44" s="291"/>
      <c r="R44" s="289"/>
    </row>
    <row r="45" spans="2:18" ht="14.25">
      <c r="B45" s="314" t="s">
        <v>446</v>
      </c>
      <c r="D45" s="315"/>
      <c r="E45" s="242"/>
      <c r="F45" s="316"/>
      <c r="K45" s="316"/>
      <c r="O45" s="316"/>
    </row>
    <row r="46" spans="2:18" ht="6.75" customHeight="1">
      <c r="B46" s="314"/>
      <c r="D46" s="315"/>
      <c r="E46" s="242"/>
      <c r="F46" s="316"/>
      <c r="K46" s="316"/>
      <c r="O46" s="316"/>
    </row>
    <row r="47" spans="2:18" ht="5.25" customHeight="1">
      <c r="B47" s="318"/>
      <c r="C47" s="319"/>
      <c r="D47" s="320"/>
      <c r="E47" s="321"/>
      <c r="F47" s="320"/>
      <c r="G47" s="322"/>
      <c r="H47" s="321"/>
      <c r="I47" s="322"/>
      <c r="J47" s="319"/>
      <c r="K47" s="320"/>
      <c r="L47" s="319"/>
      <c r="M47" s="322"/>
      <c r="N47" s="319"/>
      <c r="O47" s="320"/>
      <c r="P47" s="322"/>
      <c r="Q47" s="319"/>
      <c r="R47" s="320"/>
    </row>
    <row r="48" spans="2:18" ht="12.75" customHeight="1">
      <c r="B48" s="677" t="s">
        <v>443</v>
      </c>
      <c r="C48" s="656" t="s">
        <v>297</v>
      </c>
      <c r="D48" s="657"/>
      <c r="E48" s="657"/>
      <c r="F48" s="657"/>
      <c r="G48" s="657"/>
      <c r="H48" s="657"/>
      <c r="I48" s="658"/>
      <c r="J48" s="656" t="s">
        <v>298</v>
      </c>
      <c r="K48" s="657"/>
      <c r="L48" s="657"/>
      <c r="M48" s="657"/>
      <c r="N48" s="657"/>
      <c r="O48" s="657"/>
      <c r="P48" s="658"/>
      <c r="Q48" s="659" t="s">
        <v>447</v>
      </c>
      <c r="R48" s="660"/>
    </row>
    <row r="49" spans="2:18" ht="12.75" customHeight="1">
      <c r="B49" s="678"/>
      <c r="C49" s="679" t="s">
        <v>448</v>
      </c>
      <c r="D49" s="680"/>
      <c r="E49" s="665" t="s">
        <v>301</v>
      </c>
      <c r="F49" s="665"/>
      <c r="G49" s="666"/>
      <c r="H49" s="667" t="s">
        <v>302</v>
      </c>
      <c r="I49" s="668"/>
      <c r="J49" s="669" t="s">
        <v>449</v>
      </c>
      <c r="K49" s="666"/>
      <c r="L49" s="669" t="s">
        <v>450</v>
      </c>
      <c r="M49" s="666"/>
      <c r="N49" s="669" t="s">
        <v>451</v>
      </c>
      <c r="O49" s="665"/>
      <c r="P49" s="666"/>
      <c r="Q49" s="661"/>
      <c r="R49" s="662"/>
    </row>
    <row r="50" spans="2:18" s="267" customFormat="1" ht="12" customHeight="1">
      <c r="B50" s="323" t="s">
        <v>452</v>
      </c>
      <c r="C50" s="670" t="s">
        <v>453</v>
      </c>
      <c r="D50" s="671"/>
      <c r="E50" s="670" t="s">
        <v>453</v>
      </c>
      <c r="F50" s="671"/>
      <c r="G50" s="324" t="s">
        <v>307</v>
      </c>
      <c r="H50" s="269" t="s">
        <v>453</v>
      </c>
      <c r="I50" s="324" t="s">
        <v>307</v>
      </c>
      <c r="J50" s="670" t="s">
        <v>454</v>
      </c>
      <c r="K50" s="672"/>
      <c r="L50" s="269" t="s">
        <v>454</v>
      </c>
      <c r="M50" s="324" t="s">
        <v>307</v>
      </c>
      <c r="N50" s="673" t="s">
        <v>454</v>
      </c>
      <c r="O50" s="672"/>
      <c r="P50" s="324" t="s">
        <v>307</v>
      </c>
      <c r="Q50" s="674" t="s">
        <v>455</v>
      </c>
      <c r="R50" s="675"/>
    </row>
    <row r="51" spans="2:18" ht="14.25" customHeight="1">
      <c r="B51" s="325" t="s">
        <v>456</v>
      </c>
      <c r="C51" s="326">
        <v>230.5</v>
      </c>
      <c r="D51" s="327"/>
      <c r="E51" s="328">
        <v>28.5</v>
      </c>
      <c r="F51" s="289"/>
      <c r="G51" s="329">
        <v>42743</v>
      </c>
      <c r="H51" s="330">
        <v>6</v>
      </c>
      <c r="I51" s="331">
        <v>42749</v>
      </c>
      <c r="J51" s="332">
        <v>4.3</v>
      </c>
      <c r="K51" s="327"/>
      <c r="L51" s="330">
        <v>15.6</v>
      </c>
      <c r="M51" s="331">
        <v>42738</v>
      </c>
      <c r="N51" s="333">
        <v>-5.3</v>
      </c>
      <c r="O51" s="327"/>
      <c r="P51" s="331">
        <v>42760</v>
      </c>
      <c r="Q51" s="334">
        <v>47.7</v>
      </c>
      <c r="R51" s="327" t="s">
        <v>444</v>
      </c>
    </row>
    <row r="52" spans="2:18" ht="14.25" customHeight="1">
      <c r="B52" s="296" t="s">
        <v>457</v>
      </c>
      <c r="C52" s="326">
        <v>213</v>
      </c>
      <c r="D52" s="274"/>
      <c r="E52" s="335">
        <v>38</v>
      </c>
      <c r="F52" s="276"/>
      <c r="G52" s="306">
        <v>42782</v>
      </c>
      <c r="H52" s="336">
        <v>6.5</v>
      </c>
      <c r="I52" s="311">
        <v>42783</v>
      </c>
      <c r="J52" s="326">
        <v>4.5</v>
      </c>
      <c r="K52" s="274"/>
      <c r="L52" s="336">
        <v>17</v>
      </c>
      <c r="M52" s="311">
        <v>42778</v>
      </c>
      <c r="N52" s="335">
        <v>-2.8</v>
      </c>
      <c r="O52" s="274"/>
      <c r="P52" s="311">
        <v>42777</v>
      </c>
      <c r="Q52" s="337">
        <v>97.9</v>
      </c>
      <c r="R52" s="274"/>
    </row>
    <row r="53" spans="2:18" ht="14.25" customHeight="1">
      <c r="B53" s="325" t="s">
        <v>458</v>
      </c>
      <c r="C53" s="326">
        <v>53.5</v>
      </c>
      <c r="D53" s="287"/>
      <c r="E53" s="328">
        <v>18.5</v>
      </c>
      <c r="F53" s="289"/>
      <c r="G53" s="306">
        <v>42813</v>
      </c>
      <c r="H53" s="338">
        <v>5.5</v>
      </c>
      <c r="I53" s="339">
        <v>42813</v>
      </c>
      <c r="J53" s="340">
        <v>7.9</v>
      </c>
      <c r="K53" s="287"/>
      <c r="L53" s="338">
        <v>21.2</v>
      </c>
      <c r="M53" s="339">
        <v>42800</v>
      </c>
      <c r="N53" s="328">
        <v>-0.9</v>
      </c>
      <c r="O53" s="287"/>
      <c r="P53" s="339">
        <v>42795</v>
      </c>
      <c r="Q53" s="341">
        <v>164.4</v>
      </c>
      <c r="R53" s="287"/>
    </row>
    <row r="54" spans="2:18" ht="14.25" customHeight="1">
      <c r="B54" s="296" t="s">
        <v>459</v>
      </c>
      <c r="C54" s="326">
        <v>167.5</v>
      </c>
      <c r="D54" s="274"/>
      <c r="E54" s="335">
        <v>52</v>
      </c>
      <c r="F54" s="276"/>
      <c r="G54" s="306">
        <v>42853</v>
      </c>
      <c r="H54" s="336">
        <v>8.5</v>
      </c>
      <c r="I54" s="311">
        <v>42846</v>
      </c>
      <c r="J54" s="326">
        <v>13.4</v>
      </c>
      <c r="K54" s="274"/>
      <c r="L54" s="336">
        <v>26</v>
      </c>
      <c r="M54" s="311">
        <v>42842</v>
      </c>
      <c r="N54" s="335">
        <v>1.3</v>
      </c>
      <c r="O54" s="274"/>
      <c r="P54" s="311">
        <v>42837</v>
      </c>
      <c r="Q54" s="337">
        <v>175</v>
      </c>
      <c r="R54" s="274"/>
    </row>
    <row r="55" spans="2:18" ht="14.25" customHeight="1">
      <c r="B55" s="325" t="s">
        <v>460</v>
      </c>
      <c r="C55" s="326">
        <v>78</v>
      </c>
      <c r="D55" s="287"/>
      <c r="E55" s="328">
        <v>16.5</v>
      </c>
      <c r="F55" s="289"/>
      <c r="G55" s="306">
        <v>42882</v>
      </c>
      <c r="H55" s="338">
        <v>12.5</v>
      </c>
      <c r="I55" s="339">
        <v>42882</v>
      </c>
      <c r="J55" s="340">
        <v>18.2</v>
      </c>
      <c r="K55" s="287"/>
      <c r="L55" s="338">
        <v>33.4</v>
      </c>
      <c r="M55" s="339">
        <v>42879</v>
      </c>
      <c r="N55" s="328">
        <v>9.8000000000000007</v>
      </c>
      <c r="O55" s="287"/>
      <c r="P55" s="339">
        <v>42863</v>
      </c>
      <c r="Q55" s="341">
        <v>229.1</v>
      </c>
      <c r="R55" s="287"/>
    </row>
    <row r="56" spans="2:18" ht="14.25" customHeight="1">
      <c r="B56" s="296" t="s">
        <v>461</v>
      </c>
      <c r="C56" s="326">
        <v>168.5</v>
      </c>
      <c r="D56" s="274"/>
      <c r="E56" s="335">
        <v>56.5</v>
      </c>
      <c r="F56" s="276"/>
      <c r="G56" s="306">
        <v>42912</v>
      </c>
      <c r="H56" s="336">
        <v>42</v>
      </c>
      <c r="I56" s="311">
        <v>42912</v>
      </c>
      <c r="J56" s="326">
        <v>21.4</v>
      </c>
      <c r="K56" s="274"/>
      <c r="L56" s="336">
        <v>30.9</v>
      </c>
      <c r="M56" s="311">
        <v>42901</v>
      </c>
      <c r="N56" s="335">
        <v>10.5</v>
      </c>
      <c r="O56" s="274"/>
      <c r="P56" s="311">
        <v>42889</v>
      </c>
      <c r="Q56" s="337">
        <v>156.19999999999999</v>
      </c>
      <c r="R56" s="274"/>
    </row>
    <row r="57" spans="2:18" ht="14.25" customHeight="1">
      <c r="B57" s="325" t="s">
        <v>462</v>
      </c>
      <c r="C57" s="326">
        <v>120.5</v>
      </c>
      <c r="D57" s="287"/>
      <c r="E57" s="328">
        <v>39</v>
      </c>
      <c r="F57" s="289"/>
      <c r="G57" s="306">
        <v>42929</v>
      </c>
      <c r="H57" s="338">
        <v>17.5</v>
      </c>
      <c r="I57" s="339">
        <v>42929</v>
      </c>
      <c r="J57" s="340">
        <v>25.1</v>
      </c>
      <c r="K57" s="287"/>
      <c r="L57" s="338">
        <v>34</v>
      </c>
      <c r="M57" s="339">
        <v>42944</v>
      </c>
      <c r="N57" s="328">
        <v>20</v>
      </c>
      <c r="O57" s="287"/>
      <c r="P57" s="342">
        <v>42931</v>
      </c>
      <c r="Q57" s="341">
        <v>203.4</v>
      </c>
      <c r="R57" s="287"/>
    </row>
    <row r="58" spans="2:18" ht="14.25" customHeight="1">
      <c r="B58" s="296" t="s">
        <v>463</v>
      </c>
      <c r="C58" s="326">
        <v>126.5</v>
      </c>
      <c r="D58" s="274"/>
      <c r="E58" s="335">
        <v>49</v>
      </c>
      <c r="F58" s="276"/>
      <c r="G58" s="306">
        <v>42977</v>
      </c>
      <c r="H58" s="336">
        <v>13.5</v>
      </c>
      <c r="I58" s="311">
        <v>42977</v>
      </c>
      <c r="J58" s="326">
        <v>26.5</v>
      </c>
      <c r="K58" s="274"/>
      <c r="L58" s="336">
        <v>36.6</v>
      </c>
      <c r="M58" s="311">
        <v>42972</v>
      </c>
      <c r="N58" s="335">
        <v>19.8</v>
      </c>
      <c r="O58" s="274"/>
      <c r="P58" s="311">
        <v>42977</v>
      </c>
      <c r="Q58" s="337">
        <v>265.7</v>
      </c>
      <c r="R58" s="274"/>
    </row>
    <row r="59" spans="2:18" ht="14.25" customHeight="1">
      <c r="B59" s="325" t="s">
        <v>464</v>
      </c>
      <c r="C59" s="326">
        <v>320.5</v>
      </c>
      <c r="D59" s="287"/>
      <c r="E59" s="328">
        <v>63.5</v>
      </c>
      <c r="F59" s="289"/>
      <c r="G59" s="306">
        <v>42996</v>
      </c>
      <c r="H59" s="338">
        <v>22.5</v>
      </c>
      <c r="I59" s="339">
        <v>43007</v>
      </c>
      <c r="J59" s="340">
        <v>23.1</v>
      </c>
      <c r="K59" s="287"/>
      <c r="L59" s="338">
        <v>35.4</v>
      </c>
      <c r="M59" s="339">
        <v>42982</v>
      </c>
      <c r="N59" s="328">
        <v>14.2</v>
      </c>
      <c r="O59" s="287"/>
      <c r="P59" s="339">
        <v>43008</v>
      </c>
      <c r="Q59" s="341">
        <v>119.3</v>
      </c>
      <c r="R59" s="287"/>
    </row>
    <row r="60" spans="2:18" ht="14.25" customHeight="1">
      <c r="B60" s="296" t="s">
        <v>465</v>
      </c>
      <c r="C60" s="326">
        <v>155.5</v>
      </c>
      <c r="D60" s="274"/>
      <c r="E60" s="335">
        <v>43</v>
      </c>
      <c r="F60" s="276"/>
      <c r="G60" s="306">
        <v>43017</v>
      </c>
      <c r="H60" s="336">
        <v>15</v>
      </c>
      <c r="I60" s="311">
        <v>43017</v>
      </c>
      <c r="J60" s="326">
        <v>17.600000000000001</v>
      </c>
      <c r="K60" s="274"/>
      <c r="L60" s="336">
        <v>28.4</v>
      </c>
      <c r="M60" s="311">
        <v>43013</v>
      </c>
      <c r="N60" s="335">
        <v>6.9</v>
      </c>
      <c r="O60" s="274"/>
      <c r="P60" s="311">
        <v>43033</v>
      </c>
      <c r="Q60" s="337">
        <v>150.30000000000001</v>
      </c>
      <c r="R60" s="274"/>
    </row>
    <row r="61" spans="2:18" ht="14.25" customHeight="1">
      <c r="B61" s="325" t="s">
        <v>466</v>
      </c>
      <c r="C61" s="326">
        <v>136</v>
      </c>
      <c r="D61" s="287"/>
      <c r="E61" s="328">
        <v>23</v>
      </c>
      <c r="F61" s="289"/>
      <c r="G61" s="306">
        <v>43058</v>
      </c>
      <c r="H61" s="338">
        <v>7.5</v>
      </c>
      <c r="I61" s="339">
        <v>43058</v>
      </c>
      <c r="J61" s="340">
        <v>11</v>
      </c>
      <c r="K61" s="287"/>
      <c r="L61" s="338">
        <v>20.7</v>
      </c>
      <c r="M61" s="339">
        <v>43052</v>
      </c>
      <c r="N61" s="328">
        <v>2.2000000000000002</v>
      </c>
      <c r="O61" s="287"/>
      <c r="P61" s="339">
        <v>43064</v>
      </c>
      <c r="Q61" s="341">
        <v>112.4</v>
      </c>
      <c r="R61" s="287"/>
    </row>
    <row r="62" spans="2:18" ht="14.25" customHeight="1" thickBot="1">
      <c r="B62" s="343" t="s">
        <v>467</v>
      </c>
      <c r="C62" s="326">
        <v>247.5</v>
      </c>
      <c r="D62" s="344"/>
      <c r="E62" s="333">
        <v>33.5</v>
      </c>
      <c r="F62" s="345"/>
      <c r="G62" s="346">
        <v>43086</v>
      </c>
      <c r="H62" s="330">
        <v>12.5</v>
      </c>
      <c r="I62" s="331">
        <v>43086</v>
      </c>
      <c r="J62" s="332">
        <v>7.3</v>
      </c>
      <c r="K62" s="327"/>
      <c r="L62" s="330">
        <v>19.399999999999999</v>
      </c>
      <c r="M62" s="347">
        <v>43091</v>
      </c>
      <c r="N62" s="333">
        <v>-1.9</v>
      </c>
      <c r="O62" s="327"/>
      <c r="P62" s="347">
        <v>43081</v>
      </c>
      <c r="Q62" s="334">
        <v>73.7</v>
      </c>
      <c r="R62" s="327" t="s">
        <v>444</v>
      </c>
    </row>
    <row r="63" spans="2:18" ht="14.25" customHeight="1" thickTop="1">
      <c r="B63" s="348" t="s">
        <v>468</v>
      </c>
      <c r="C63" s="349">
        <f>SUM(C51:C62)</f>
        <v>2017.5</v>
      </c>
      <c r="D63" s="350"/>
      <c r="E63" s="351">
        <v>63.5</v>
      </c>
      <c r="F63" s="352"/>
      <c r="G63" s="353">
        <v>42996</v>
      </c>
      <c r="H63" s="354">
        <v>42</v>
      </c>
      <c r="I63" s="355">
        <v>42912</v>
      </c>
      <c r="J63" s="356">
        <f>AVERAGE(J51:J62)</f>
        <v>15.024999999999999</v>
      </c>
      <c r="K63" s="350"/>
      <c r="L63" s="354">
        <v>36.6</v>
      </c>
      <c r="M63" s="357">
        <v>42972</v>
      </c>
      <c r="N63" s="351">
        <v>-5.3</v>
      </c>
      <c r="O63" s="350"/>
      <c r="P63" s="358">
        <v>42760</v>
      </c>
      <c r="Q63" s="359">
        <f>SUM(Q51:Q62)</f>
        <v>1795.1000000000001</v>
      </c>
      <c r="R63" s="350"/>
    </row>
    <row r="64" spans="2:18" ht="14.25">
      <c r="B64" s="676" t="s">
        <v>469</v>
      </c>
      <c r="C64" s="676"/>
      <c r="D64" s="676"/>
      <c r="E64" s="242"/>
      <c r="F64" s="316" t="s">
        <v>311</v>
      </c>
      <c r="K64" s="316" t="s">
        <v>311</v>
      </c>
      <c r="O64" s="316"/>
      <c r="R64" s="178" t="s">
        <v>470</v>
      </c>
    </row>
  </sheetData>
  <mergeCells count="31">
    <mergeCell ref="Q50:R50"/>
    <mergeCell ref="B64:D64"/>
    <mergeCell ref="E49:G49"/>
    <mergeCell ref="H49:I49"/>
    <mergeCell ref="J49:K49"/>
    <mergeCell ref="L49:M49"/>
    <mergeCell ref="N49:P49"/>
    <mergeCell ref="C50:D50"/>
    <mergeCell ref="E50:F50"/>
    <mergeCell ref="J50:K50"/>
    <mergeCell ref="N50:O50"/>
    <mergeCell ref="B48:B49"/>
    <mergeCell ref="C48:I48"/>
    <mergeCell ref="J48:P48"/>
    <mergeCell ref="Q48:R49"/>
    <mergeCell ref="C49:D49"/>
    <mergeCell ref="B3:B5"/>
    <mergeCell ref="C3:I3"/>
    <mergeCell ref="J3:P3"/>
    <mergeCell ref="Q3:R4"/>
    <mergeCell ref="C4:D4"/>
    <mergeCell ref="E4:G4"/>
    <mergeCell ref="H4:I4"/>
    <mergeCell ref="J4:K4"/>
    <mergeCell ref="L4:M4"/>
    <mergeCell ref="N4:P4"/>
    <mergeCell ref="C5:D5"/>
    <mergeCell ref="E5:F5"/>
    <mergeCell ref="J5:K5"/>
    <mergeCell ref="N5:O5"/>
    <mergeCell ref="Q5:R5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1.土地・気象</oddHeader>
    <oddFooter>&amp;C&amp;"ＭＳ Ｐゴシック,標準"&amp;11-7-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2"/>
  <sheetViews>
    <sheetView showGridLines="0" zoomScaleNormal="100" workbookViewId="0">
      <selection activeCell="H29" sqref="H29"/>
    </sheetView>
  </sheetViews>
  <sheetFormatPr defaultColWidth="10.625" defaultRowHeight="11.25"/>
  <cols>
    <col min="1" max="1" width="3.625" style="38" customWidth="1"/>
    <col min="2" max="2" width="9.625" style="38" customWidth="1"/>
    <col min="3" max="3" width="6.625" style="38" customWidth="1"/>
    <col min="4" max="4" width="1.625" style="262" customWidth="1"/>
    <col min="5" max="5" width="6.625" style="38" customWidth="1"/>
    <col min="6" max="6" width="1.625" style="262" customWidth="1"/>
    <col min="7" max="7" width="6.625" style="38" customWidth="1"/>
    <col min="8" max="8" width="1.625" style="263" customWidth="1"/>
    <col min="9" max="9" width="6.625" style="38" customWidth="1"/>
    <col min="10" max="10" width="1.625" style="263" customWidth="1"/>
    <col min="11" max="11" width="6.625" style="38" customWidth="1"/>
    <col min="12" max="12" width="1.625" style="262" customWidth="1"/>
    <col min="13" max="13" width="6.625" style="38" customWidth="1"/>
    <col min="14" max="14" width="1.625" style="263" customWidth="1"/>
    <col min="15" max="15" width="6.625" style="38" customWidth="1"/>
    <col min="16" max="16" width="1.625" style="263" customWidth="1"/>
    <col min="17" max="17" width="6.625" style="38" customWidth="1"/>
    <col min="18" max="18" width="1.625" style="263" customWidth="1"/>
    <col min="19" max="256" width="10.625" style="38"/>
    <col min="257" max="257" width="3.625" style="38" customWidth="1"/>
    <col min="258" max="258" width="9.625" style="38" customWidth="1"/>
    <col min="259" max="259" width="6.625" style="38" customWidth="1"/>
    <col min="260" max="260" width="1.625" style="38" customWidth="1"/>
    <col min="261" max="261" width="6.625" style="38" customWidth="1"/>
    <col min="262" max="262" width="1.625" style="38" customWidth="1"/>
    <col min="263" max="263" width="6.625" style="38" customWidth="1"/>
    <col min="264" max="264" width="1.625" style="38" customWidth="1"/>
    <col min="265" max="265" width="6.625" style="38" customWidth="1"/>
    <col min="266" max="266" width="1.625" style="38" customWidth="1"/>
    <col min="267" max="267" width="6.625" style="38" customWidth="1"/>
    <col min="268" max="268" width="1.625" style="38" customWidth="1"/>
    <col min="269" max="269" width="6.625" style="38" customWidth="1"/>
    <col min="270" max="270" width="1.625" style="38" customWidth="1"/>
    <col min="271" max="271" width="6.625" style="38" customWidth="1"/>
    <col min="272" max="272" width="1.625" style="38" customWidth="1"/>
    <col min="273" max="273" width="6.625" style="38" customWidth="1"/>
    <col min="274" max="274" width="1.625" style="38" customWidth="1"/>
    <col min="275" max="512" width="10.625" style="38"/>
    <col min="513" max="513" width="3.625" style="38" customWidth="1"/>
    <col min="514" max="514" width="9.625" style="38" customWidth="1"/>
    <col min="515" max="515" width="6.625" style="38" customWidth="1"/>
    <col min="516" max="516" width="1.625" style="38" customWidth="1"/>
    <col min="517" max="517" width="6.625" style="38" customWidth="1"/>
    <col min="518" max="518" width="1.625" style="38" customWidth="1"/>
    <col min="519" max="519" width="6.625" style="38" customWidth="1"/>
    <col min="520" max="520" width="1.625" style="38" customWidth="1"/>
    <col min="521" max="521" width="6.625" style="38" customWidth="1"/>
    <col min="522" max="522" width="1.625" style="38" customWidth="1"/>
    <col min="523" max="523" width="6.625" style="38" customWidth="1"/>
    <col min="524" max="524" width="1.625" style="38" customWidth="1"/>
    <col min="525" max="525" width="6.625" style="38" customWidth="1"/>
    <col min="526" max="526" width="1.625" style="38" customWidth="1"/>
    <col min="527" max="527" width="6.625" style="38" customWidth="1"/>
    <col min="528" max="528" width="1.625" style="38" customWidth="1"/>
    <col min="529" max="529" width="6.625" style="38" customWidth="1"/>
    <col min="530" max="530" width="1.625" style="38" customWidth="1"/>
    <col min="531" max="768" width="10.625" style="38"/>
    <col min="769" max="769" width="3.625" style="38" customWidth="1"/>
    <col min="770" max="770" width="9.625" style="38" customWidth="1"/>
    <col min="771" max="771" width="6.625" style="38" customWidth="1"/>
    <col min="772" max="772" width="1.625" style="38" customWidth="1"/>
    <col min="773" max="773" width="6.625" style="38" customWidth="1"/>
    <col min="774" max="774" width="1.625" style="38" customWidth="1"/>
    <col min="775" max="775" width="6.625" style="38" customWidth="1"/>
    <col min="776" max="776" width="1.625" style="38" customWidth="1"/>
    <col min="777" max="777" width="6.625" style="38" customWidth="1"/>
    <col min="778" max="778" width="1.625" style="38" customWidth="1"/>
    <col min="779" max="779" width="6.625" style="38" customWidth="1"/>
    <col min="780" max="780" width="1.625" style="38" customWidth="1"/>
    <col min="781" max="781" width="6.625" style="38" customWidth="1"/>
    <col min="782" max="782" width="1.625" style="38" customWidth="1"/>
    <col min="783" max="783" width="6.625" style="38" customWidth="1"/>
    <col min="784" max="784" width="1.625" style="38" customWidth="1"/>
    <col min="785" max="785" width="6.625" style="38" customWidth="1"/>
    <col min="786" max="786" width="1.625" style="38" customWidth="1"/>
    <col min="787" max="1024" width="10.625" style="38"/>
    <col min="1025" max="1025" width="3.625" style="38" customWidth="1"/>
    <col min="1026" max="1026" width="9.625" style="38" customWidth="1"/>
    <col min="1027" max="1027" width="6.625" style="38" customWidth="1"/>
    <col min="1028" max="1028" width="1.625" style="38" customWidth="1"/>
    <col min="1029" max="1029" width="6.625" style="38" customWidth="1"/>
    <col min="1030" max="1030" width="1.625" style="38" customWidth="1"/>
    <col min="1031" max="1031" width="6.625" style="38" customWidth="1"/>
    <col min="1032" max="1032" width="1.625" style="38" customWidth="1"/>
    <col min="1033" max="1033" width="6.625" style="38" customWidth="1"/>
    <col min="1034" max="1034" width="1.625" style="38" customWidth="1"/>
    <col min="1035" max="1035" width="6.625" style="38" customWidth="1"/>
    <col min="1036" max="1036" width="1.625" style="38" customWidth="1"/>
    <col min="1037" max="1037" width="6.625" style="38" customWidth="1"/>
    <col min="1038" max="1038" width="1.625" style="38" customWidth="1"/>
    <col min="1039" max="1039" width="6.625" style="38" customWidth="1"/>
    <col min="1040" max="1040" width="1.625" style="38" customWidth="1"/>
    <col min="1041" max="1041" width="6.625" style="38" customWidth="1"/>
    <col min="1042" max="1042" width="1.625" style="38" customWidth="1"/>
    <col min="1043" max="1280" width="10.625" style="38"/>
    <col min="1281" max="1281" width="3.625" style="38" customWidth="1"/>
    <col min="1282" max="1282" width="9.625" style="38" customWidth="1"/>
    <col min="1283" max="1283" width="6.625" style="38" customWidth="1"/>
    <col min="1284" max="1284" width="1.625" style="38" customWidth="1"/>
    <col min="1285" max="1285" width="6.625" style="38" customWidth="1"/>
    <col min="1286" max="1286" width="1.625" style="38" customWidth="1"/>
    <col min="1287" max="1287" width="6.625" style="38" customWidth="1"/>
    <col min="1288" max="1288" width="1.625" style="38" customWidth="1"/>
    <col min="1289" max="1289" width="6.625" style="38" customWidth="1"/>
    <col min="1290" max="1290" width="1.625" style="38" customWidth="1"/>
    <col min="1291" max="1291" width="6.625" style="38" customWidth="1"/>
    <col min="1292" max="1292" width="1.625" style="38" customWidth="1"/>
    <col min="1293" max="1293" width="6.625" style="38" customWidth="1"/>
    <col min="1294" max="1294" width="1.625" style="38" customWidth="1"/>
    <col min="1295" max="1295" width="6.625" style="38" customWidth="1"/>
    <col min="1296" max="1296" width="1.625" style="38" customWidth="1"/>
    <col min="1297" max="1297" width="6.625" style="38" customWidth="1"/>
    <col min="1298" max="1298" width="1.625" style="38" customWidth="1"/>
    <col min="1299" max="1536" width="10.625" style="38"/>
    <col min="1537" max="1537" width="3.625" style="38" customWidth="1"/>
    <col min="1538" max="1538" width="9.625" style="38" customWidth="1"/>
    <col min="1539" max="1539" width="6.625" style="38" customWidth="1"/>
    <col min="1540" max="1540" width="1.625" style="38" customWidth="1"/>
    <col min="1541" max="1541" width="6.625" style="38" customWidth="1"/>
    <col min="1542" max="1542" width="1.625" style="38" customWidth="1"/>
    <col min="1543" max="1543" width="6.625" style="38" customWidth="1"/>
    <col min="1544" max="1544" width="1.625" style="38" customWidth="1"/>
    <col min="1545" max="1545" width="6.625" style="38" customWidth="1"/>
    <col min="1546" max="1546" width="1.625" style="38" customWidth="1"/>
    <col min="1547" max="1547" width="6.625" style="38" customWidth="1"/>
    <col min="1548" max="1548" width="1.625" style="38" customWidth="1"/>
    <col min="1549" max="1549" width="6.625" style="38" customWidth="1"/>
    <col min="1550" max="1550" width="1.625" style="38" customWidth="1"/>
    <col min="1551" max="1551" width="6.625" style="38" customWidth="1"/>
    <col min="1552" max="1552" width="1.625" style="38" customWidth="1"/>
    <col min="1553" max="1553" width="6.625" style="38" customWidth="1"/>
    <col min="1554" max="1554" width="1.625" style="38" customWidth="1"/>
    <col min="1555" max="1792" width="10.625" style="38"/>
    <col min="1793" max="1793" width="3.625" style="38" customWidth="1"/>
    <col min="1794" max="1794" width="9.625" style="38" customWidth="1"/>
    <col min="1795" max="1795" width="6.625" style="38" customWidth="1"/>
    <col min="1796" max="1796" width="1.625" style="38" customWidth="1"/>
    <col min="1797" max="1797" width="6.625" style="38" customWidth="1"/>
    <col min="1798" max="1798" width="1.625" style="38" customWidth="1"/>
    <col min="1799" max="1799" width="6.625" style="38" customWidth="1"/>
    <col min="1800" max="1800" width="1.625" style="38" customWidth="1"/>
    <col min="1801" max="1801" width="6.625" style="38" customWidth="1"/>
    <col min="1802" max="1802" width="1.625" style="38" customWidth="1"/>
    <col min="1803" max="1803" width="6.625" style="38" customWidth="1"/>
    <col min="1804" max="1804" width="1.625" style="38" customWidth="1"/>
    <col min="1805" max="1805" width="6.625" style="38" customWidth="1"/>
    <col min="1806" max="1806" width="1.625" style="38" customWidth="1"/>
    <col min="1807" max="1807" width="6.625" style="38" customWidth="1"/>
    <col min="1808" max="1808" width="1.625" style="38" customWidth="1"/>
    <col min="1809" max="1809" width="6.625" style="38" customWidth="1"/>
    <col min="1810" max="1810" width="1.625" style="38" customWidth="1"/>
    <col min="1811" max="2048" width="10.625" style="38"/>
    <col min="2049" max="2049" width="3.625" style="38" customWidth="1"/>
    <col min="2050" max="2050" width="9.625" style="38" customWidth="1"/>
    <col min="2051" max="2051" width="6.625" style="38" customWidth="1"/>
    <col min="2052" max="2052" width="1.625" style="38" customWidth="1"/>
    <col min="2053" max="2053" width="6.625" style="38" customWidth="1"/>
    <col min="2054" max="2054" width="1.625" style="38" customWidth="1"/>
    <col min="2055" max="2055" width="6.625" style="38" customWidth="1"/>
    <col min="2056" max="2056" width="1.625" style="38" customWidth="1"/>
    <col min="2057" max="2057" width="6.625" style="38" customWidth="1"/>
    <col min="2058" max="2058" width="1.625" style="38" customWidth="1"/>
    <col min="2059" max="2059" width="6.625" style="38" customWidth="1"/>
    <col min="2060" max="2060" width="1.625" style="38" customWidth="1"/>
    <col min="2061" max="2061" width="6.625" style="38" customWidth="1"/>
    <col min="2062" max="2062" width="1.625" style="38" customWidth="1"/>
    <col min="2063" max="2063" width="6.625" style="38" customWidth="1"/>
    <col min="2064" max="2064" width="1.625" style="38" customWidth="1"/>
    <col min="2065" max="2065" width="6.625" style="38" customWidth="1"/>
    <col min="2066" max="2066" width="1.625" style="38" customWidth="1"/>
    <col min="2067" max="2304" width="10.625" style="38"/>
    <col min="2305" max="2305" width="3.625" style="38" customWidth="1"/>
    <col min="2306" max="2306" width="9.625" style="38" customWidth="1"/>
    <col min="2307" max="2307" width="6.625" style="38" customWidth="1"/>
    <col min="2308" max="2308" width="1.625" style="38" customWidth="1"/>
    <col min="2309" max="2309" width="6.625" style="38" customWidth="1"/>
    <col min="2310" max="2310" width="1.625" style="38" customWidth="1"/>
    <col min="2311" max="2311" width="6.625" style="38" customWidth="1"/>
    <col min="2312" max="2312" width="1.625" style="38" customWidth="1"/>
    <col min="2313" max="2313" width="6.625" style="38" customWidth="1"/>
    <col min="2314" max="2314" width="1.625" style="38" customWidth="1"/>
    <col min="2315" max="2315" width="6.625" style="38" customWidth="1"/>
    <col min="2316" max="2316" width="1.625" style="38" customWidth="1"/>
    <col min="2317" max="2317" width="6.625" style="38" customWidth="1"/>
    <col min="2318" max="2318" width="1.625" style="38" customWidth="1"/>
    <col min="2319" max="2319" width="6.625" style="38" customWidth="1"/>
    <col min="2320" max="2320" width="1.625" style="38" customWidth="1"/>
    <col min="2321" max="2321" width="6.625" style="38" customWidth="1"/>
    <col min="2322" max="2322" width="1.625" style="38" customWidth="1"/>
    <col min="2323" max="2560" width="10.625" style="38"/>
    <col min="2561" max="2561" width="3.625" style="38" customWidth="1"/>
    <col min="2562" max="2562" width="9.625" style="38" customWidth="1"/>
    <col min="2563" max="2563" width="6.625" style="38" customWidth="1"/>
    <col min="2564" max="2564" width="1.625" style="38" customWidth="1"/>
    <col min="2565" max="2565" width="6.625" style="38" customWidth="1"/>
    <col min="2566" max="2566" width="1.625" style="38" customWidth="1"/>
    <col min="2567" max="2567" width="6.625" style="38" customWidth="1"/>
    <col min="2568" max="2568" width="1.625" style="38" customWidth="1"/>
    <col min="2569" max="2569" width="6.625" style="38" customWidth="1"/>
    <col min="2570" max="2570" width="1.625" style="38" customWidth="1"/>
    <col min="2571" max="2571" width="6.625" style="38" customWidth="1"/>
    <col min="2572" max="2572" width="1.625" style="38" customWidth="1"/>
    <col min="2573" max="2573" width="6.625" style="38" customWidth="1"/>
    <col min="2574" max="2574" width="1.625" style="38" customWidth="1"/>
    <col min="2575" max="2575" width="6.625" style="38" customWidth="1"/>
    <col min="2576" max="2576" width="1.625" style="38" customWidth="1"/>
    <col min="2577" max="2577" width="6.625" style="38" customWidth="1"/>
    <col min="2578" max="2578" width="1.625" style="38" customWidth="1"/>
    <col min="2579" max="2816" width="10.625" style="38"/>
    <col min="2817" max="2817" width="3.625" style="38" customWidth="1"/>
    <col min="2818" max="2818" width="9.625" style="38" customWidth="1"/>
    <col min="2819" max="2819" width="6.625" style="38" customWidth="1"/>
    <col min="2820" max="2820" width="1.625" style="38" customWidth="1"/>
    <col min="2821" max="2821" width="6.625" style="38" customWidth="1"/>
    <col min="2822" max="2822" width="1.625" style="38" customWidth="1"/>
    <col min="2823" max="2823" width="6.625" style="38" customWidth="1"/>
    <col min="2824" max="2824" width="1.625" style="38" customWidth="1"/>
    <col min="2825" max="2825" width="6.625" style="38" customWidth="1"/>
    <col min="2826" max="2826" width="1.625" style="38" customWidth="1"/>
    <col min="2827" max="2827" width="6.625" style="38" customWidth="1"/>
    <col min="2828" max="2828" width="1.625" style="38" customWidth="1"/>
    <col min="2829" max="2829" width="6.625" style="38" customWidth="1"/>
    <col min="2830" max="2830" width="1.625" style="38" customWidth="1"/>
    <col min="2831" max="2831" width="6.625" style="38" customWidth="1"/>
    <col min="2832" max="2832" width="1.625" style="38" customWidth="1"/>
    <col min="2833" max="2833" width="6.625" style="38" customWidth="1"/>
    <col min="2834" max="2834" width="1.625" style="38" customWidth="1"/>
    <col min="2835" max="3072" width="10.625" style="38"/>
    <col min="3073" max="3073" width="3.625" style="38" customWidth="1"/>
    <col min="3074" max="3074" width="9.625" style="38" customWidth="1"/>
    <col min="3075" max="3075" width="6.625" style="38" customWidth="1"/>
    <col min="3076" max="3076" width="1.625" style="38" customWidth="1"/>
    <col min="3077" max="3077" width="6.625" style="38" customWidth="1"/>
    <col min="3078" max="3078" width="1.625" style="38" customWidth="1"/>
    <col min="3079" max="3079" width="6.625" style="38" customWidth="1"/>
    <col min="3080" max="3080" width="1.625" style="38" customWidth="1"/>
    <col min="3081" max="3081" width="6.625" style="38" customWidth="1"/>
    <col min="3082" max="3082" width="1.625" style="38" customWidth="1"/>
    <col min="3083" max="3083" width="6.625" style="38" customWidth="1"/>
    <col min="3084" max="3084" width="1.625" style="38" customWidth="1"/>
    <col min="3085" max="3085" width="6.625" style="38" customWidth="1"/>
    <col min="3086" max="3086" width="1.625" style="38" customWidth="1"/>
    <col min="3087" max="3087" width="6.625" style="38" customWidth="1"/>
    <col min="3088" max="3088" width="1.625" style="38" customWidth="1"/>
    <col min="3089" max="3089" width="6.625" style="38" customWidth="1"/>
    <col min="3090" max="3090" width="1.625" style="38" customWidth="1"/>
    <col min="3091" max="3328" width="10.625" style="38"/>
    <col min="3329" max="3329" width="3.625" style="38" customWidth="1"/>
    <col min="3330" max="3330" width="9.625" style="38" customWidth="1"/>
    <col min="3331" max="3331" width="6.625" style="38" customWidth="1"/>
    <col min="3332" max="3332" width="1.625" style="38" customWidth="1"/>
    <col min="3333" max="3333" width="6.625" style="38" customWidth="1"/>
    <col min="3334" max="3334" width="1.625" style="38" customWidth="1"/>
    <col min="3335" max="3335" width="6.625" style="38" customWidth="1"/>
    <col min="3336" max="3336" width="1.625" style="38" customWidth="1"/>
    <col min="3337" max="3337" width="6.625" style="38" customWidth="1"/>
    <col min="3338" max="3338" width="1.625" style="38" customWidth="1"/>
    <col min="3339" max="3339" width="6.625" style="38" customWidth="1"/>
    <col min="3340" max="3340" width="1.625" style="38" customWidth="1"/>
    <col min="3341" max="3341" width="6.625" style="38" customWidth="1"/>
    <col min="3342" max="3342" width="1.625" style="38" customWidth="1"/>
    <col min="3343" max="3343" width="6.625" style="38" customWidth="1"/>
    <col min="3344" max="3344" width="1.625" style="38" customWidth="1"/>
    <col min="3345" max="3345" width="6.625" style="38" customWidth="1"/>
    <col min="3346" max="3346" width="1.625" style="38" customWidth="1"/>
    <col min="3347" max="3584" width="10.625" style="38"/>
    <col min="3585" max="3585" width="3.625" style="38" customWidth="1"/>
    <col min="3586" max="3586" width="9.625" style="38" customWidth="1"/>
    <col min="3587" max="3587" width="6.625" style="38" customWidth="1"/>
    <col min="3588" max="3588" width="1.625" style="38" customWidth="1"/>
    <col min="3589" max="3589" width="6.625" style="38" customWidth="1"/>
    <col min="3590" max="3590" width="1.625" style="38" customWidth="1"/>
    <col min="3591" max="3591" width="6.625" style="38" customWidth="1"/>
    <col min="3592" max="3592" width="1.625" style="38" customWidth="1"/>
    <col min="3593" max="3593" width="6.625" style="38" customWidth="1"/>
    <col min="3594" max="3594" width="1.625" style="38" customWidth="1"/>
    <col min="3595" max="3595" width="6.625" style="38" customWidth="1"/>
    <col min="3596" max="3596" width="1.625" style="38" customWidth="1"/>
    <col min="3597" max="3597" width="6.625" style="38" customWidth="1"/>
    <col min="3598" max="3598" width="1.625" style="38" customWidth="1"/>
    <col min="3599" max="3599" width="6.625" style="38" customWidth="1"/>
    <col min="3600" max="3600" width="1.625" style="38" customWidth="1"/>
    <col min="3601" max="3601" width="6.625" style="38" customWidth="1"/>
    <col min="3602" max="3602" width="1.625" style="38" customWidth="1"/>
    <col min="3603" max="3840" width="10.625" style="38"/>
    <col min="3841" max="3841" width="3.625" style="38" customWidth="1"/>
    <col min="3842" max="3842" width="9.625" style="38" customWidth="1"/>
    <col min="3843" max="3843" width="6.625" style="38" customWidth="1"/>
    <col min="3844" max="3844" width="1.625" style="38" customWidth="1"/>
    <col min="3845" max="3845" width="6.625" style="38" customWidth="1"/>
    <col min="3846" max="3846" width="1.625" style="38" customWidth="1"/>
    <col min="3847" max="3847" width="6.625" style="38" customWidth="1"/>
    <col min="3848" max="3848" width="1.625" style="38" customWidth="1"/>
    <col min="3849" max="3849" width="6.625" style="38" customWidth="1"/>
    <col min="3850" max="3850" width="1.625" style="38" customWidth="1"/>
    <col min="3851" max="3851" width="6.625" style="38" customWidth="1"/>
    <col min="3852" max="3852" width="1.625" style="38" customWidth="1"/>
    <col min="3853" max="3853" width="6.625" style="38" customWidth="1"/>
    <col min="3854" max="3854" width="1.625" style="38" customWidth="1"/>
    <col min="3855" max="3855" width="6.625" style="38" customWidth="1"/>
    <col min="3856" max="3856" width="1.625" style="38" customWidth="1"/>
    <col min="3857" max="3857" width="6.625" style="38" customWidth="1"/>
    <col min="3858" max="3858" width="1.625" style="38" customWidth="1"/>
    <col min="3859" max="4096" width="10.625" style="38"/>
    <col min="4097" max="4097" width="3.625" style="38" customWidth="1"/>
    <col min="4098" max="4098" width="9.625" style="38" customWidth="1"/>
    <col min="4099" max="4099" width="6.625" style="38" customWidth="1"/>
    <col min="4100" max="4100" width="1.625" style="38" customWidth="1"/>
    <col min="4101" max="4101" width="6.625" style="38" customWidth="1"/>
    <col min="4102" max="4102" width="1.625" style="38" customWidth="1"/>
    <col min="4103" max="4103" width="6.625" style="38" customWidth="1"/>
    <col min="4104" max="4104" width="1.625" style="38" customWidth="1"/>
    <col min="4105" max="4105" width="6.625" style="38" customWidth="1"/>
    <col min="4106" max="4106" width="1.625" style="38" customWidth="1"/>
    <col min="4107" max="4107" width="6.625" style="38" customWidth="1"/>
    <col min="4108" max="4108" width="1.625" style="38" customWidth="1"/>
    <col min="4109" max="4109" width="6.625" style="38" customWidth="1"/>
    <col min="4110" max="4110" width="1.625" style="38" customWidth="1"/>
    <col min="4111" max="4111" width="6.625" style="38" customWidth="1"/>
    <col min="4112" max="4112" width="1.625" style="38" customWidth="1"/>
    <col min="4113" max="4113" width="6.625" style="38" customWidth="1"/>
    <col min="4114" max="4114" width="1.625" style="38" customWidth="1"/>
    <col min="4115" max="4352" width="10.625" style="38"/>
    <col min="4353" max="4353" width="3.625" style="38" customWidth="1"/>
    <col min="4354" max="4354" width="9.625" style="38" customWidth="1"/>
    <col min="4355" max="4355" width="6.625" style="38" customWidth="1"/>
    <col min="4356" max="4356" width="1.625" style="38" customWidth="1"/>
    <col min="4357" max="4357" width="6.625" style="38" customWidth="1"/>
    <col min="4358" max="4358" width="1.625" style="38" customWidth="1"/>
    <col min="4359" max="4359" width="6.625" style="38" customWidth="1"/>
    <col min="4360" max="4360" width="1.625" style="38" customWidth="1"/>
    <col min="4361" max="4361" width="6.625" style="38" customWidth="1"/>
    <col min="4362" max="4362" width="1.625" style="38" customWidth="1"/>
    <col min="4363" max="4363" width="6.625" style="38" customWidth="1"/>
    <col min="4364" max="4364" width="1.625" style="38" customWidth="1"/>
    <col min="4365" max="4365" width="6.625" style="38" customWidth="1"/>
    <col min="4366" max="4366" width="1.625" style="38" customWidth="1"/>
    <col min="4367" max="4367" width="6.625" style="38" customWidth="1"/>
    <col min="4368" max="4368" width="1.625" style="38" customWidth="1"/>
    <col min="4369" max="4369" width="6.625" style="38" customWidth="1"/>
    <col min="4370" max="4370" width="1.625" style="38" customWidth="1"/>
    <col min="4371" max="4608" width="10.625" style="38"/>
    <col min="4609" max="4609" width="3.625" style="38" customWidth="1"/>
    <col min="4610" max="4610" width="9.625" style="38" customWidth="1"/>
    <col min="4611" max="4611" width="6.625" style="38" customWidth="1"/>
    <col min="4612" max="4612" width="1.625" style="38" customWidth="1"/>
    <col min="4613" max="4613" width="6.625" style="38" customWidth="1"/>
    <col min="4614" max="4614" width="1.625" style="38" customWidth="1"/>
    <col min="4615" max="4615" width="6.625" style="38" customWidth="1"/>
    <col min="4616" max="4616" width="1.625" style="38" customWidth="1"/>
    <col min="4617" max="4617" width="6.625" style="38" customWidth="1"/>
    <col min="4618" max="4618" width="1.625" style="38" customWidth="1"/>
    <col min="4619" max="4619" width="6.625" style="38" customWidth="1"/>
    <col min="4620" max="4620" width="1.625" style="38" customWidth="1"/>
    <col min="4621" max="4621" width="6.625" style="38" customWidth="1"/>
    <col min="4622" max="4622" width="1.625" style="38" customWidth="1"/>
    <col min="4623" max="4623" width="6.625" style="38" customWidth="1"/>
    <col min="4624" max="4624" width="1.625" style="38" customWidth="1"/>
    <col min="4625" max="4625" width="6.625" style="38" customWidth="1"/>
    <col min="4626" max="4626" width="1.625" style="38" customWidth="1"/>
    <col min="4627" max="4864" width="10.625" style="38"/>
    <col min="4865" max="4865" width="3.625" style="38" customWidth="1"/>
    <col min="4866" max="4866" width="9.625" style="38" customWidth="1"/>
    <col min="4867" max="4867" width="6.625" style="38" customWidth="1"/>
    <col min="4868" max="4868" width="1.625" style="38" customWidth="1"/>
    <col min="4869" max="4869" width="6.625" style="38" customWidth="1"/>
    <col min="4870" max="4870" width="1.625" style="38" customWidth="1"/>
    <col min="4871" max="4871" width="6.625" style="38" customWidth="1"/>
    <col min="4872" max="4872" width="1.625" style="38" customWidth="1"/>
    <col min="4873" max="4873" width="6.625" style="38" customWidth="1"/>
    <col min="4874" max="4874" width="1.625" style="38" customWidth="1"/>
    <col min="4875" max="4875" width="6.625" style="38" customWidth="1"/>
    <col min="4876" max="4876" width="1.625" style="38" customWidth="1"/>
    <col min="4877" max="4877" width="6.625" style="38" customWidth="1"/>
    <col min="4878" max="4878" width="1.625" style="38" customWidth="1"/>
    <col min="4879" max="4879" width="6.625" style="38" customWidth="1"/>
    <col min="4880" max="4880" width="1.625" style="38" customWidth="1"/>
    <col min="4881" max="4881" width="6.625" style="38" customWidth="1"/>
    <col min="4882" max="4882" width="1.625" style="38" customWidth="1"/>
    <col min="4883" max="5120" width="10.625" style="38"/>
    <col min="5121" max="5121" width="3.625" style="38" customWidth="1"/>
    <col min="5122" max="5122" width="9.625" style="38" customWidth="1"/>
    <col min="5123" max="5123" width="6.625" style="38" customWidth="1"/>
    <col min="5124" max="5124" width="1.625" style="38" customWidth="1"/>
    <col min="5125" max="5125" width="6.625" style="38" customWidth="1"/>
    <col min="5126" max="5126" width="1.625" style="38" customWidth="1"/>
    <col min="5127" max="5127" width="6.625" style="38" customWidth="1"/>
    <col min="5128" max="5128" width="1.625" style="38" customWidth="1"/>
    <col min="5129" max="5129" width="6.625" style="38" customWidth="1"/>
    <col min="5130" max="5130" width="1.625" style="38" customWidth="1"/>
    <col min="5131" max="5131" width="6.625" style="38" customWidth="1"/>
    <col min="5132" max="5132" width="1.625" style="38" customWidth="1"/>
    <col min="5133" max="5133" width="6.625" style="38" customWidth="1"/>
    <col min="5134" max="5134" width="1.625" style="38" customWidth="1"/>
    <col min="5135" max="5135" width="6.625" style="38" customWidth="1"/>
    <col min="5136" max="5136" width="1.625" style="38" customWidth="1"/>
    <col min="5137" max="5137" width="6.625" style="38" customWidth="1"/>
    <col min="5138" max="5138" width="1.625" style="38" customWidth="1"/>
    <col min="5139" max="5376" width="10.625" style="38"/>
    <col min="5377" max="5377" width="3.625" style="38" customWidth="1"/>
    <col min="5378" max="5378" width="9.625" style="38" customWidth="1"/>
    <col min="5379" max="5379" width="6.625" style="38" customWidth="1"/>
    <col min="5380" max="5380" width="1.625" style="38" customWidth="1"/>
    <col min="5381" max="5381" width="6.625" style="38" customWidth="1"/>
    <col min="5382" max="5382" width="1.625" style="38" customWidth="1"/>
    <col min="5383" max="5383" width="6.625" style="38" customWidth="1"/>
    <col min="5384" max="5384" width="1.625" style="38" customWidth="1"/>
    <col min="5385" max="5385" width="6.625" style="38" customWidth="1"/>
    <col min="5386" max="5386" width="1.625" style="38" customWidth="1"/>
    <col min="5387" max="5387" width="6.625" style="38" customWidth="1"/>
    <col min="5388" max="5388" width="1.625" style="38" customWidth="1"/>
    <col min="5389" max="5389" width="6.625" style="38" customWidth="1"/>
    <col min="5390" max="5390" width="1.625" style="38" customWidth="1"/>
    <col min="5391" max="5391" width="6.625" style="38" customWidth="1"/>
    <col min="5392" max="5392" width="1.625" style="38" customWidth="1"/>
    <col min="5393" max="5393" width="6.625" style="38" customWidth="1"/>
    <col min="5394" max="5394" width="1.625" style="38" customWidth="1"/>
    <col min="5395" max="5632" width="10.625" style="38"/>
    <col min="5633" max="5633" width="3.625" style="38" customWidth="1"/>
    <col min="5634" max="5634" width="9.625" style="38" customWidth="1"/>
    <col min="5635" max="5635" width="6.625" style="38" customWidth="1"/>
    <col min="5636" max="5636" width="1.625" style="38" customWidth="1"/>
    <col min="5637" max="5637" width="6.625" style="38" customWidth="1"/>
    <col min="5638" max="5638" width="1.625" style="38" customWidth="1"/>
    <col min="5639" max="5639" width="6.625" style="38" customWidth="1"/>
    <col min="5640" max="5640" width="1.625" style="38" customWidth="1"/>
    <col min="5641" max="5641" width="6.625" style="38" customWidth="1"/>
    <col min="5642" max="5642" width="1.625" style="38" customWidth="1"/>
    <col min="5643" max="5643" width="6.625" style="38" customWidth="1"/>
    <col min="5644" max="5644" width="1.625" style="38" customWidth="1"/>
    <col min="5645" max="5645" width="6.625" style="38" customWidth="1"/>
    <col min="5646" max="5646" width="1.625" style="38" customWidth="1"/>
    <col min="5647" max="5647" width="6.625" style="38" customWidth="1"/>
    <col min="5648" max="5648" width="1.625" style="38" customWidth="1"/>
    <col min="5649" max="5649" width="6.625" style="38" customWidth="1"/>
    <col min="5650" max="5650" width="1.625" style="38" customWidth="1"/>
    <col min="5651" max="5888" width="10.625" style="38"/>
    <col min="5889" max="5889" width="3.625" style="38" customWidth="1"/>
    <col min="5890" max="5890" width="9.625" style="38" customWidth="1"/>
    <col min="5891" max="5891" width="6.625" style="38" customWidth="1"/>
    <col min="5892" max="5892" width="1.625" style="38" customWidth="1"/>
    <col min="5893" max="5893" width="6.625" style="38" customWidth="1"/>
    <col min="5894" max="5894" width="1.625" style="38" customWidth="1"/>
    <col min="5895" max="5895" width="6.625" style="38" customWidth="1"/>
    <col min="5896" max="5896" width="1.625" style="38" customWidth="1"/>
    <col min="5897" max="5897" width="6.625" style="38" customWidth="1"/>
    <col min="5898" max="5898" width="1.625" style="38" customWidth="1"/>
    <col min="5899" max="5899" width="6.625" style="38" customWidth="1"/>
    <col min="5900" max="5900" width="1.625" style="38" customWidth="1"/>
    <col min="5901" max="5901" width="6.625" style="38" customWidth="1"/>
    <col min="5902" max="5902" width="1.625" style="38" customWidth="1"/>
    <col min="5903" max="5903" width="6.625" style="38" customWidth="1"/>
    <col min="5904" max="5904" width="1.625" style="38" customWidth="1"/>
    <col min="5905" max="5905" width="6.625" style="38" customWidth="1"/>
    <col min="5906" max="5906" width="1.625" style="38" customWidth="1"/>
    <col min="5907" max="6144" width="10.625" style="38"/>
    <col min="6145" max="6145" width="3.625" style="38" customWidth="1"/>
    <col min="6146" max="6146" width="9.625" style="38" customWidth="1"/>
    <col min="6147" max="6147" width="6.625" style="38" customWidth="1"/>
    <col min="6148" max="6148" width="1.625" style="38" customWidth="1"/>
    <col min="6149" max="6149" width="6.625" style="38" customWidth="1"/>
    <col min="6150" max="6150" width="1.625" style="38" customWidth="1"/>
    <col min="6151" max="6151" width="6.625" style="38" customWidth="1"/>
    <col min="6152" max="6152" width="1.625" style="38" customWidth="1"/>
    <col min="6153" max="6153" width="6.625" style="38" customWidth="1"/>
    <col min="6154" max="6154" width="1.625" style="38" customWidth="1"/>
    <col min="6155" max="6155" width="6.625" style="38" customWidth="1"/>
    <col min="6156" max="6156" width="1.625" style="38" customWidth="1"/>
    <col min="6157" max="6157" width="6.625" style="38" customWidth="1"/>
    <col min="6158" max="6158" width="1.625" style="38" customWidth="1"/>
    <col min="6159" max="6159" width="6.625" style="38" customWidth="1"/>
    <col min="6160" max="6160" width="1.625" style="38" customWidth="1"/>
    <col min="6161" max="6161" width="6.625" style="38" customWidth="1"/>
    <col min="6162" max="6162" width="1.625" style="38" customWidth="1"/>
    <col min="6163" max="6400" width="10.625" style="38"/>
    <col min="6401" max="6401" width="3.625" style="38" customWidth="1"/>
    <col min="6402" max="6402" width="9.625" style="38" customWidth="1"/>
    <col min="6403" max="6403" width="6.625" style="38" customWidth="1"/>
    <col min="6404" max="6404" width="1.625" style="38" customWidth="1"/>
    <col min="6405" max="6405" width="6.625" style="38" customWidth="1"/>
    <col min="6406" max="6406" width="1.625" style="38" customWidth="1"/>
    <col min="6407" max="6407" width="6.625" style="38" customWidth="1"/>
    <col min="6408" max="6408" width="1.625" style="38" customWidth="1"/>
    <col min="6409" max="6409" width="6.625" style="38" customWidth="1"/>
    <col min="6410" max="6410" width="1.625" style="38" customWidth="1"/>
    <col min="6411" max="6411" width="6.625" style="38" customWidth="1"/>
    <col min="6412" max="6412" width="1.625" style="38" customWidth="1"/>
    <col min="6413" max="6413" width="6.625" style="38" customWidth="1"/>
    <col min="6414" max="6414" width="1.625" style="38" customWidth="1"/>
    <col min="6415" max="6415" width="6.625" style="38" customWidth="1"/>
    <col min="6416" max="6416" width="1.625" style="38" customWidth="1"/>
    <col min="6417" max="6417" width="6.625" style="38" customWidth="1"/>
    <col min="6418" max="6418" width="1.625" style="38" customWidth="1"/>
    <col min="6419" max="6656" width="10.625" style="38"/>
    <col min="6657" max="6657" width="3.625" style="38" customWidth="1"/>
    <col min="6658" max="6658" width="9.625" style="38" customWidth="1"/>
    <col min="6659" max="6659" width="6.625" style="38" customWidth="1"/>
    <col min="6660" max="6660" width="1.625" style="38" customWidth="1"/>
    <col min="6661" max="6661" width="6.625" style="38" customWidth="1"/>
    <col min="6662" max="6662" width="1.625" style="38" customWidth="1"/>
    <col min="6663" max="6663" width="6.625" style="38" customWidth="1"/>
    <col min="6664" max="6664" width="1.625" style="38" customWidth="1"/>
    <col min="6665" max="6665" width="6.625" style="38" customWidth="1"/>
    <col min="6666" max="6666" width="1.625" style="38" customWidth="1"/>
    <col min="6667" max="6667" width="6.625" style="38" customWidth="1"/>
    <col min="6668" max="6668" width="1.625" style="38" customWidth="1"/>
    <col min="6669" max="6669" width="6.625" style="38" customWidth="1"/>
    <col min="6670" max="6670" width="1.625" style="38" customWidth="1"/>
    <col min="6671" max="6671" width="6.625" style="38" customWidth="1"/>
    <col min="6672" max="6672" width="1.625" style="38" customWidth="1"/>
    <col min="6673" max="6673" width="6.625" style="38" customWidth="1"/>
    <col min="6674" max="6674" width="1.625" style="38" customWidth="1"/>
    <col min="6675" max="6912" width="10.625" style="38"/>
    <col min="6913" max="6913" width="3.625" style="38" customWidth="1"/>
    <col min="6914" max="6914" width="9.625" style="38" customWidth="1"/>
    <col min="6915" max="6915" width="6.625" style="38" customWidth="1"/>
    <col min="6916" max="6916" width="1.625" style="38" customWidth="1"/>
    <col min="6917" max="6917" width="6.625" style="38" customWidth="1"/>
    <col min="6918" max="6918" width="1.625" style="38" customWidth="1"/>
    <col min="6919" max="6919" width="6.625" style="38" customWidth="1"/>
    <col min="6920" max="6920" width="1.625" style="38" customWidth="1"/>
    <col min="6921" max="6921" width="6.625" style="38" customWidth="1"/>
    <col min="6922" max="6922" width="1.625" style="38" customWidth="1"/>
    <col min="6923" max="6923" width="6.625" style="38" customWidth="1"/>
    <col min="6924" max="6924" width="1.625" style="38" customWidth="1"/>
    <col min="6925" max="6925" width="6.625" style="38" customWidth="1"/>
    <col min="6926" max="6926" width="1.625" style="38" customWidth="1"/>
    <col min="6927" max="6927" width="6.625" style="38" customWidth="1"/>
    <col min="6928" max="6928" width="1.625" style="38" customWidth="1"/>
    <col min="6929" max="6929" width="6.625" style="38" customWidth="1"/>
    <col min="6930" max="6930" width="1.625" style="38" customWidth="1"/>
    <col min="6931" max="7168" width="10.625" style="38"/>
    <col min="7169" max="7169" width="3.625" style="38" customWidth="1"/>
    <col min="7170" max="7170" width="9.625" style="38" customWidth="1"/>
    <col min="7171" max="7171" width="6.625" style="38" customWidth="1"/>
    <col min="7172" max="7172" width="1.625" style="38" customWidth="1"/>
    <col min="7173" max="7173" width="6.625" style="38" customWidth="1"/>
    <col min="7174" max="7174" width="1.625" style="38" customWidth="1"/>
    <col min="7175" max="7175" width="6.625" style="38" customWidth="1"/>
    <col min="7176" max="7176" width="1.625" style="38" customWidth="1"/>
    <col min="7177" max="7177" width="6.625" style="38" customWidth="1"/>
    <col min="7178" max="7178" width="1.625" style="38" customWidth="1"/>
    <col min="7179" max="7179" width="6.625" style="38" customWidth="1"/>
    <col min="7180" max="7180" width="1.625" style="38" customWidth="1"/>
    <col min="7181" max="7181" width="6.625" style="38" customWidth="1"/>
    <col min="7182" max="7182" width="1.625" style="38" customWidth="1"/>
    <col min="7183" max="7183" width="6.625" style="38" customWidth="1"/>
    <col min="7184" max="7184" width="1.625" style="38" customWidth="1"/>
    <col min="7185" max="7185" width="6.625" style="38" customWidth="1"/>
    <col min="7186" max="7186" width="1.625" style="38" customWidth="1"/>
    <col min="7187" max="7424" width="10.625" style="38"/>
    <col min="7425" max="7425" width="3.625" style="38" customWidth="1"/>
    <col min="7426" max="7426" width="9.625" style="38" customWidth="1"/>
    <col min="7427" max="7427" width="6.625" style="38" customWidth="1"/>
    <col min="7428" max="7428" width="1.625" style="38" customWidth="1"/>
    <col min="7429" max="7429" width="6.625" style="38" customWidth="1"/>
    <col min="7430" max="7430" width="1.625" style="38" customWidth="1"/>
    <col min="7431" max="7431" width="6.625" style="38" customWidth="1"/>
    <col min="7432" max="7432" width="1.625" style="38" customWidth="1"/>
    <col min="7433" max="7433" width="6.625" style="38" customWidth="1"/>
    <col min="7434" max="7434" width="1.625" style="38" customWidth="1"/>
    <col min="7435" max="7435" width="6.625" style="38" customWidth="1"/>
    <col min="7436" max="7436" width="1.625" style="38" customWidth="1"/>
    <col min="7437" max="7437" width="6.625" style="38" customWidth="1"/>
    <col min="7438" max="7438" width="1.625" style="38" customWidth="1"/>
    <col min="7439" max="7439" width="6.625" style="38" customWidth="1"/>
    <col min="7440" max="7440" width="1.625" style="38" customWidth="1"/>
    <col min="7441" max="7441" width="6.625" style="38" customWidth="1"/>
    <col min="7442" max="7442" width="1.625" style="38" customWidth="1"/>
    <col min="7443" max="7680" width="10.625" style="38"/>
    <col min="7681" max="7681" width="3.625" style="38" customWidth="1"/>
    <col min="7682" max="7682" width="9.625" style="38" customWidth="1"/>
    <col min="7683" max="7683" width="6.625" style="38" customWidth="1"/>
    <col min="7684" max="7684" width="1.625" style="38" customWidth="1"/>
    <col min="7685" max="7685" width="6.625" style="38" customWidth="1"/>
    <col min="7686" max="7686" width="1.625" style="38" customWidth="1"/>
    <col min="7687" max="7687" width="6.625" style="38" customWidth="1"/>
    <col min="7688" max="7688" width="1.625" style="38" customWidth="1"/>
    <col min="7689" max="7689" width="6.625" style="38" customWidth="1"/>
    <col min="7690" max="7690" width="1.625" style="38" customWidth="1"/>
    <col min="7691" max="7691" width="6.625" style="38" customWidth="1"/>
    <col min="7692" max="7692" width="1.625" style="38" customWidth="1"/>
    <col min="7693" max="7693" width="6.625" style="38" customWidth="1"/>
    <col min="7694" max="7694" width="1.625" style="38" customWidth="1"/>
    <col min="7695" max="7695" width="6.625" style="38" customWidth="1"/>
    <col min="7696" max="7696" width="1.625" style="38" customWidth="1"/>
    <col min="7697" max="7697" width="6.625" style="38" customWidth="1"/>
    <col min="7698" max="7698" width="1.625" style="38" customWidth="1"/>
    <col min="7699" max="7936" width="10.625" style="38"/>
    <col min="7937" max="7937" width="3.625" style="38" customWidth="1"/>
    <col min="7938" max="7938" width="9.625" style="38" customWidth="1"/>
    <col min="7939" max="7939" width="6.625" style="38" customWidth="1"/>
    <col min="7940" max="7940" width="1.625" style="38" customWidth="1"/>
    <col min="7941" max="7941" width="6.625" style="38" customWidth="1"/>
    <col min="7942" max="7942" width="1.625" style="38" customWidth="1"/>
    <col min="7943" max="7943" width="6.625" style="38" customWidth="1"/>
    <col min="7944" max="7944" width="1.625" style="38" customWidth="1"/>
    <col min="7945" max="7945" width="6.625" style="38" customWidth="1"/>
    <col min="7946" max="7946" width="1.625" style="38" customWidth="1"/>
    <col min="7947" max="7947" width="6.625" style="38" customWidth="1"/>
    <col min="7948" max="7948" width="1.625" style="38" customWidth="1"/>
    <col min="7949" max="7949" width="6.625" style="38" customWidth="1"/>
    <col min="7950" max="7950" width="1.625" style="38" customWidth="1"/>
    <col min="7951" max="7951" width="6.625" style="38" customWidth="1"/>
    <col min="7952" max="7952" width="1.625" style="38" customWidth="1"/>
    <col min="7953" max="7953" width="6.625" style="38" customWidth="1"/>
    <col min="7954" max="7954" width="1.625" style="38" customWidth="1"/>
    <col min="7955" max="8192" width="10.625" style="38"/>
    <col min="8193" max="8193" width="3.625" style="38" customWidth="1"/>
    <col min="8194" max="8194" width="9.625" style="38" customWidth="1"/>
    <col min="8195" max="8195" width="6.625" style="38" customWidth="1"/>
    <col min="8196" max="8196" width="1.625" style="38" customWidth="1"/>
    <col min="8197" max="8197" width="6.625" style="38" customWidth="1"/>
    <col min="8198" max="8198" width="1.625" style="38" customWidth="1"/>
    <col min="8199" max="8199" width="6.625" style="38" customWidth="1"/>
    <col min="8200" max="8200" width="1.625" style="38" customWidth="1"/>
    <col min="8201" max="8201" width="6.625" style="38" customWidth="1"/>
    <col min="8202" max="8202" width="1.625" style="38" customWidth="1"/>
    <col min="8203" max="8203" width="6.625" style="38" customWidth="1"/>
    <col min="8204" max="8204" width="1.625" style="38" customWidth="1"/>
    <col min="8205" max="8205" width="6.625" style="38" customWidth="1"/>
    <col min="8206" max="8206" width="1.625" style="38" customWidth="1"/>
    <col min="8207" max="8207" width="6.625" style="38" customWidth="1"/>
    <col min="8208" max="8208" width="1.625" style="38" customWidth="1"/>
    <col min="8209" max="8209" width="6.625" style="38" customWidth="1"/>
    <col min="8210" max="8210" width="1.625" style="38" customWidth="1"/>
    <col min="8211" max="8448" width="10.625" style="38"/>
    <col min="8449" max="8449" width="3.625" style="38" customWidth="1"/>
    <col min="8450" max="8450" width="9.625" style="38" customWidth="1"/>
    <col min="8451" max="8451" width="6.625" style="38" customWidth="1"/>
    <col min="8452" max="8452" width="1.625" style="38" customWidth="1"/>
    <col min="8453" max="8453" width="6.625" style="38" customWidth="1"/>
    <col min="8454" max="8454" width="1.625" style="38" customWidth="1"/>
    <col min="8455" max="8455" width="6.625" style="38" customWidth="1"/>
    <col min="8456" max="8456" width="1.625" style="38" customWidth="1"/>
    <col min="8457" max="8457" width="6.625" style="38" customWidth="1"/>
    <col min="8458" max="8458" width="1.625" style="38" customWidth="1"/>
    <col min="8459" max="8459" width="6.625" style="38" customWidth="1"/>
    <col min="8460" max="8460" width="1.625" style="38" customWidth="1"/>
    <col min="8461" max="8461" width="6.625" style="38" customWidth="1"/>
    <col min="8462" max="8462" width="1.625" style="38" customWidth="1"/>
    <col min="8463" max="8463" width="6.625" style="38" customWidth="1"/>
    <col min="8464" max="8464" width="1.625" style="38" customWidth="1"/>
    <col min="8465" max="8465" width="6.625" style="38" customWidth="1"/>
    <col min="8466" max="8466" width="1.625" style="38" customWidth="1"/>
    <col min="8467" max="8704" width="10.625" style="38"/>
    <col min="8705" max="8705" width="3.625" style="38" customWidth="1"/>
    <col min="8706" max="8706" width="9.625" style="38" customWidth="1"/>
    <col min="8707" max="8707" width="6.625" style="38" customWidth="1"/>
    <col min="8708" max="8708" width="1.625" style="38" customWidth="1"/>
    <col min="8709" max="8709" width="6.625" style="38" customWidth="1"/>
    <col min="8710" max="8710" width="1.625" style="38" customWidth="1"/>
    <col min="8711" max="8711" width="6.625" style="38" customWidth="1"/>
    <col min="8712" max="8712" width="1.625" style="38" customWidth="1"/>
    <col min="8713" max="8713" width="6.625" style="38" customWidth="1"/>
    <col min="8714" max="8714" width="1.625" style="38" customWidth="1"/>
    <col min="8715" max="8715" width="6.625" style="38" customWidth="1"/>
    <col min="8716" max="8716" width="1.625" style="38" customWidth="1"/>
    <col min="8717" max="8717" width="6.625" style="38" customWidth="1"/>
    <col min="8718" max="8718" width="1.625" style="38" customWidth="1"/>
    <col min="8719" max="8719" width="6.625" style="38" customWidth="1"/>
    <col min="8720" max="8720" width="1.625" style="38" customWidth="1"/>
    <col min="8721" max="8721" width="6.625" style="38" customWidth="1"/>
    <col min="8722" max="8722" width="1.625" style="38" customWidth="1"/>
    <col min="8723" max="8960" width="10.625" style="38"/>
    <col min="8961" max="8961" width="3.625" style="38" customWidth="1"/>
    <col min="8962" max="8962" width="9.625" style="38" customWidth="1"/>
    <col min="8963" max="8963" width="6.625" style="38" customWidth="1"/>
    <col min="8964" max="8964" width="1.625" style="38" customWidth="1"/>
    <col min="8965" max="8965" width="6.625" style="38" customWidth="1"/>
    <col min="8966" max="8966" width="1.625" style="38" customWidth="1"/>
    <col min="8967" max="8967" width="6.625" style="38" customWidth="1"/>
    <col min="8968" max="8968" width="1.625" style="38" customWidth="1"/>
    <col min="8969" max="8969" width="6.625" style="38" customWidth="1"/>
    <col min="8970" max="8970" width="1.625" style="38" customWidth="1"/>
    <col min="8971" max="8971" width="6.625" style="38" customWidth="1"/>
    <col min="8972" max="8972" width="1.625" style="38" customWidth="1"/>
    <col min="8973" max="8973" width="6.625" style="38" customWidth="1"/>
    <col min="8974" max="8974" width="1.625" style="38" customWidth="1"/>
    <col min="8975" max="8975" width="6.625" style="38" customWidth="1"/>
    <col min="8976" max="8976" width="1.625" style="38" customWidth="1"/>
    <col min="8977" max="8977" width="6.625" style="38" customWidth="1"/>
    <col min="8978" max="8978" width="1.625" style="38" customWidth="1"/>
    <col min="8979" max="9216" width="10.625" style="38"/>
    <col min="9217" max="9217" width="3.625" style="38" customWidth="1"/>
    <col min="9218" max="9218" width="9.625" style="38" customWidth="1"/>
    <col min="9219" max="9219" width="6.625" style="38" customWidth="1"/>
    <col min="9220" max="9220" width="1.625" style="38" customWidth="1"/>
    <col min="9221" max="9221" width="6.625" style="38" customWidth="1"/>
    <col min="9222" max="9222" width="1.625" style="38" customWidth="1"/>
    <col min="9223" max="9223" width="6.625" style="38" customWidth="1"/>
    <col min="9224" max="9224" width="1.625" style="38" customWidth="1"/>
    <col min="9225" max="9225" width="6.625" style="38" customWidth="1"/>
    <col min="9226" max="9226" width="1.625" style="38" customWidth="1"/>
    <col min="9227" max="9227" width="6.625" style="38" customWidth="1"/>
    <col min="9228" max="9228" width="1.625" style="38" customWidth="1"/>
    <col min="9229" max="9229" width="6.625" style="38" customWidth="1"/>
    <col min="9230" max="9230" width="1.625" style="38" customWidth="1"/>
    <col min="9231" max="9231" width="6.625" style="38" customWidth="1"/>
    <col min="9232" max="9232" width="1.625" style="38" customWidth="1"/>
    <col min="9233" max="9233" width="6.625" style="38" customWidth="1"/>
    <col min="9234" max="9234" width="1.625" style="38" customWidth="1"/>
    <col min="9235" max="9472" width="10.625" style="38"/>
    <col min="9473" max="9473" width="3.625" style="38" customWidth="1"/>
    <col min="9474" max="9474" width="9.625" style="38" customWidth="1"/>
    <col min="9475" max="9475" width="6.625" style="38" customWidth="1"/>
    <col min="9476" max="9476" width="1.625" style="38" customWidth="1"/>
    <col min="9477" max="9477" width="6.625" style="38" customWidth="1"/>
    <col min="9478" max="9478" width="1.625" style="38" customWidth="1"/>
    <col min="9479" max="9479" width="6.625" style="38" customWidth="1"/>
    <col min="9480" max="9480" width="1.625" style="38" customWidth="1"/>
    <col min="9481" max="9481" width="6.625" style="38" customWidth="1"/>
    <col min="9482" max="9482" width="1.625" style="38" customWidth="1"/>
    <col min="9483" max="9483" width="6.625" style="38" customWidth="1"/>
    <col min="9484" max="9484" width="1.625" style="38" customWidth="1"/>
    <col min="9485" max="9485" width="6.625" style="38" customWidth="1"/>
    <col min="9486" max="9486" width="1.625" style="38" customWidth="1"/>
    <col min="9487" max="9487" width="6.625" style="38" customWidth="1"/>
    <col min="9488" max="9488" width="1.625" style="38" customWidth="1"/>
    <col min="9489" max="9489" width="6.625" style="38" customWidth="1"/>
    <col min="9490" max="9490" width="1.625" style="38" customWidth="1"/>
    <col min="9491" max="9728" width="10.625" style="38"/>
    <col min="9729" max="9729" width="3.625" style="38" customWidth="1"/>
    <col min="9730" max="9730" width="9.625" style="38" customWidth="1"/>
    <col min="9731" max="9731" width="6.625" style="38" customWidth="1"/>
    <col min="9732" max="9732" width="1.625" style="38" customWidth="1"/>
    <col min="9733" max="9733" width="6.625" style="38" customWidth="1"/>
    <col min="9734" max="9734" width="1.625" style="38" customWidth="1"/>
    <col min="9735" max="9735" width="6.625" style="38" customWidth="1"/>
    <col min="9736" max="9736" width="1.625" style="38" customWidth="1"/>
    <col min="9737" max="9737" width="6.625" style="38" customWidth="1"/>
    <col min="9738" max="9738" width="1.625" style="38" customWidth="1"/>
    <col min="9739" max="9739" width="6.625" style="38" customWidth="1"/>
    <col min="9740" max="9740" width="1.625" style="38" customWidth="1"/>
    <col min="9741" max="9741" width="6.625" style="38" customWidth="1"/>
    <col min="9742" max="9742" width="1.625" style="38" customWidth="1"/>
    <col min="9743" max="9743" width="6.625" style="38" customWidth="1"/>
    <col min="9744" max="9744" width="1.625" style="38" customWidth="1"/>
    <col min="9745" max="9745" width="6.625" style="38" customWidth="1"/>
    <col min="9746" max="9746" width="1.625" style="38" customWidth="1"/>
    <col min="9747" max="9984" width="10.625" style="38"/>
    <col min="9985" max="9985" width="3.625" style="38" customWidth="1"/>
    <col min="9986" max="9986" width="9.625" style="38" customWidth="1"/>
    <col min="9987" max="9987" width="6.625" style="38" customWidth="1"/>
    <col min="9988" max="9988" width="1.625" style="38" customWidth="1"/>
    <col min="9989" max="9989" width="6.625" style="38" customWidth="1"/>
    <col min="9990" max="9990" width="1.625" style="38" customWidth="1"/>
    <col min="9991" max="9991" width="6.625" style="38" customWidth="1"/>
    <col min="9992" max="9992" width="1.625" style="38" customWidth="1"/>
    <col min="9993" max="9993" width="6.625" style="38" customWidth="1"/>
    <col min="9994" max="9994" width="1.625" style="38" customWidth="1"/>
    <col min="9995" max="9995" width="6.625" style="38" customWidth="1"/>
    <col min="9996" max="9996" width="1.625" style="38" customWidth="1"/>
    <col min="9997" max="9997" width="6.625" style="38" customWidth="1"/>
    <col min="9998" max="9998" width="1.625" style="38" customWidth="1"/>
    <col min="9999" max="9999" width="6.625" style="38" customWidth="1"/>
    <col min="10000" max="10000" width="1.625" style="38" customWidth="1"/>
    <col min="10001" max="10001" width="6.625" style="38" customWidth="1"/>
    <col min="10002" max="10002" width="1.625" style="38" customWidth="1"/>
    <col min="10003" max="10240" width="10.625" style="38"/>
    <col min="10241" max="10241" width="3.625" style="38" customWidth="1"/>
    <col min="10242" max="10242" width="9.625" style="38" customWidth="1"/>
    <col min="10243" max="10243" width="6.625" style="38" customWidth="1"/>
    <col min="10244" max="10244" width="1.625" style="38" customWidth="1"/>
    <col min="10245" max="10245" width="6.625" style="38" customWidth="1"/>
    <col min="10246" max="10246" width="1.625" style="38" customWidth="1"/>
    <col min="10247" max="10247" width="6.625" style="38" customWidth="1"/>
    <col min="10248" max="10248" width="1.625" style="38" customWidth="1"/>
    <col min="10249" max="10249" width="6.625" style="38" customWidth="1"/>
    <col min="10250" max="10250" width="1.625" style="38" customWidth="1"/>
    <col min="10251" max="10251" width="6.625" style="38" customWidth="1"/>
    <col min="10252" max="10252" width="1.625" style="38" customWidth="1"/>
    <col min="10253" max="10253" width="6.625" style="38" customWidth="1"/>
    <col min="10254" max="10254" width="1.625" style="38" customWidth="1"/>
    <col min="10255" max="10255" width="6.625" style="38" customWidth="1"/>
    <col min="10256" max="10256" width="1.625" style="38" customWidth="1"/>
    <col min="10257" max="10257" width="6.625" style="38" customWidth="1"/>
    <col min="10258" max="10258" width="1.625" style="38" customWidth="1"/>
    <col min="10259" max="10496" width="10.625" style="38"/>
    <col min="10497" max="10497" width="3.625" style="38" customWidth="1"/>
    <col min="10498" max="10498" width="9.625" style="38" customWidth="1"/>
    <col min="10499" max="10499" width="6.625" style="38" customWidth="1"/>
    <col min="10500" max="10500" width="1.625" style="38" customWidth="1"/>
    <col min="10501" max="10501" width="6.625" style="38" customWidth="1"/>
    <col min="10502" max="10502" width="1.625" style="38" customWidth="1"/>
    <col min="10503" max="10503" width="6.625" style="38" customWidth="1"/>
    <col min="10504" max="10504" width="1.625" style="38" customWidth="1"/>
    <col min="10505" max="10505" width="6.625" style="38" customWidth="1"/>
    <col min="10506" max="10506" width="1.625" style="38" customWidth="1"/>
    <col min="10507" max="10507" width="6.625" style="38" customWidth="1"/>
    <col min="10508" max="10508" width="1.625" style="38" customWidth="1"/>
    <col min="10509" max="10509" width="6.625" style="38" customWidth="1"/>
    <col min="10510" max="10510" width="1.625" style="38" customWidth="1"/>
    <col min="10511" max="10511" width="6.625" style="38" customWidth="1"/>
    <col min="10512" max="10512" width="1.625" style="38" customWidth="1"/>
    <col min="10513" max="10513" width="6.625" style="38" customWidth="1"/>
    <col min="10514" max="10514" width="1.625" style="38" customWidth="1"/>
    <col min="10515" max="10752" width="10.625" style="38"/>
    <col min="10753" max="10753" width="3.625" style="38" customWidth="1"/>
    <col min="10754" max="10754" width="9.625" style="38" customWidth="1"/>
    <col min="10755" max="10755" width="6.625" style="38" customWidth="1"/>
    <col min="10756" max="10756" width="1.625" style="38" customWidth="1"/>
    <col min="10757" max="10757" width="6.625" style="38" customWidth="1"/>
    <col min="10758" max="10758" width="1.625" style="38" customWidth="1"/>
    <col min="10759" max="10759" width="6.625" style="38" customWidth="1"/>
    <col min="10760" max="10760" width="1.625" style="38" customWidth="1"/>
    <col min="10761" max="10761" width="6.625" style="38" customWidth="1"/>
    <col min="10762" max="10762" width="1.625" style="38" customWidth="1"/>
    <col min="10763" max="10763" width="6.625" style="38" customWidth="1"/>
    <col min="10764" max="10764" width="1.625" style="38" customWidth="1"/>
    <col min="10765" max="10765" width="6.625" style="38" customWidth="1"/>
    <col min="10766" max="10766" width="1.625" style="38" customWidth="1"/>
    <col min="10767" max="10767" width="6.625" style="38" customWidth="1"/>
    <col min="10768" max="10768" width="1.625" style="38" customWidth="1"/>
    <col min="10769" max="10769" width="6.625" style="38" customWidth="1"/>
    <col min="10770" max="10770" width="1.625" style="38" customWidth="1"/>
    <col min="10771" max="11008" width="10.625" style="38"/>
    <col min="11009" max="11009" width="3.625" style="38" customWidth="1"/>
    <col min="11010" max="11010" width="9.625" style="38" customWidth="1"/>
    <col min="11011" max="11011" width="6.625" style="38" customWidth="1"/>
    <col min="11012" max="11012" width="1.625" style="38" customWidth="1"/>
    <col min="11013" max="11013" width="6.625" style="38" customWidth="1"/>
    <col min="11014" max="11014" width="1.625" style="38" customWidth="1"/>
    <col min="11015" max="11015" width="6.625" style="38" customWidth="1"/>
    <col min="11016" max="11016" width="1.625" style="38" customWidth="1"/>
    <col min="11017" max="11017" width="6.625" style="38" customWidth="1"/>
    <col min="11018" max="11018" width="1.625" style="38" customWidth="1"/>
    <col min="11019" max="11019" width="6.625" style="38" customWidth="1"/>
    <col min="11020" max="11020" width="1.625" style="38" customWidth="1"/>
    <col min="11021" max="11021" width="6.625" style="38" customWidth="1"/>
    <col min="11022" max="11022" width="1.625" style="38" customWidth="1"/>
    <col min="11023" max="11023" width="6.625" style="38" customWidth="1"/>
    <col min="11024" max="11024" width="1.625" style="38" customWidth="1"/>
    <col min="11025" max="11025" width="6.625" style="38" customWidth="1"/>
    <col min="11026" max="11026" width="1.625" style="38" customWidth="1"/>
    <col min="11027" max="11264" width="10.625" style="38"/>
    <col min="11265" max="11265" width="3.625" style="38" customWidth="1"/>
    <col min="11266" max="11266" width="9.625" style="38" customWidth="1"/>
    <col min="11267" max="11267" width="6.625" style="38" customWidth="1"/>
    <col min="11268" max="11268" width="1.625" style="38" customWidth="1"/>
    <col min="11269" max="11269" width="6.625" style="38" customWidth="1"/>
    <col min="11270" max="11270" width="1.625" style="38" customWidth="1"/>
    <col min="11271" max="11271" width="6.625" style="38" customWidth="1"/>
    <col min="11272" max="11272" width="1.625" style="38" customWidth="1"/>
    <col min="11273" max="11273" width="6.625" style="38" customWidth="1"/>
    <col min="11274" max="11274" width="1.625" style="38" customWidth="1"/>
    <col min="11275" max="11275" width="6.625" style="38" customWidth="1"/>
    <col min="11276" max="11276" width="1.625" style="38" customWidth="1"/>
    <col min="11277" max="11277" width="6.625" style="38" customWidth="1"/>
    <col min="11278" max="11278" width="1.625" style="38" customWidth="1"/>
    <col min="11279" max="11279" width="6.625" style="38" customWidth="1"/>
    <col min="11280" max="11280" width="1.625" style="38" customWidth="1"/>
    <col min="11281" max="11281" width="6.625" style="38" customWidth="1"/>
    <col min="11282" max="11282" width="1.625" style="38" customWidth="1"/>
    <col min="11283" max="11520" width="10.625" style="38"/>
    <col min="11521" max="11521" width="3.625" style="38" customWidth="1"/>
    <col min="11522" max="11522" width="9.625" style="38" customWidth="1"/>
    <col min="11523" max="11523" width="6.625" style="38" customWidth="1"/>
    <col min="11524" max="11524" width="1.625" style="38" customWidth="1"/>
    <col min="11525" max="11525" width="6.625" style="38" customWidth="1"/>
    <col min="11526" max="11526" width="1.625" style="38" customWidth="1"/>
    <col min="11527" max="11527" width="6.625" style="38" customWidth="1"/>
    <col min="11528" max="11528" width="1.625" style="38" customWidth="1"/>
    <col min="11529" max="11529" width="6.625" style="38" customWidth="1"/>
    <col min="11530" max="11530" width="1.625" style="38" customWidth="1"/>
    <col min="11531" max="11531" width="6.625" style="38" customWidth="1"/>
    <col min="11532" max="11532" width="1.625" style="38" customWidth="1"/>
    <col min="11533" max="11533" width="6.625" style="38" customWidth="1"/>
    <col min="11534" max="11534" width="1.625" style="38" customWidth="1"/>
    <col min="11535" max="11535" width="6.625" style="38" customWidth="1"/>
    <col min="11536" max="11536" width="1.625" style="38" customWidth="1"/>
    <col min="11537" max="11537" width="6.625" style="38" customWidth="1"/>
    <col min="11538" max="11538" width="1.625" style="38" customWidth="1"/>
    <col min="11539" max="11776" width="10.625" style="38"/>
    <col min="11777" max="11777" width="3.625" style="38" customWidth="1"/>
    <col min="11778" max="11778" width="9.625" style="38" customWidth="1"/>
    <col min="11779" max="11779" width="6.625" style="38" customWidth="1"/>
    <col min="11780" max="11780" width="1.625" style="38" customWidth="1"/>
    <col min="11781" max="11781" width="6.625" style="38" customWidth="1"/>
    <col min="11782" max="11782" width="1.625" style="38" customWidth="1"/>
    <col min="11783" max="11783" width="6.625" style="38" customWidth="1"/>
    <col min="11784" max="11784" width="1.625" style="38" customWidth="1"/>
    <col min="11785" max="11785" width="6.625" style="38" customWidth="1"/>
    <col min="11786" max="11786" width="1.625" style="38" customWidth="1"/>
    <col min="11787" max="11787" width="6.625" style="38" customWidth="1"/>
    <col min="11788" max="11788" width="1.625" style="38" customWidth="1"/>
    <col min="11789" max="11789" width="6.625" style="38" customWidth="1"/>
    <col min="11790" max="11790" width="1.625" style="38" customWidth="1"/>
    <col min="11791" max="11791" width="6.625" style="38" customWidth="1"/>
    <col min="11792" max="11792" width="1.625" style="38" customWidth="1"/>
    <col min="11793" max="11793" width="6.625" style="38" customWidth="1"/>
    <col min="11794" max="11794" width="1.625" style="38" customWidth="1"/>
    <col min="11795" max="12032" width="10.625" style="38"/>
    <col min="12033" max="12033" width="3.625" style="38" customWidth="1"/>
    <col min="12034" max="12034" width="9.625" style="38" customWidth="1"/>
    <col min="12035" max="12035" width="6.625" style="38" customWidth="1"/>
    <col min="12036" max="12036" width="1.625" style="38" customWidth="1"/>
    <col min="12037" max="12037" width="6.625" style="38" customWidth="1"/>
    <col min="12038" max="12038" width="1.625" style="38" customWidth="1"/>
    <col min="12039" max="12039" width="6.625" style="38" customWidth="1"/>
    <col min="12040" max="12040" width="1.625" style="38" customWidth="1"/>
    <col min="12041" max="12041" width="6.625" style="38" customWidth="1"/>
    <col min="12042" max="12042" width="1.625" style="38" customWidth="1"/>
    <col min="12043" max="12043" width="6.625" style="38" customWidth="1"/>
    <col min="12044" max="12044" width="1.625" style="38" customWidth="1"/>
    <col min="12045" max="12045" width="6.625" style="38" customWidth="1"/>
    <col min="12046" max="12046" width="1.625" style="38" customWidth="1"/>
    <col min="12047" max="12047" width="6.625" style="38" customWidth="1"/>
    <col min="12048" max="12048" width="1.625" style="38" customWidth="1"/>
    <col min="12049" max="12049" width="6.625" style="38" customWidth="1"/>
    <col min="12050" max="12050" width="1.625" style="38" customWidth="1"/>
    <col min="12051" max="12288" width="10.625" style="38"/>
    <col min="12289" max="12289" width="3.625" style="38" customWidth="1"/>
    <col min="12290" max="12290" width="9.625" style="38" customWidth="1"/>
    <col min="12291" max="12291" width="6.625" style="38" customWidth="1"/>
    <col min="12292" max="12292" width="1.625" style="38" customWidth="1"/>
    <col min="12293" max="12293" width="6.625" style="38" customWidth="1"/>
    <col min="12294" max="12294" width="1.625" style="38" customWidth="1"/>
    <col min="12295" max="12295" width="6.625" style="38" customWidth="1"/>
    <col min="12296" max="12296" width="1.625" style="38" customWidth="1"/>
    <col min="12297" max="12297" width="6.625" style="38" customWidth="1"/>
    <col min="12298" max="12298" width="1.625" style="38" customWidth="1"/>
    <col min="12299" max="12299" width="6.625" style="38" customWidth="1"/>
    <col min="12300" max="12300" width="1.625" style="38" customWidth="1"/>
    <col min="12301" max="12301" width="6.625" style="38" customWidth="1"/>
    <col min="12302" max="12302" width="1.625" style="38" customWidth="1"/>
    <col min="12303" max="12303" width="6.625" style="38" customWidth="1"/>
    <col min="12304" max="12304" width="1.625" style="38" customWidth="1"/>
    <col min="12305" max="12305" width="6.625" style="38" customWidth="1"/>
    <col min="12306" max="12306" width="1.625" style="38" customWidth="1"/>
    <col min="12307" max="12544" width="10.625" style="38"/>
    <col min="12545" max="12545" width="3.625" style="38" customWidth="1"/>
    <col min="12546" max="12546" width="9.625" style="38" customWidth="1"/>
    <col min="12547" max="12547" width="6.625" style="38" customWidth="1"/>
    <col min="12548" max="12548" width="1.625" style="38" customWidth="1"/>
    <col min="12549" max="12549" width="6.625" style="38" customWidth="1"/>
    <col min="12550" max="12550" width="1.625" style="38" customWidth="1"/>
    <col min="12551" max="12551" width="6.625" style="38" customWidth="1"/>
    <col min="12552" max="12552" width="1.625" style="38" customWidth="1"/>
    <col min="12553" max="12553" width="6.625" style="38" customWidth="1"/>
    <col min="12554" max="12554" width="1.625" style="38" customWidth="1"/>
    <col min="12555" max="12555" width="6.625" style="38" customWidth="1"/>
    <col min="12556" max="12556" width="1.625" style="38" customWidth="1"/>
    <col min="12557" max="12557" width="6.625" style="38" customWidth="1"/>
    <col min="12558" max="12558" width="1.625" style="38" customWidth="1"/>
    <col min="12559" max="12559" width="6.625" style="38" customWidth="1"/>
    <col min="12560" max="12560" width="1.625" style="38" customWidth="1"/>
    <col min="12561" max="12561" width="6.625" style="38" customWidth="1"/>
    <col min="12562" max="12562" width="1.625" style="38" customWidth="1"/>
    <col min="12563" max="12800" width="10.625" style="38"/>
    <col min="12801" max="12801" width="3.625" style="38" customWidth="1"/>
    <col min="12802" max="12802" width="9.625" style="38" customWidth="1"/>
    <col min="12803" max="12803" width="6.625" style="38" customWidth="1"/>
    <col min="12804" max="12804" width="1.625" style="38" customWidth="1"/>
    <col min="12805" max="12805" width="6.625" style="38" customWidth="1"/>
    <col min="12806" max="12806" width="1.625" style="38" customWidth="1"/>
    <col min="12807" max="12807" width="6.625" style="38" customWidth="1"/>
    <col min="12808" max="12808" width="1.625" style="38" customWidth="1"/>
    <col min="12809" max="12809" width="6.625" style="38" customWidth="1"/>
    <col min="12810" max="12810" width="1.625" style="38" customWidth="1"/>
    <col min="12811" max="12811" width="6.625" style="38" customWidth="1"/>
    <col min="12812" max="12812" width="1.625" style="38" customWidth="1"/>
    <col min="12813" max="12813" width="6.625" style="38" customWidth="1"/>
    <col min="12814" max="12814" width="1.625" style="38" customWidth="1"/>
    <col min="12815" max="12815" width="6.625" style="38" customWidth="1"/>
    <col min="12816" max="12816" width="1.625" style="38" customWidth="1"/>
    <col min="12817" max="12817" width="6.625" style="38" customWidth="1"/>
    <col min="12818" max="12818" width="1.625" style="38" customWidth="1"/>
    <col min="12819" max="13056" width="10.625" style="38"/>
    <col min="13057" max="13057" width="3.625" style="38" customWidth="1"/>
    <col min="13058" max="13058" width="9.625" style="38" customWidth="1"/>
    <col min="13059" max="13059" width="6.625" style="38" customWidth="1"/>
    <col min="13060" max="13060" width="1.625" style="38" customWidth="1"/>
    <col min="13061" max="13061" width="6.625" style="38" customWidth="1"/>
    <col min="13062" max="13062" width="1.625" style="38" customWidth="1"/>
    <col min="13063" max="13063" width="6.625" style="38" customWidth="1"/>
    <col min="13064" max="13064" width="1.625" style="38" customWidth="1"/>
    <col min="13065" max="13065" width="6.625" style="38" customWidth="1"/>
    <col min="13066" max="13066" width="1.625" style="38" customWidth="1"/>
    <col min="13067" max="13067" width="6.625" style="38" customWidth="1"/>
    <col min="13068" max="13068" width="1.625" style="38" customWidth="1"/>
    <col min="13069" max="13069" width="6.625" style="38" customWidth="1"/>
    <col min="13070" max="13070" width="1.625" style="38" customWidth="1"/>
    <col min="13071" max="13071" width="6.625" style="38" customWidth="1"/>
    <col min="13072" max="13072" width="1.625" style="38" customWidth="1"/>
    <col min="13073" max="13073" width="6.625" style="38" customWidth="1"/>
    <col min="13074" max="13074" width="1.625" style="38" customWidth="1"/>
    <col min="13075" max="13312" width="10.625" style="38"/>
    <col min="13313" max="13313" width="3.625" style="38" customWidth="1"/>
    <col min="13314" max="13314" width="9.625" style="38" customWidth="1"/>
    <col min="13315" max="13315" width="6.625" style="38" customWidth="1"/>
    <col min="13316" max="13316" width="1.625" style="38" customWidth="1"/>
    <col min="13317" max="13317" width="6.625" style="38" customWidth="1"/>
    <col min="13318" max="13318" width="1.625" style="38" customWidth="1"/>
    <col min="13319" max="13319" width="6.625" style="38" customWidth="1"/>
    <col min="13320" max="13320" width="1.625" style="38" customWidth="1"/>
    <col min="13321" max="13321" width="6.625" style="38" customWidth="1"/>
    <col min="13322" max="13322" width="1.625" style="38" customWidth="1"/>
    <col min="13323" max="13323" width="6.625" style="38" customWidth="1"/>
    <col min="13324" max="13324" width="1.625" style="38" customWidth="1"/>
    <col min="13325" max="13325" width="6.625" style="38" customWidth="1"/>
    <col min="13326" max="13326" width="1.625" style="38" customWidth="1"/>
    <col min="13327" max="13327" width="6.625" style="38" customWidth="1"/>
    <col min="13328" max="13328" width="1.625" style="38" customWidth="1"/>
    <col min="13329" max="13329" width="6.625" style="38" customWidth="1"/>
    <col min="13330" max="13330" width="1.625" style="38" customWidth="1"/>
    <col min="13331" max="13568" width="10.625" style="38"/>
    <col min="13569" max="13569" width="3.625" style="38" customWidth="1"/>
    <col min="13570" max="13570" width="9.625" style="38" customWidth="1"/>
    <col min="13571" max="13571" width="6.625" style="38" customWidth="1"/>
    <col min="13572" max="13572" width="1.625" style="38" customWidth="1"/>
    <col min="13573" max="13573" width="6.625" style="38" customWidth="1"/>
    <col min="13574" max="13574" width="1.625" style="38" customWidth="1"/>
    <col min="13575" max="13575" width="6.625" style="38" customWidth="1"/>
    <col min="13576" max="13576" width="1.625" style="38" customWidth="1"/>
    <col min="13577" max="13577" width="6.625" style="38" customWidth="1"/>
    <col min="13578" max="13578" width="1.625" style="38" customWidth="1"/>
    <col min="13579" max="13579" width="6.625" style="38" customWidth="1"/>
    <col min="13580" max="13580" width="1.625" style="38" customWidth="1"/>
    <col min="13581" max="13581" width="6.625" style="38" customWidth="1"/>
    <col min="13582" max="13582" width="1.625" style="38" customWidth="1"/>
    <col min="13583" max="13583" width="6.625" style="38" customWidth="1"/>
    <col min="13584" max="13584" width="1.625" style="38" customWidth="1"/>
    <col min="13585" max="13585" width="6.625" style="38" customWidth="1"/>
    <col min="13586" max="13586" width="1.625" style="38" customWidth="1"/>
    <col min="13587" max="13824" width="10.625" style="38"/>
    <col min="13825" max="13825" width="3.625" style="38" customWidth="1"/>
    <col min="13826" max="13826" width="9.625" style="38" customWidth="1"/>
    <col min="13827" max="13827" width="6.625" style="38" customWidth="1"/>
    <col min="13828" max="13828" width="1.625" style="38" customWidth="1"/>
    <col min="13829" max="13829" width="6.625" style="38" customWidth="1"/>
    <col min="13830" max="13830" width="1.625" style="38" customWidth="1"/>
    <col min="13831" max="13831" width="6.625" style="38" customWidth="1"/>
    <col min="13832" max="13832" width="1.625" style="38" customWidth="1"/>
    <col min="13833" max="13833" width="6.625" style="38" customWidth="1"/>
    <col min="13834" max="13834" width="1.625" style="38" customWidth="1"/>
    <col min="13835" max="13835" width="6.625" style="38" customWidth="1"/>
    <col min="13836" max="13836" width="1.625" style="38" customWidth="1"/>
    <col min="13837" max="13837" width="6.625" style="38" customWidth="1"/>
    <col min="13838" max="13838" width="1.625" style="38" customWidth="1"/>
    <col min="13839" max="13839" width="6.625" style="38" customWidth="1"/>
    <col min="13840" max="13840" width="1.625" style="38" customWidth="1"/>
    <col min="13841" max="13841" width="6.625" style="38" customWidth="1"/>
    <col min="13842" max="13842" width="1.625" style="38" customWidth="1"/>
    <col min="13843" max="14080" width="10.625" style="38"/>
    <col min="14081" max="14081" width="3.625" style="38" customWidth="1"/>
    <col min="14082" max="14082" width="9.625" style="38" customWidth="1"/>
    <col min="14083" max="14083" width="6.625" style="38" customWidth="1"/>
    <col min="14084" max="14084" width="1.625" style="38" customWidth="1"/>
    <col min="14085" max="14085" width="6.625" style="38" customWidth="1"/>
    <col min="14086" max="14086" width="1.625" style="38" customWidth="1"/>
    <col min="14087" max="14087" width="6.625" style="38" customWidth="1"/>
    <col min="14088" max="14088" width="1.625" style="38" customWidth="1"/>
    <col min="14089" max="14089" width="6.625" style="38" customWidth="1"/>
    <col min="14090" max="14090" width="1.625" style="38" customWidth="1"/>
    <col min="14091" max="14091" width="6.625" style="38" customWidth="1"/>
    <col min="14092" max="14092" width="1.625" style="38" customWidth="1"/>
    <col min="14093" max="14093" width="6.625" style="38" customWidth="1"/>
    <col min="14094" max="14094" width="1.625" style="38" customWidth="1"/>
    <col min="14095" max="14095" width="6.625" style="38" customWidth="1"/>
    <col min="14096" max="14096" width="1.625" style="38" customWidth="1"/>
    <col min="14097" max="14097" width="6.625" style="38" customWidth="1"/>
    <col min="14098" max="14098" width="1.625" style="38" customWidth="1"/>
    <col min="14099" max="14336" width="10.625" style="38"/>
    <col min="14337" max="14337" width="3.625" style="38" customWidth="1"/>
    <col min="14338" max="14338" width="9.625" style="38" customWidth="1"/>
    <col min="14339" max="14339" width="6.625" style="38" customWidth="1"/>
    <col min="14340" max="14340" width="1.625" style="38" customWidth="1"/>
    <col min="14341" max="14341" width="6.625" style="38" customWidth="1"/>
    <col min="14342" max="14342" width="1.625" style="38" customWidth="1"/>
    <col min="14343" max="14343" width="6.625" style="38" customWidth="1"/>
    <col min="14344" max="14344" width="1.625" style="38" customWidth="1"/>
    <col min="14345" max="14345" width="6.625" style="38" customWidth="1"/>
    <col min="14346" max="14346" width="1.625" style="38" customWidth="1"/>
    <col min="14347" max="14347" width="6.625" style="38" customWidth="1"/>
    <col min="14348" max="14348" width="1.625" style="38" customWidth="1"/>
    <col min="14349" max="14349" width="6.625" style="38" customWidth="1"/>
    <col min="14350" max="14350" width="1.625" style="38" customWidth="1"/>
    <col min="14351" max="14351" width="6.625" style="38" customWidth="1"/>
    <col min="14352" max="14352" width="1.625" style="38" customWidth="1"/>
    <col min="14353" max="14353" width="6.625" style="38" customWidth="1"/>
    <col min="14354" max="14354" width="1.625" style="38" customWidth="1"/>
    <col min="14355" max="14592" width="10.625" style="38"/>
    <col min="14593" max="14593" width="3.625" style="38" customWidth="1"/>
    <col min="14594" max="14594" width="9.625" style="38" customWidth="1"/>
    <col min="14595" max="14595" width="6.625" style="38" customWidth="1"/>
    <col min="14596" max="14596" width="1.625" style="38" customWidth="1"/>
    <col min="14597" max="14597" width="6.625" style="38" customWidth="1"/>
    <col min="14598" max="14598" width="1.625" style="38" customWidth="1"/>
    <col min="14599" max="14599" width="6.625" style="38" customWidth="1"/>
    <col min="14600" max="14600" width="1.625" style="38" customWidth="1"/>
    <col min="14601" max="14601" width="6.625" style="38" customWidth="1"/>
    <col min="14602" max="14602" width="1.625" style="38" customWidth="1"/>
    <col min="14603" max="14603" width="6.625" style="38" customWidth="1"/>
    <col min="14604" max="14604" width="1.625" style="38" customWidth="1"/>
    <col min="14605" max="14605" width="6.625" style="38" customWidth="1"/>
    <col min="14606" max="14606" width="1.625" style="38" customWidth="1"/>
    <col min="14607" max="14607" width="6.625" style="38" customWidth="1"/>
    <col min="14608" max="14608" width="1.625" style="38" customWidth="1"/>
    <col min="14609" max="14609" width="6.625" style="38" customWidth="1"/>
    <col min="14610" max="14610" width="1.625" style="38" customWidth="1"/>
    <col min="14611" max="14848" width="10.625" style="38"/>
    <col min="14849" max="14849" width="3.625" style="38" customWidth="1"/>
    <col min="14850" max="14850" width="9.625" style="38" customWidth="1"/>
    <col min="14851" max="14851" width="6.625" style="38" customWidth="1"/>
    <col min="14852" max="14852" width="1.625" style="38" customWidth="1"/>
    <col min="14853" max="14853" width="6.625" style="38" customWidth="1"/>
    <col min="14854" max="14854" width="1.625" style="38" customWidth="1"/>
    <col min="14855" max="14855" width="6.625" style="38" customWidth="1"/>
    <col min="14856" max="14856" width="1.625" style="38" customWidth="1"/>
    <col min="14857" max="14857" width="6.625" style="38" customWidth="1"/>
    <col min="14858" max="14858" width="1.625" style="38" customWidth="1"/>
    <col min="14859" max="14859" width="6.625" style="38" customWidth="1"/>
    <col min="14860" max="14860" width="1.625" style="38" customWidth="1"/>
    <col min="14861" max="14861" width="6.625" style="38" customWidth="1"/>
    <col min="14862" max="14862" width="1.625" style="38" customWidth="1"/>
    <col min="14863" max="14863" width="6.625" style="38" customWidth="1"/>
    <col min="14864" max="14864" width="1.625" style="38" customWidth="1"/>
    <col min="14865" max="14865" width="6.625" style="38" customWidth="1"/>
    <col min="14866" max="14866" width="1.625" style="38" customWidth="1"/>
    <col min="14867" max="15104" width="10.625" style="38"/>
    <col min="15105" max="15105" width="3.625" style="38" customWidth="1"/>
    <col min="15106" max="15106" width="9.625" style="38" customWidth="1"/>
    <col min="15107" max="15107" width="6.625" style="38" customWidth="1"/>
    <col min="15108" max="15108" width="1.625" style="38" customWidth="1"/>
    <col min="15109" max="15109" width="6.625" style="38" customWidth="1"/>
    <col min="15110" max="15110" width="1.625" style="38" customWidth="1"/>
    <col min="15111" max="15111" width="6.625" style="38" customWidth="1"/>
    <col min="15112" max="15112" width="1.625" style="38" customWidth="1"/>
    <col min="15113" max="15113" width="6.625" style="38" customWidth="1"/>
    <col min="15114" max="15114" width="1.625" style="38" customWidth="1"/>
    <col min="15115" max="15115" width="6.625" style="38" customWidth="1"/>
    <col min="15116" max="15116" width="1.625" style="38" customWidth="1"/>
    <col min="15117" max="15117" width="6.625" style="38" customWidth="1"/>
    <col min="15118" max="15118" width="1.625" style="38" customWidth="1"/>
    <col min="15119" max="15119" width="6.625" style="38" customWidth="1"/>
    <col min="15120" max="15120" width="1.625" style="38" customWidth="1"/>
    <col min="15121" max="15121" width="6.625" style="38" customWidth="1"/>
    <col min="15122" max="15122" width="1.625" style="38" customWidth="1"/>
    <col min="15123" max="15360" width="10.625" style="38"/>
    <col min="15361" max="15361" width="3.625" style="38" customWidth="1"/>
    <col min="15362" max="15362" width="9.625" style="38" customWidth="1"/>
    <col min="15363" max="15363" width="6.625" style="38" customWidth="1"/>
    <col min="15364" max="15364" width="1.625" style="38" customWidth="1"/>
    <col min="15365" max="15365" width="6.625" style="38" customWidth="1"/>
    <col min="15366" max="15366" width="1.625" style="38" customWidth="1"/>
    <col min="15367" max="15367" width="6.625" style="38" customWidth="1"/>
    <col min="15368" max="15368" width="1.625" style="38" customWidth="1"/>
    <col min="15369" max="15369" width="6.625" style="38" customWidth="1"/>
    <col min="15370" max="15370" width="1.625" style="38" customWidth="1"/>
    <col min="15371" max="15371" width="6.625" style="38" customWidth="1"/>
    <col min="15372" max="15372" width="1.625" style="38" customWidth="1"/>
    <col min="15373" max="15373" width="6.625" style="38" customWidth="1"/>
    <col min="15374" max="15374" width="1.625" style="38" customWidth="1"/>
    <col min="15375" max="15375" width="6.625" style="38" customWidth="1"/>
    <col min="15376" max="15376" width="1.625" style="38" customWidth="1"/>
    <col min="15377" max="15377" width="6.625" style="38" customWidth="1"/>
    <col min="15378" max="15378" width="1.625" style="38" customWidth="1"/>
    <col min="15379" max="15616" width="10.625" style="38"/>
    <col min="15617" max="15617" width="3.625" style="38" customWidth="1"/>
    <col min="15618" max="15618" width="9.625" style="38" customWidth="1"/>
    <col min="15619" max="15619" width="6.625" style="38" customWidth="1"/>
    <col min="15620" max="15620" width="1.625" style="38" customWidth="1"/>
    <col min="15621" max="15621" width="6.625" style="38" customWidth="1"/>
    <col min="15622" max="15622" width="1.625" style="38" customWidth="1"/>
    <col min="15623" max="15623" width="6.625" style="38" customWidth="1"/>
    <col min="15624" max="15624" width="1.625" style="38" customWidth="1"/>
    <col min="15625" max="15625" width="6.625" style="38" customWidth="1"/>
    <col min="15626" max="15626" width="1.625" style="38" customWidth="1"/>
    <col min="15627" max="15627" width="6.625" style="38" customWidth="1"/>
    <col min="15628" max="15628" width="1.625" style="38" customWidth="1"/>
    <col min="15629" max="15629" width="6.625" style="38" customWidth="1"/>
    <col min="15630" max="15630" width="1.625" style="38" customWidth="1"/>
    <col min="15631" max="15631" width="6.625" style="38" customWidth="1"/>
    <col min="15632" max="15632" width="1.625" style="38" customWidth="1"/>
    <col min="15633" max="15633" width="6.625" style="38" customWidth="1"/>
    <col min="15634" max="15634" width="1.625" style="38" customWidth="1"/>
    <col min="15635" max="15872" width="10.625" style="38"/>
    <col min="15873" max="15873" width="3.625" style="38" customWidth="1"/>
    <col min="15874" max="15874" width="9.625" style="38" customWidth="1"/>
    <col min="15875" max="15875" width="6.625" style="38" customWidth="1"/>
    <col min="15876" max="15876" width="1.625" style="38" customWidth="1"/>
    <col min="15877" max="15877" width="6.625" style="38" customWidth="1"/>
    <col min="15878" max="15878" width="1.625" style="38" customWidth="1"/>
    <col min="15879" max="15879" width="6.625" style="38" customWidth="1"/>
    <col min="15880" max="15880" width="1.625" style="38" customWidth="1"/>
    <col min="15881" max="15881" width="6.625" style="38" customWidth="1"/>
    <col min="15882" max="15882" width="1.625" style="38" customWidth="1"/>
    <col min="15883" max="15883" width="6.625" style="38" customWidth="1"/>
    <col min="15884" max="15884" width="1.625" style="38" customWidth="1"/>
    <col min="15885" max="15885" width="6.625" style="38" customWidth="1"/>
    <col min="15886" max="15886" width="1.625" style="38" customWidth="1"/>
    <col min="15887" max="15887" width="6.625" style="38" customWidth="1"/>
    <col min="15888" max="15888" width="1.625" style="38" customWidth="1"/>
    <col min="15889" max="15889" width="6.625" style="38" customWidth="1"/>
    <col min="15890" max="15890" width="1.625" style="38" customWidth="1"/>
    <col min="15891" max="16128" width="10.625" style="38"/>
    <col min="16129" max="16129" width="3.625" style="38" customWidth="1"/>
    <col min="16130" max="16130" width="9.625" style="38" customWidth="1"/>
    <col min="16131" max="16131" width="6.625" style="38" customWidth="1"/>
    <col min="16132" max="16132" width="1.625" style="38" customWidth="1"/>
    <col min="16133" max="16133" width="6.625" style="38" customWidth="1"/>
    <col min="16134" max="16134" width="1.625" style="38" customWidth="1"/>
    <col min="16135" max="16135" width="6.625" style="38" customWidth="1"/>
    <col min="16136" max="16136" width="1.625" style="38" customWidth="1"/>
    <col min="16137" max="16137" width="6.625" style="38" customWidth="1"/>
    <col min="16138" max="16138" width="1.625" style="38" customWidth="1"/>
    <col min="16139" max="16139" width="6.625" style="38" customWidth="1"/>
    <col min="16140" max="16140" width="1.625" style="38" customWidth="1"/>
    <col min="16141" max="16141" width="6.625" style="38" customWidth="1"/>
    <col min="16142" max="16142" width="1.625" style="38" customWidth="1"/>
    <col min="16143" max="16143" width="6.625" style="38" customWidth="1"/>
    <col min="16144" max="16144" width="1.625" style="38" customWidth="1"/>
    <col min="16145" max="16145" width="6.625" style="38" customWidth="1"/>
    <col min="16146" max="16146" width="1.625" style="38" customWidth="1"/>
    <col min="16147" max="16384" width="10.625" style="38"/>
  </cols>
  <sheetData>
    <row r="1" spans="1:28" ht="30" customHeight="1">
      <c r="A1" s="1" t="s">
        <v>293</v>
      </c>
      <c r="C1" s="240"/>
      <c r="E1" s="240"/>
      <c r="G1" s="240"/>
      <c r="I1" s="240"/>
      <c r="K1" s="240"/>
      <c r="M1" s="240"/>
      <c r="O1" s="240"/>
      <c r="Q1" s="240"/>
      <c r="S1" s="242"/>
      <c r="T1" s="242"/>
      <c r="U1" s="242"/>
      <c r="V1" s="242"/>
      <c r="W1" s="242"/>
      <c r="X1" s="242"/>
      <c r="Y1" s="242"/>
      <c r="Z1" s="242"/>
      <c r="AA1" s="242"/>
      <c r="AB1" s="242"/>
    </row>
    <row r="2" spans="1:28" s="37" customFormat="1" ht="18" customHeight="1">
      <c r="A2" s="6">
        <v>2</v>
      </c>
      <c r="B2" s="6" t="s">
        <v>471</v>
      </c>
      <c r="D2" s="85"/>
      <c r="F2" s="85"/>
      <c r="H2" s="265"/>
      <c r="J2" s="265"/>
      <c r="L2" s="85"/>
      <c r="N2" s="265"/>
      <c r="P2" s="265"/>
      <c r="R2" s="265"/>
      <c r="S2" s="360"/>
      <c r="T2" s="360"/>
      <c r="U2" s="360"/>
      <c r="V2" s="360"/>
      <c r="W2" s="360"/>
      <c r="X2" s="360"/>
      <c r="Y2" s="360"/>
      <c r="Z2" s="360"/>
      <c r="AA2" s="360"/>
      <c r="AB2" s="360"/>
    </row>
    <row r="3" spans="1:28" ht="13.5" customHeight="1">
      <c r="B3" s="679" t="s">
        <v>296</v>
      </c>
      <c r="C3" s="656" t="s">
        <v>472</v>
      </c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8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1:28" ht="13.5" customHeight="1">
      <c r="B4" s="663"/>
      <c r="C4" s="669" t="s">
        <v>473</v>
      </c>
      <c r="D4" s="666"/>
      <c r="E4" s="669" t="s">
        <v>474</v>
      </c>
      <c r="F4" s="666"/>
      <c r="G4" s="682" t="s">
        <v>475</v>
      </c>
      <c r="H4" s="683"/>
      <c r="I4" s="669" t="s">
        <v>476</v>
      </c>
      <c r="J4" s="666"/>
      <c r="K4" s="669" t="s">
        <v>477</v>
      </c>
      <c r="L4" s="666"/>
      <c r="M4" s="682" t="s">
        <v>478</v>
      </c>
      <c r="N4" s="683"/>
      <c r="O4" s="682" t="s">
        <v>479</v>
      </c>
      <c r="P4" s="683"/>
      <c r="Q4" s="682" t="s">
        <v>479</v>
      </c>
      <c r="R4" s="684"/>
      <c r="S4" s="242"/>
      <c r="T4" s="242"/>
      <c r="U4" s="242"/>
      <c r="V4" s="242"/>
      <c r="W4" s="242"/>
      <c r="X4" s="242"/>
      <c r="Y4" s="242"/>
      <c r="Z4" s="242"/>
      <c r="AA4" s="242"/>
      <c r="AB4" s="242"/>
    </row>
    <row r="5" spans="1:28" s="267" customFormat="1" ht="18" customHeight="1">
      <c r="B5" s="681"/>
      <c r="C5" s="688" t="s">
        <v>480</v>
      </c>
      <c r="D5" s="689"/>
      <c r="E5" s="688" t="s">
        <v>481</v>
      </c>
      <c r="F5" s="689"/>
      <c r="G5" s="685" t="s">
        <v>482</v>
      </c>
      <c r="H5" s="686"/>
      <c r="I5" s="688" t="s">
        <v>483</v>
      </c>
      <c r="J5" s="690"/>
      <c r="K5" s="688" t="s">
        <v>484</v>
      </c>
      <c r="L5" s="689"/>
      <c r="M5" s="685" t="s">
        <v>485</v>
      </c>
      <c r="N5" s="686"/>
      <c r="O5" s="685" t="s">
        <v>486</v>
      </c>
      <c r="P5" s="686"/>
      <c r="Q5" s="685" t="s">
        <v>487</v>
      </c>
      <c r="R5" s="687"/>
      <c r="S5" s="361"/>
      <c r="T5" s="361"/>
      <c r="U5" s="361"/>
      <c r="V5" s="361"/>
      <c r="W5" s="361"/>
      <c r="X5" s="361"/>
      <c r="Y5" s="361"/>
      <c r="Z5" s="361"/>
      <c r="AA5" s="361"/>
      <c r="AB5" s="361"/>
    </row>
    <row r="6" spans="1:28" ht="14.25" hidden="1" customHeight="1">
      <c r="B6" s="272" t="s">
        <v>310</v>
      </c>
      <c r="C6" s="362">
        <v>76</v>
      </c>
      <c r="D6" s="363" t="s">
        <v>311</v>
      </c>
      <c r="E6" s="278">
        <v>11</v>
      </c>
      <c r="F6" s="364" t="s">
        <v>311</v>
      </c>
      <c r="G6" s="362">
        <v>0</v>
      </c>
      <c r="H6" s="274" t="s">
        <v>311</v>
      </c>
      <c r="I6" s="278">
        <v>19</v>
      </c>
      <c r="J6" s="276" t="s">
        <v>311</v>
      </c>
      <c r="K6" s="362">
        <v>0</v>
      </c>
      <c r="L6" s="363" t="s">
        <v>311</v>
      </c>
      <c r="M6" s="362">
        <v>3</v>
      </c>
      <c r="N6" s="274" t="s">
        <v>311</v>
      </c>
      <c r="O6" s="278">
        <v>179</v>
      </c>
      <c r="P6" s="276" t="s">
        <v>311</v>
      </c>
      <c r="Q6" s="362">
        <v>60</v>
      </c>
      <c r="R6" s="274" t="s">
        <v>311</v>
      </c>
      <c r="S6" s="242"/>
      <c r="T6" s="242"/>
      <c r="U6" s="242"/>
      <c r="V6" s="242"/>
      <c r="W6" s="242"/>
      <c r="X6" s="242"/>
      <c r="Y6" s="242"/>
      <c r="Z6" s="242"/>
      <c r="AA6" s="242"/>
      <c r="AB6" s="242"/>
    </row>
    <row r="7" spans="1:28" ht="14.25" hidden="1" customHeight="1">
      <c r="B7" s="285" t="s">
        <v>316</v>
      </c>
      <c r="C7" s="365">
        <v>51</v>
      </c>
      <c r="D7" s="366" t="s">
        <v>311</v>
      </c>
      <c r="E7" s="291">
        <v>5</v>
      </c>
      <c r="F7" s="367" t="s">
        <v>311</v>
      </c>
      <c r="G7" s="365">
        <v>0</v>
      </c>
      <c r="H7" s="287" t="s">
        <v>311</v>
      </c>
      <c r="I7" s="291">
        <v>47</v>
      </c>
      <c r="J7" s="289" t="s">
        <v>311</v>
      </c>
      <c r="K7" s="365">
        <v>1</v>
      </c>
      <c r="L7" s="366" t="s">
        <v>311</v>
      </c>
      <c r="M7" s="365">
        <v>0</v>
      </c>
      <c r="N7" s="287" t="s">
        <v>311</v>
      </c>
      <c r="O7" s="291">
        <v>196</v>
      </c>
      <c r="P7" s="289" t="s">
        <v>311</v>
      </c>
      <c r="Q7" s="365">
        <v>81</v>
      </c>
      <c r="R7" s="287" t="s">
        <v>311</v>
      </c>
      <c r="S7" s="242"/>
      <c r="T7" s="242"/>
      <c r="U7" s="242"/>
      <c r="V7" s="242"/>
      <c r="W7" s="242"/>
      <c r="X7" s="242"/>
      <c r="Y7" s="242"/>
      <c r="Z7" s="242"/>
      <c r="AA7" s="242"/>
      <c r="AB7" s="242"/>
    </row>
    <row r="8" spans="1:28" ht="14.25" hidden="1" customHeight="1">
      <c r="B8" s="272" t="s">
        <v>321</v>
      </c>
      <c r="C8" s="362">
        <v>66</v>
      </c>
      <c r="D8" s="363" t="s">
        <v>311</v>
      </c>
      <c r="E8" s="278">
        <v>17</v>
      </c>
      <c r="F8" s="364" t="s">
        <v>311</v>
      </c>
      <c r="G8" s="362">
        <v>0</v>
      </c>
      <c r="H8" s="274" t="s">
        <v>311</v>
      </c>
      <c r="I8" s="278">
        <v>50</v>
      </c>
      <c r="J8" s="276" t="s">
        <v>311</v>
      </c>
      <c r="K8" s="362">
        <v>1</v>
      </c>
      <c r="L8" s="363" t="s">
        <v>311</v>
      </c>
      <c r="M8" s="362">
        <v>3</v>
      </c>
      <c r="N8" s="274" t="s">
        <v>311</v>
      </c>
      <c r="O8" s="278">
        <v>186</v>
      </c>
      <c r="P8" s="276" t="s">
        <v>311</v>
      </c>
      <c r="Q8" s="362">
        <v>60</v>
      </c>
      <c r="R8" s="274" t="s">
        <v>311</v>
      </c>
      <c r="S8" s="242"/>
      <c r="T8" s="242"/>
      <c r="U8" s="242"/>
      <c r="V8" s="242"/>
      <c r="W8" s="242"/>
      <c r="X8" s="242"/>
      <c r="Y8" s="242"/>
      <c r="Z8" s="242"/>
      <c r="AA8" s="242"/>
      <c r="AB8" s="242"/>
    </row>
    <row r="9" spans="1:28" ht="14.25" hidden="1" customHeight="1">
      <c r="B9" s="285" t="s">
        <v>326</v>
      </c>
      <c r="C9" s="365">
        <v>59</v>
      </c>
      <c r="D9" s="366" t="s">
        <v>311</v>
      </c>
      <c r="E9" s="291">
        <v>7</v>
      </c>
      <c r="F9" s="367" t="s">
        <v>311</v>
      </c>
      <c r="G9" s="365">
        <v>0</v>
      </c>
      <c r="H9" s="287" t="s">
        <v>311</v>
      </c>
      <c r="I9" s="291">
        <v>43</v>
      </c>
      <c r="J9" s="289" t="s">
        <v>311</v>
      </c>
      <c r="K9" s="365">
        <v>0</v>
      </c>
      <c r="L9" s="366" t="s">
        <v>311</v>
      </c>
      <c r="M9" s="365">
        <v>1</v>
      </c>
      <c r="N9" s="287" t="s">
        <v>311</v>
      </c>
      <c r="O9" s="291">
        <v>167</v>
      </c>
      <c r="P9" s="289" t="s">
        <v>311</v>
      </c>
      <c r="Q9" s="365">
        <v>62</v>
      </c>
      <c r="R9" s="287" t="s">
        <v>311</v>
      </c>
      <c r="S9" s="242"/>
      <c r="T9" s="242"/>
      <c r="U9" s="242"/>
      <c r="V9" s="242"/>
      <c r="W9" s="242"/>
      <c r="X9" s="242"/>
      <c r="Y9" s="242"/>
      <c r="Z9" s="242"/>
      <c r="AA9" s="242"/>
      <c r="AB9" s="242"/>
    </row>
    <row r="10" spans="1:28" ht="14.25" hidden="1" customHeight="1">
      <c r="B10" s="272" t="s">
        <v>331</v>
      </c>
      <c r="C10" s="362">
        <v>79</v>
      </c>
      <c r="D10" s="363" t="s">
        <v>311</v>
      </c>
      <c r="E10" s="278">
        <v>16</v>
      </c>
      <c r="F10" s="364" t="s">
        <v>311</v>
      </c>
      <c r="G10" s="362">
        <v>0</v>
      </c>
      <c r="H10" s="274" t="s">
        <v>311</v>
      </c>
      <c r="I10" s="278">
        <v>43</v>
      </c>
      <c r="J10" s="276" t="s">
        <v>311</v>
      </c>
      <c r="K10" s="362">
        <v>0</v>
      </c>
      <c r="L10" s="363" t="s">
        <v>311</v>
      </c>
      <c r="M10" s="362">
        <v>5</v>
      </c>
      <c r="N10" s="274" t="s">
        <v>311</v>
      </c>
      <c r="O10" s="278">
        <v>169</v>
      </c>
      <c r="P10" s="276" t="s">
        <v>311</v>
      </c>
      <c r="Q10" s="362">
        <v>65</v>
      </c>
      <c r="R10" s="274" t="s">
        <v>311</v>
      </c>
      <c r="S10" s="242"/>
      <c r="T10" s="242"/>
      <c r="U10" s="242"/>
      <c r="V10" s="242"/>
      <c r="W10" s="242"/>
      <c r="X10" s="242"/>
      <c r="Y10" s="242"/>
      <c r="Z10" s="242"/>
      <c r="AA10" s="242"/>
      <c r="AB10" s="242"/>
    </row>
    <row r="11" spans="1:28" ht="14.25" hidden="1" customHeight="1">
      <c r="B11" s="285" t="s">
        <v>336</v>
      </c>
      <c r="C11" s="365">
        <v>82</v>
      </c>
      <c r="D11" s="366" t="s">
        <v>311</v>
      </c>
      <c r="E11" s="291">
        <v>30</v>
      </c>
      <c r="F11" s="367" t="s">
        <v>311</v>
      </c>
      <c r="G11" s="365">
        <v>0</v>
      </c>
      <c r="H11" s="287" t="s">
        <v>311</v>
      </c>
      <c r="I11" s="291">
        <v>61</v>
      </c>
      <c r="J11" s="289" t="s">
        <v>311</v>
      </c>
      <c r="K11" s="365">
        <v>3</v>
      </c>
      <c r="L11" s="366" t="s">
        <v>311</v>
      </c>
      <c r="M11" s="365">
        <v>6</v>
      </c>
      <c r="N11" s="287" t="s">
        <v>311</v>
      </c>
      <c r="O11" s="291">
        <v>153</v>
      </c>
      <c r="P11" s="289" t="s">
        <v>337</v>
      </c>
      <c r="Q11" s="365">
        <v>54</v>
      </c>
      <c r="R11" s="287" t="s">
        <v>337</v>
      </c>
      <c r="S11" s="242"/>
      <c r="T11" s="242"/>
      <c r="U11" s="242"/>
      <c r="V11" s="242"/>
      <c r="W11" s="242"/>
      <c r="X11" s="242"/>
      <c r="Y11" s="242"/>
      <c r="Z11" s="242"/>
      <c r="AA11" s="242"/>
      <c r="AB11" s="242"/>
    </row>
    <row r="12" spans="1:28" ht="14.25" hidden="1" customHeight="1">
      <c r="B12" s="272" t="s">
        <v>342</v>
      </c>
      <c r="C12" s="362">
        <v>76</v>
      </c>
      <c r="D12" s="363" t="s">
        <v>337</v>
      </c>
      <c r="E12" s="278">
        <v>41</v>
      </c>
      <c r="F12" s="364" t="s">
        <v>337</v>
      </c>
      <c r="G12" s="362">
        <v>2</v>
      </c>
      <c r="H12" s="274" t="s">
        <v>337</v>
      </c>
      <c r="I12" s="278">
        <v>49</v>
      </c>
      <c r="J12" s="276" t="s">
        <v>337</v>
      </c>
      <c r="K12" s="362">
        <v>2</v>
      </c>
      <c r="L12" s="363" t="s">
        <v>337</v>
      </c>
      <c r="M12" s="362">
        <v>14</v>
      </c>
      <c r="N12" s="274" t="s">
        <v>337</v>
      </c>
      <c r="O12" s="278">
        <v>192</v>
      </c>
      <c r="P12" s="276" t="s">
        <v>311</v>
      </c>
      <c r="Q12" s="362">
        <v>85</v>
      </c>
      <c r="R12" s="274" t="s">
        <v>311</v>
      </c>
      <c r="S12" s="242"/>
      <c r="T12" s="242"/>
      <c r="U12" s="242"/>
      <c r="V12" s="242"/>
      <c r="W12" s="242"/>
      <c r="X12" s="242"/>
      <c r="Y12" s="242"/>
      <c r="Z12" s="242"/>
      <c r="AA12" s="242"/>
      <c r="AB12" s="242"/>
    </row>
    <row r="13" spans="1:28" ht="14.25" customHeight="1">
      <c r="B13" s="285" t="s">
        <v>346</v>
      </c>
      <c r="C13" s="365">
        <v>61</v>
      </c>
      <c r="D13" s="366" t="s">
        <v>337</v>
      </c>
      <c r="E13" s="291">
        <v>22</v>
      </c>
      <c r="F13" s="367" t="s">
        <v>337</v>
      </c>
      <c r="G13" s="365">
        <v>0</v>
      </c>
      <c r="H13" s="287" t="s">
        <v>337</v>
      </c>
      <c r="I13" s="291">
        <v>58</v>
      </c>
      <c r="J13" s="289" t="s">
        <v>337</v>
      </c>
      <c r="K13" s="365">
        <v>1</v>
      </c>
      <c r="L13" s="366" t="s">
        <v>337</v>
      </c>
      <c r="M13" s="365">
        <v>6</v>
      </c>
      <c r="N13" s="287" t="s">
        <v>337</v>
      </c>
      <c r="O13" s="291">
        <v>180</v>
      </c>
      <c r="P13" s="289" t="s">
        <v>311</v>
      </c>
      <c r="Q13" s="365">
        <v>63</v>
      </c>
      <c r="R13" s="287" t="s">
        <v>311</v>
      </c>
      <c r="S13" s="242"/>
      <c r="T13" s="242"/>
      <c r="U13" s="242"/>
      <c r="V13" s="242"/>
      <c r="W13" s="242"/>
      <c r="X13" s="242"/>
      <c r="Y13" s="242"/>
      <c r="Z13" s="242"/>
      <c r="AA13" s="242"/>
      <c r="AB13" s="242"/>
    </row>
    <row r="14" spans="1:28" ht="14.25" customHeight="1">
      <c r="B14" s="272" t="s">
        <v>351</v>
      </c>
      <c r="C14" s="362">
        <v>89</v>
      </c>
      <c r="D14" s="363" t="s">
        <v>311</v>
      </c>
      <c r="E14" s="278">
        <v>17</v>
      </c>
      <c r="F14" s="364" t="s">
        <v>311</v>
      </c>
      <c r="G14" s="362">
        <v>0</v>
      </c>
      <c r="H14" s="274" t="s">
        <v>311</v>
      </c>
      <c r="I14" s="278">
        <v>34</v>
      </c>
      <c r="J14" s="276" t="s">
        <v>311</v>
      </c>
      <c r="K14" s="362">
        <v>0</v>
      </c>
      <c r="L14" s="363" t="s">
        <v>311</v>
      </c>
      <c r="M14" s="362">
        <v>3</v>
      </c>
      <c r="N14" s="274" t="s">
        <v>311</v>
      </c>
      <c r="O14" s="278">
        <v>167</v>
      </c>
      <c r="P14" s="276" t="s">
        <v>311</v>
      </c>
      <c r="Q14" s="362">
        <v>60</v>
      </c>
      <c r="R14" s="274" t="s">
        <v>311</v>
      </c>
      <c r="S14" s="242"/>
      <c r="T14" s="242"/>
      <c r="U14" s="242"/>
      <c r="V14" s="242"/>
      <c r="W14" s="242"/>
      <c r="X14" s="242"/>
      <c r="Y14" s="242"/>
      <c r="Z14" s="242"/>
      <c r="AA14" s="242"/>
      <c r="AB14" s="242"/>
    </row>
    <row r="15" spans="1:28" ht="14.25" customHeight="1">
      <c r="B15" s="285" t="s">
        <v>356</v>
      </c>
      <c r="C15" s="365">
        <v>60</v>
      </c>
      <c r="D15" s="366" t="s">
        <v>311</v>
      </c>
      <c r="E15" s="291">
        <v>10</v>
      </c>
      <c r="F15" s="367" t="s">
        <v>311</v>
      </c>
      <c r="G15" s="365">
        <v>0</v>
      </c>
      <c r="H15" s="287" t="s">
        <v>311</v>
      </c>
      <c r="I15" s="291">
        <v>31</v>
      </c>
      <c r="J15" s="289" t="s">
        <v>311</v>
      </c>
      <c r="K15" s="365">
        <v>0</v>
      </c>
      <c r="L15" s="366" t="s">
        <v>311</v>
      </c>
      <c r="M15" s="365">
        <v>0</v>
      </c>
      <c r="N15" s="287" t="s">
        <v>311</v>
      </c>
      <c r="O15" s="291">
        <v>197</v>
      </c>
      <c r="P15" s="289" t="s">
        <v>311</v>
      </c>
      <c r="Q15" s="365">
        <v>79</v>
      </c>
      <c r="R15" s="287" t="s">
        <v>311</v>
      </c>
      <c r="S15" s="242"/>
      <c r="T15" s="242"/>
      <c r="U15" s="242"/>
      <c r="V15" s="242"/>
      <c r="W15" s="242"/>
      <c r="X15" s="242"/>
      <c r="Y15" s="242"/>
      <c r="Z15" s="242"/>
      <c r="AA15" s="242"/>
      <c r="AB15" s="242"/>
    </row>
    <row r="16" spans="1:28" ht="14.25" customHeight="1">
      <c r="B16" s="272" t="s">
        <v>361</v>
      </c>
      <c r="C16" s="362">
        <v>72</v>
      </c>
      <c r="D16" s="363" t="s">
        <v>311</v>
      </c>
      <c r="E16" s="278">
        <v>15</v>
      </c>
      <c r="F16" s="364" t="s">
        <v>311</v>
      </c>
      <c r="G16" s="362">
        <v>1</v>
      </c>
      <c r="H16" s="274" t="s">
        <v>311</v>
      </c>
      <c r="I16" s="278">
        <v>19</v>
      </c>
      <c r="J16" s="276" t="s">
        <v>311</v>
      </c>
      <c r="K16" s="362">
        <v>0</v>
      </c>
      <c r="L16" s="363" t="s">
        <v>311</v>
      </c>
      <c r="M16" s="362">
        <v>4</v>
      </c>
      <c r="N16" s="274" t="s">
        <v>311</v>
      </c>
      <c r="O16" s="278">
        <v>182</v>
      </c>
      <c r="P16" s="276" t="s">
        <v>311</v>
      </c>
      <c r="Q16" s="362">
        <v>71</v>
      </c>
      <c r="R16" s="274" t="s">
        <v>311</v>
      </c>
      <c r="S16" s="242"/>
      <c r="T16" s="242"/>
      <c r="U16" s="242"/>
      <c r="V16" s="242"/>
      <c r="W16" s="242"/>
      <c r="X16" s="242"/>
      <c r="Y16" s="242"/>
      <c r="Z16" s="242"/>
      <c r="AA16" s="242"/>
      <c r="AB16" s="242"/>
    </row>
    <row r="17" spans="2:28" ht="14.25" customHeight="1">
      <c r="B17" s="285" t="s">
        <v>366</v>
      </c>
      <c r="C17" s="365">
        <v>83</v>
      </c>
      <c r="D17" s="366" t="s">
        <v>311</v>
      </c>
      <c r="E17" s="291">
        <v>28</v>
      </c>
      <c r="F17" s="367" t="s">
        <v>311</v>
      </c>
      <c r="G17" s="365">
        <v>0</v>
      </c>
      <c r="H17" s="287" t="s">
        <v>311</v>
      </c>
      <c r="I17" s="291">
        <v>19</v>
      </c>
      <c r="J17" s="289" t="s">
        <v>311</v>
      </c>
      <c r="K17" s="365">
        <v>1</v>
      </c>
      <c r="L17" s="366" t="s">
        <v>311</v>
      </c>
      <c r="M17" s="365">
        <v>8</v>
      </c>
      <c r="N17" s="287" t="s">
        <v>311</v>
      </c>
      <c r="O17" s="291">
        <v>172</v>
      </c>
      <c r="P17" s="289" t="s">
        <v>311</v>
      </c>
      <c r="Q17" s="365">
        <v>81</v>
      </c>
      <c r="R17" s="287" t="s">
        <v>311</v>
      </c>
      <c r="S17" s="242"/>
      <c r="T17" s="242"/>
      <c r="U17" s="242"/>
      <c r="V17" s="242"/>
      <c r="W17" s="242"/>
      <c r="X17" s="242"/>
      <c r="Y17" s="242"/>
      <c r="Z17" s="242"/>
      <c r="AA17" s="242"/>
      <c r="AB17" s="242"/>
    </row>
    <row r="18" spans="2:28" ht="14.25" customHeight="1">
      <c r="B18" s="272" t="s">
        <v>371</v>
      </c>
      <c r="C18" s="362">
        <v>73</v>
      </c>
      <c r="D18" s="363" t="s">
        <v>311</v>
      </c>
      <c r="E18" s="278">
        <v>17</v>
      </c>
      <c r="F18" s="364" t="s">
        <v>311</v>
      </c>
      <c r="G18" s="362">
        <v>0</v>
      </c>
      <c r="H18" s="274" t="s">
        <v>311</v>
      </c>
      <c r="I18" s="278">
        <v>27</v>
      </c>
      <c r="J18" s="276" t="s">
        <v>311</v>
      </c>
      <c r="K18" s="362">
        <v>0</v>
      </c>
      <c r="L18" s="363" t="s">
        <v>311</v>
      </c>
      <c r="M18" s="362">
        <v>3</v>
      </c>
      <c r="N18" s="274" t="s">
        <v>311</v>
      </c>
      <c r="O18" s="278">
        <v>195</v>
      </c>
      <c r="P18" s="276" t="s">
        <v>311</v>
      </c>
      <c r="Q18" s="362">
        <v>72</v>
      </c>
      <c r="R18" s="274" t="s">
        <v>311</v>
      </c>
      <c r="S18" s="242"/>
      <c r="T18" s="242"/>
      <c r="U18" s="242"/>
      <c r="V18" s="242"/>
      <c r="W18" s="242"/>
      <c r="X18" s="242"/>
      <c r="Y18" s="242"/>
      <c r="Z18" s="242"/>
      <c r="AA18" s="242"/>
      <c r="AB18" s="242"/>
    </row>
    <row r="19" spans="2:28" ht="14.25" customHeight="1">
      <c r="B19" s="285" t="s">
        <v>376</v>
      </c>
      <c r="C19" s="365">
        <v>79</v>
      </c>
      <c r="D19" s="366" t="s">
        <v>311</v>
      </c>
      <c r="E19" s="291">
        <v>24</v>
      </c>
      <c r="F19" s="367" t="s">
        <v>311</v>
      </c>
      <c r="G19" s="365">
        <v>0</v>
      </c>
      <c r="H19" s="287" t="s">
        <v>311</v>
      </c>
      <c r="I19" s="291">
        <v>25</v>
      </c>
      <c r="J19" s="289" t="s">
        <v>311</v>
      </c>
      <c r="K19" s="365">
        <v>0</v>
      </c>
      <c r="L19" s="366" t="s">
        <v>311</v>
      </c>
      <c r="M19" s="365">
        <v>2</v>
      </c>
      <c r="N19" s="287" t="s">
        <v>311</v>
      </c>
      <c r="O19" s="291">
        <v>174</v>
      </c>
      <c r="P19" s="289" t="s">
        <v>311</v>
      </c>
      <c r="Q19" s="365">
        <v>68</v>
      </c>
      <c r="R19" s="287" t="s">
        <v>311</v>
      </c>
      <c r="S19" s="242"/>
      <c r="T19" s="242"/>
      <c r="U19" s="242"/>
      <c r="V19" s="242"/>
      <c r="W19" s="242"/>
      <c r="X19" s="242"/>
      <c r="Y19" s="242"/>
      <c r="Z19" s="242"/>
      <c r="AA19" s="242"/>
      <c r="AB19" s="242"/>
    </row>
    <row r="20" spans="2:28" ht="14.25" customHeight="1">
      <c r="B20" s="272" t="s">
        <v>379</v>
      </c>
      <c r="C20" s="362">
        <v>42</v>
      </c>
      <c r="D20" s="363" t="s">
        <v>311</v>
      </c>
      <c r="E20" s="278">
        <v>9</v>
      </c>
      <c r="F20" s="364" t="s">
        <v>311</v>
      </c>
      <c r="G20" s="362">
        <v>0</v>
      </c>
      <c r="H20" s="274" t="s">
        <v>311</v>
      </c>
      <c r="I20" s="278">
        <v>23</v>
      </c>
      <c r="J20" s="276" t="s">
        <v>311</v>
      </c>
      <c r="K20" s="362">
        <v>0</v>
      </c>
      <c r="L20" s="363" t="s">
        <v>311</v>
      </c>
      <c r="M20" s="362">
        <v>1</v>
      </c>
      <c r="N20" s="274" t="s">
        <v>311</v>
      </c>
      <c r="O20" s="278">
        <v>203</v>
      </c>
      <c r="P20" s="276" t="s">
        <v>311</v>
      </c>
      <c r="Q20" s="362">
        <v>78</v>
      </c>
      <c r="R20" s="274" t="s">
        <v>311</v>
      </c>
      <c r="S20" s="242"/>
      <c r="T20" s="242"/>
      <c r="U20" s="242"/>
      <c r="V20" s="242"/>
      <c r="W20" s="242"/>
      <c r="X20" s="242"/>
      <c r="Y20" s="242"/>
      <c r="Z20" s="242"/>
      <c r="AA20" s="242"/>
      <c r="AB20" s="242"/>
    </row>
    <row r="21" spans="2:28" ht="14.25" customHeight="1">
      <c r="B21" s="285" t="s">
        <v>383</v>
      </c>
      <c r="C21" s="365">
        <v>98</v>
      </c>
      <c r="D21" s="366" t="s">
        <v>311</v>
      </c>
      <c r="E21" s="291">
        <v>41</v>
      </c>
      <c r="F21" s="367" t="s">
        <v>311</v>
      </c>
      <c r="G21" s="365">
        <v>5</v>
      </c>
      <c r="H21" s="287" t="s">
        <v>311</v>
      </c>
      <c r="I21" s="291">
        <v>41</v>
      </c>
      <c r="J21" s="289" t="s">
        <v>311</v>
      </c>
      <c r="K21" s="365">
        <v>0</v>
      </c>
      <c r="L21" s="366" t="s">
        <v>311</v>
      </c>
      <c r="M21" s="365">
        <v>17</v>
      </c>
      <c r="N21" s="287" t="s">
        <v>311</v>
      </c>
      <c r="O21" s="291">
        <v>167</v>
      </c>
      <c r="P21" s="289" t="s">
        <v>311</v>
      </c>
      <c r="Q21" s="365">
        <v>58</v>
      </c>
      <c r="R21" s="287" t="s">
        <v>311</v>
      </c>
      <c r="S21" s="242"/>
      <c r="T21" s="242"/>
      <c r="U21" s="242"/>
      <c r="V21" s="242"/>
      <c r="W21" s="242"/>
      <c r="X21" s="242"/>
      <c r="Y21" s="242"/>
      <c r="Z21" s="242"/>
      <c r="AA21" s="242"/>
      <c r="AB21" s="242"/>
    </row>
    <row r="22" spans="2:28" ht="14.25" customHeight="1">
      <c r="B22" s="272" t="s">
        <v>387</v>
      </c>
      <c r="C22" s="362">
        <v>62</v>
      </c>
      <c r="D22" s="363" t="s">
        <v>311</v>
      </c>
      <c r="E22" s="278">
        <v>26</v>
      </c>
      <c r="F22" s="364" t="s">
        <v>311</v>
      </c>
      <c r="G22" s="362">
        <v>1</v>
      </c>
      <c r="H22" s="274" t="s">
        <v>311</v>
      </c>
      <c r="I22" s="278">
        <v>33</v>
      </c>
      <c r="J22" s="276" t="s">
        <v>311</v>
      </c>
      <c r="K22" s="362">
        <v>0</v>
      </c>
      <c r="L22" s="363" t="s">
        <v>311</v>
      </c>
      <c r="M22" s="362">
        <v>5</v>
      </c>
      <c r="N22" s="274" t="s">
        <v>311</v>
      </c>
      <c r="O22" s="278">
        <v>191</v>
      </c>
      <c r="P22" s="276" t="s">
        <v>311</v>
      </c>
      <c r="Q22" s="362">
        <v>78</v>
      </c>
      <c r="R22" s="274" t="s">
        <v>311</v>
      </c>
      <c r="S22" s="242"/>
      <c r="T22" s="242"/>
      <c r="U22" s="242"/>
      <c r="V22" s="242"/>
      <c r="W22" s="242"/>
      <c r="X22" s="242"/>
      <c r="Y22" s="242"/>
      <c r="Z22" s="242"/>
      <c r="AA22" s="242"/>
      <c r="AB22" s="242"/>
    </row>
    <row r="23" spans="2:28" ht="14.25" customHeight="1">
      <c r="B23" s="285" t="s">
        <v>392</v>
      </c>
      <c r="C23" s="365">
        <v>75</v>
      </c>
      <c r="D23" s="366" t="s">
        <v>311</v>
      </c>
      <c r="E23" s="291">
        <v>27</v>
      </c>
      <c r="F23" s="367" t="s">
        <v>311</v>
      </c>
      <c r="G23" s="365">
        <v>1</v>
      </c>
      <c r="H23" s="287" t="s">
        <v>311</v>
      </c>
      <c r="I23" s="291">
        <v>46</v>
      </c>
      <c r="J23" s="289" t="s">
        <v>311</v>
      </c>
      <c r="K23" s="365">
        <v>0</v>
      </c>
      <c r="L23" s="366" t="s">
        <v>311</v>
      </c>
      <c r="M23" s="365">
        <v>7</v>
      </c>
      <c r="N23" s="287" t="s">
        <v>311</v>
      </c>
      <c r="O23" s="291">
        <v>175</v>
      </c>
      <c r="P23" s="289" t="s">
        <v>311</v>
      </c>
      <c r="Q23" s="365">
        <v>54</v>
      </c>
      <c r="R23" s="287" t="s">
        <v>311</v>
      </c>
      <c r="S23" s="242"/>
      <c r="T23" s="242"/>
      <c r="U23" s="242"/>
      <c r="V23" s="242"/>
      <c r="W23" s="242"/>
      <c r="X23" s="242"/>
      <c r="Y23" s="242"/>
      <c r="Z23" s="242"/>
      <c r="AA23" s="242"/>
      <c r="AB23" s="242"/>
    </row>
    <row r="24" spans="2:28" ht="14.25" customHeight="1">
      <c r="B24" s="272" t="s">
        <v>395</v>
      </c>
      <c r="C24" s="362">
        <v>74</v>
      </c>
      <c r="D24" s="363" t="s">
        <v>311</v>
      </c>
      <c r="E24" s="278">
        <v>15</v>
      </c>
      <c r="F24" s="364" t="s">
        <v>311</v>
      </c>
      <c r="G24" s="362">
        <v>0</v>
      </c>
      <c r="H24" s="274" t="s">
        <v>311</v>
      </c>
      <c r="I24" s="278">
        <v>30</v>
      </c>
      <c r="J24" s="276" t="s">
        <v>311</v>
      </c>
      <c r="K24" s="362">
        <v>0</v>
      </c>
      <c r="L24" s="363" t="s">
        <v>311</v>
      </c>
      <c r="M24" s="362">
        <v>4</v>
      </c>
      <c r="N24" s="274" t="s">
        <v>311</v>
      </c>
      <c r="O24" s="278">
        <v>165</v>
      </c>
      <c r="P24" s="276" t="s">
        <v>311</v>
      </c>
      <c r="Q24" s="362">
        <v>69</v>
      </c>
      <c r="R24" s="274" t="s">
        <v>311</v>
      </c>
      <c r="S24" s="242"/>
      <c r="T24" s="242"/>
      <c r="U24" s="242"/>
      <c r="V24" s="242"/>
      <c r="W24" s="242"/>
      <c r="X24" s="242"/>
      <c r="Y24" s="242"/>
      <c r="Z24" s="242"/>
      <c r="AA24" s="242"/>
      <c r="AB24" s="242"/>
    </row>
    <row r="25" spans="2:28" ht="14.25" customHeight="1">
      <c r="B25" s="285" t="s">
        <v>398</v>
      </c>
      <c r="C25" s="365">
        <v>90</v>
      </c>
      <c r="D25" s="366" t="s">
        <v>311</v>
      </c>
      <c r="E25" s="291">
        <v>18</v>
      </c>
      <c r="F25" s="367" t="s">
        <v>311</v>
      </c>
      <c r="G25" s="365">
        <v>0</v>
      </c>
      <c r="H25" s="287" t="s">
        <v>311</v>
      </c>
      <c r="I25" s="291">
        <v>20</v>
      </c>
      <c r="J25" s="289" t="s">
        <v>311</v>
      </c>
      <c r="K25" s="365">
        <v>0</v>
      </c>
      <c r="L25" s="366" t="s">
        <v>311</v>
      </c>
      <c r="M25" s="365">
        <v>3</v>
      </c>
      <c r="N25" s="287" t="s">
        <v>311</v>
      </c>
      <c r="O25" s="291">
        <v>187</v>
      </c>
      <c r="P25" s="289" t="s">
        <v>311</v>
      </c>
      <c r="Q25" s="365">
        <v>72</v>
      </c>
      <c r="R25" s="287" t="s">
        <v>311</v>
      </c>
      <c r="S25" s="242"/>
      <c r="T25" s="242"/>
      <c r="U25" s="242"/>
      <c r="V25" s="242"/>
      <c r="W25" s="242"/>
      <c r="X25" s="242"/>
      <c r="Y25" s="242"/>
      <c r="Z25" s="242"/>
      <c r="AA25" s="242"/>
      <c r="AB25" s="242"/>
    </row>
    <row r="26" spans="2:28" ht="14.25" customHeight="1">
      <c r="B26" s="272" t="s">
        <v>400</v>
      </c>
      <c r="C26" s="362">
        <v>88</v>
      </c>
      <c r="D26" s="363" t="s">
        <v>311</v>
      </c>
      <c r="E26" s="278">
        <v>34</v>
      </c>
      <c r="F26" s="364" t="s">
        <v>311</v>
      </c>
      <c r="G26" s="362">
        <v>0</v>
      </c>
      <c r="H26" s="274" t="s">
        <v>311</v>
      </c>
      <c r="I26" s="278">
        <v>27</v>
      </c>
      <c r="J26" s="276" t="s">
        <v>311</v>
      </c>
      <c r="K26" s="362">
        <v>0</v>
      </c>
      <c r="L26" s="363" t="s">
        <v>311</v>
      </c>
      <c r="M26" s="362">
        <v>20</v>
      </c>
      <c r="N26" s="274" t="s">
        <v>311</v>
      </c>
      <c r="O26" s="278">
        <v>192</v>
      </c>
      <c r="P26" s="276" t="s">
        <v>311</v>
      </c>
      <c r="Q26" s="362">
        <v>70</v>
      </c>
      <c r="R26" s="274" t="s">
        <v>311</v>
      </c>
      <c r="S26" s="242"/>
      <c r="T26" s="242"/>
      <c r="U26" s="242"/>
      <c r="V26" s="242"/>
      <c r="W26" s="242"/>
      <c r="X26" s="242"/>
      <c r="Y26" s="242"/>
      <c r="Z26" s="242"/>
      <c r="AA26" s="242"/>
      <c r="AB26" s="242"/>
    </row>
    <row r="27" spans="2:28" ht="14.25" customHeight="1">
      <c r="B27" s="285" t="s">
        <v>403</v>
      </c>
      <c r="C27" s="365">
        <v>93</v>
      </c>
      <c r="D27" s="366" t="s">
        <v>311</v>
      </c>
      <c r="E27" s="291">
        <v>37</v>
      </c>
      <c r="F27" s="367" t="s">
        <v>311</v>
      </c>
      <c r="G27" s="365">
        <v>1</v>
      </c>
      <c r="H27" s="287" t="s">
        <v>311</v>
      </c>
      <c r="I27" s="291">
        <v>40</v>
      </c>
      <c r="J27" s="289" t="s">
        <v>311</v>
      </c>
      <c r="K27" s="365">
        <v>0</v>
      </c>
      <c r="L27" s="366" t="s">
        <v>311</v>
      </c>
      <c r="M27" s="365">
        <v>14</v>
      </c>
      <c r="N27" s="287" t="s">
        <v>311</v>
      </c>
      <c r="O27" s="291">
        <v>159</v>
      </c>
      <c r="P27" s="289" t="s">
        <v>311</v>
      </c>
      <c r="Q27" s="365">
        <v>57</v>
      </c>
      <c r="R27" s="287" t="s">
        <v>311</v>
      </c>
      <c r="S27" s="242"/>
      <c r="T27" s="242"/>
      <c r="U27" s="242"/>
      <c r="V27" s="242"/>
      <c r="W27" s="242"/>
      <c r="X27" s="242"/>
      <c r="Y27" s="242"/>
      <c r="Z27" s="242"/>
      <c r="AA27" s="242"/>
      <c r="AB27" s="242"/>
    </row>
    <row r="28" spans="2:28" ht="14.25" customHeight="1">
      <c r="B28" s="272" t="s">
        <v>405</v>
      </c>
      <c r="C28" s="362">
        <v>85</v>
      </c>
      <c r="D28" s="363" t="s">
        <v>311</v>
      </c>
      <c r="E28" s="278">
        <v>25</v>
      </c>
      <c r="F28" s="364" t="s">
        <v>311</v>
      </c>
      <c r="G28" s="362">
        <v>0</v>
      </c>
      <c r="H28" s="274" t="s">
        <v>311</v>
      </c>
      <c r="I28" s="278">
        <v>42</v>
      </c>
      <c r="J28" s="276" t="s">
        <v>311</v>
      </c>
      <c r="K28" s="362">
        <v>2</v>
      </c>
      <c r="L28" s="363" t="s">
        <v>311</v>
      </c>
      <c r="M28" s="362">
        <v>9</v>
      </c>
      <c r="N28" s="274" t="s">
        <v>311</v>
      </c>
      <c r="O28" s="278">
        <v>179</v>
      </c>
      <c r="P28" s="276" t="s">
        <v>311</v>
      </c>
      <c r="Q28" s="362">
        <v>65</v>
      </c>
      <c r="R28" s="274" t="s">
        <v>311</v>
      </c>
      <c r="S28" s="242"/>
      <c r="T28" s="242"/>
      <c r="U28" s="242"/>
      <c r="V28" s="242"/>
      <c r="W28" s="242"/>
      <c r="X28" s="242"/>
      <c r="Y28" s="242"/>
      <c r="Z28" s="242"/>
      <c r="AA28" s="242"/>
      <c r="AB28" s="242"/>
    </row>
    <row r="29" spans="2:28" ht="14.25" customHeight="1">
      <c r="B29" s="285" t="s">
        <v>410</v>
      </c>
      <c r="C29" s="365">
        <v>96</v>
      </c>
      <c r="D29" s="366" t="s">
        <v>311</v>
      </c>
      <c r="E29" s="291">
        <v>31</v>
      </c>
      <c r="F29" s="367" t="s">
        <v>311</v>
      </c>
      <c r="G29" s="365">
        <v>0</v>
      </c>
      <c r="H29" s="287" t="s">
        <v>311</v>
      </c>
      <c r="I29" s="291">
        <v>25</v>
      </c>
      <c r="J29" s="289" t="s">
        <v>311</v>
      </c>
      <c r="K29" s="365">
        <v>0</v>
      </c>
      <c r="L29" s="366" t="s">
        <v>311</v>
      </c>
      <c r="M29" s="365">
        <v>13</v>
      </c>
      <c r="N29" s="287" t="s">
        <v>311</v>
      </c>
      <c r="O29" s="291">
        <v>159</v>
      </c>
      <c r="P29" s="289" t="s">
        <v>311</v>
      </c>
      <c r="Q29" s="365">
        <v>72</v>
      </c>
      <c r="R29" s="287" t="s">
        <v>311</v>
      </c>
      <c r="S29" s="242"/>
      <c r="T29" s="242"/>
      <c r="U29" s="242"/>
      <c r="V29" s="242"/>
      <c r="W29" s="242"/>
      <c r="X29" s="242"/>
      <c r="Y29" s="242"/>
      <c r="Z29" s="242"/>
      <c r="AA29" s="242"/>
      <c r="AB29" s="242"/>
    </row>
    <row r="30" spans="2:28" ht="14.25" customHeight="1">
      <c r="B30" s="272" t="s">
        <v>413</v>
      </c>
      <c r="C30" s="362">
        <v>77</v>
      </c>
      <c r="D30" s="363" t="s">
        <v>311</v>
      </c>
      <c r="E30" s="278">
        <v>18</v>
      </c>
      <c r="F30" s="364" t="s">
        <v>311</v>
      </c>
      <c r="G30" s="362">
        <v>0</v>
      </c>
      <c r="H30" s="274" t="s">
        <v>311</v>
      </c>
      <c r="I30" s="278">
        <v>35</v>
      </c>
      <c r="J30" s="276" t="s">
        <v>311</v>
      </c>
      <c r="K30" s="362">
        <v>0</v>
      </c>
      <c r="L30" s="363" t="s">
        <v>311</v>
      </c>
      <c r="M30" s="362">
        <v>0</v>
      </c>
      <c r="N30" s="274" t="s">
        <v>311</v>
      </c>
      <c r="O30" s="278">
        <v>184</v>
      </c>
      <c r="P30" s="276" t="s">
        <v>311</v>
      </c>
      <c r="Q30" s="362">
        <v>69</v>
      </c>
      <c r="R30" s="274" t="s">
        <v>311</v>
      </c>
      <c r="S30" s="242"/>
      <c r="T30" s="242"/>
      <c r="U30" s="242"/>
      <c r="V30" s="242"/>
      <c r="W30" s="242"/>
      <c r="X30" s="242"/>
      <c r="Y30" s="242"/>
      <c r="Z30" s="242"/>
      <c r="AA30" s="242"/>
      <c r="AB30" s="242"/>
    </row>
    <row r="31" spans="2:28" ht="14.25" customHeight="1">
      <c r="B31" s="285" t="s">
        <v>417</v>
      </c>
      <c r="C31" s="365">
        <v>109</v>
      </c>
      <c r="D31" s="366" t="s">
        <v>311</v>
      </c>
      <c r="E31" s="291">
        <v>34</v>
      </c>
      <c r="F31" s="367" t="s">
        <v>311</v>
      </c>
      <c r="G31" s="365">
        <v>0</v>
      </c>
      <c r="H31" s="287" t="s">
        <v>311</v>
      </c>
      <c r="I31" s="291">
        <v>33</v>
      </c>
      <c r="J31" s="289" t="s">
        <v>311</v>
      </c>
      <c r="K31" s="365">
        <v>0</v>
      </c>
      <c r="L31" s="366" t="s">
        <v>311</v>
      </c>
      <c r="M31" s="365">
        <v>10</v>
      </c>
      <c r="N31" s="287" t="s">
        <v>311</v>
      </c>
      <c r="O31" s="291">
        <v>169</v>
      </c>
      <c r="P31" s="289" t="s">
        <v>311</v>
      </c>
      <c r="Q31" s="365">
        <v>68</v>
      </c>
      <c r="R31" s="287" t="s">
        <v>311</v>
      </c>
      <c r="S31" s="242"/>
      <c r="T31" s="242"/>
      <c r="U31" s="242"/>
      <c r="V31" s="242"/>
      <c r="W31" s="242"/>
      <c r="X31" s="242"/>
      <c r="Y31" s="242"/>
      <c r="Z31" s="242"/>
      <c r="AA31" s="242"/>
      <c r="AB31" s="242"/>
    </row>
    <row r="32" spans="2:28" ht="14.25" customHeight="1">
      <c r="B32" s="272" t="s">
        <v>421</v>
      </c>
      <c r="C32" s="362">
        <v>96</v>
      </c>
      <c r="D32" s="363" t="s">
        <v>311</v>
      </c>
      <c r="E32" s="278">
        <v>30</v>
      </c>
      <c r="F32" s="364" t="s">
        <v>311</v>
      </c>
      <c r="G32" s="362">
        <v>0</v>
      </c>
      <c r="H32" s="274" t="s">
        <v>311</v>
      </c>
      <c r="I32" s="278">
        <v>53</v>
      </c>
      <c r="J32" s="276" t="s">
        <v>311</v>
      </c>
      <c r="K32" s="362">
        <v>0</v>
      </c>
      <c r="L32" s="363" t="s">
        <v>311</v>
      </c>
      <c r="M32" s="362">
        <v>5</v>
      </c>
      <c r="N32" s="274" t="s">
        <v>311</v>
      </c>
      <c r="O32" s="278">
        <v>196</v>
      </c>
      <c r="P32" s="276" t="s">
        <v>311</v>
      </c>
      <c r="Q32" s="362">
        <v>79</v>
      </c>
      <c r="R32" s="274" t="s">
        <v>311</v>
      </c>
      <c r="S32" s="242"/>
      <c r="T32" s="242"/>
      <c r="U32" s="242"/>
      <c r="V32" s="242"/>
      <c r="W32" s="242"/>
      <c r="X32" s="242"/>
      <c r="Y32" s="242"/>
      <c r="Z32" s="242"/>
      <c r="AA32" s="242"/>
      <c r="AB32" s="242"/>
    </row>
    <row r="33" spans="2:28" ht="14.25" customHeight="1">
      <c r="B33" s="272" t="s">
        <v>426</v>
      </c>
      <c r="C33" s="362">
        <v>72</v>
      </c>
      <c r="D33" s="363"/>
      <c r="E33" s="362">
        <v>29</v>
      </c>
      <c r="F33" s="363"/>
      <c r="G33" s="362">
        <v>0</v>
      </c>
      <c r="H33" s="274"/>
      <c r="I33" s="362">
        <v>49</v>
      </c>
      <c r="J33" s="274"/>
      <c r="K33" s="362">
        <v>1</v>
      </c>
      <c r="L33" s="363"/>
      <c r="M33" s="362">
        <v>11</v>
      </c>
      <c r="N33" s="274"/>
      <c r="O33" s="362">
        <v>180</v>
      </c>
      <c r="P33" s="274"/>
      <c r="Q33" s="362">
        <v>60</v>
      </c>
      <c r="R33" s="274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</row>
    <row r="34" spans="2:28" ht="14.25" customHeight="1">
      <c r="B34" s="272" t="s">
        <v>430</v>
      </c>
      <c r="C34" s="362">
        <v>89</v>
      </c>
      <c r="D34" s="363"/>
      <c r="E34" s="362">
        <v>29</v>
      </c>
      <c r="F34" s="363"/>
      <c r="G34" s="362">
        <v>2</v>
      </c>
      <c r="H34" s="274"/>
      <c r="I34" s="362">
        <v>22</v>
      </c>
      <c r="J34" s="274"/>
      <c r="K34" s="362">
        <v>0</v>
      </c>
      <c r="L34" s="363"/>
      <c r="M34" s="362">
        <v>9</v>
      </c>
      <c r="N34" s="274"/>
      <c r="O34" s="362">
        <v>171</v>
      </c>
      <c r="P34" s="274"/>
      <c r="Q34" s="362">
        <v>65</v>
      </c>
      <c r="R34" s="274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</row>
    <row r="35" spans="2:28" ht="14.25" customHeight="1">
      <c r="B35" s="272" t="s">
        <v>488</v>
      </c>
      <c r="C35" s="362">
        <v>90</v>
      </c>
      <c r="D35" s="363"/>
      <c r="E35" s="362">
        <v>28</v>
      </c>
      <c r="F35" s="363"/>
      <c r="G35" s="362">
        <v>0</v>
      </c>
      <c r="H35" s="274"/>
      <c r="I35" s="362">
        <v>39</v>
      </c>
      <c r="J35" s="274"/>
      <c r="K35" s="362">
        <v>0</v>
      </c>
      <c r="L35" s="363"/>
      <c r="M35" s="362">
        <v>9</v>
      </c>
      <c r="N35" s="274"/>
      <c r="O35" s="362">
        <v>158</v>
      </c>
      <c r="P35" s="274"/>
      <c r="Q35" s="362">
        <v>59</v>
      </c>
      <c r="R35" s="274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</row>
    <row r="36" spans="2:28" ht="14.25" customHeight="1">
      <c r="B36" s="272" t="s">
        <v>435</v>
      </c>
      <c r="C36" s="362">
        <v>88</v>
      </c>
      <c r="D36" s="363" t="s">
        <v>311</v>
      </c>
      <c r="E36" s="362">
        <v>11</v>
      </c>
      <c r="F36" s="363" t="s">
        <v>311</v>
      </c>
      <c r="G36" s="362">
        <v>0</v>
      </c>
      <c r="H36" s="274" t="s">
        <v>311</v>
      </c>
      <c r="I36" s="362">
        <v>32</v>
      </c>
      <c r="J36" s="274" t="s">
        <v>311</v>
      </c>
      <c r="K36" s="362">
        <v>0</v>
      </c>
      <c r="L36" s="363" t="s">
        <v>311</v>
      </c>
      <c r="M36" s="362">
        <v>0</v>
      </c>
      <c r="N36" s="274" t="s">
        <v>311</v>
      </c>
      <c r="O36" s="362">
        <v>158</v>
      </c>
      <c r="P36" s="274" t="s">
        <v>311</v>
      </c>
      <c r="Q36" s="362">
        <v>68</v>
      </c>
      <c r="R36" s="274" t="s">
        <v>311</v>
      </c>
      <c r="S36" s="242"/>
      <c r="T36" s="242"/>
      <c r="U36" s="242"/>
      <c r="V36" s="242"/>
      <c r="W36" s="242"/>
      <c r="X36" s="242"/>
      <c r="Y36" s="242"/>
      <c r="Z36" s="242"/>
      <c r="AA36" s="242"/>
      <c r="AB36" s="242"/>
    </row>
    <row r="37" spans="2:28" ht="14.25" customHeight="1">
      <c r="B37" s="272" t="s">
        <v>437</v>
      </c>
      <c r="C37" s="362">
        <v>107</v>
      </c>
      <c r="D37" s="363" t="s">
        <v>311</v>
      </c>
      <c r="E37" s="362">
        <v>54</v>
      </c>
      <c r="F37" s="363" t="s">
        <v>311</v>
      </c>
      <c r="G37" s="362">
        <v>10</v>
      </c>
      <c r="H37" s="274" t="s">
        <v>311</v>
      </c>
      <c r="I37" s="362">
        <v>33</v>
      </c>
      <c r="J37" s="274" t="s">
        <v>311</v>
      </c>
      <c r="K37" s="362">
        <v>0</v>
      </c>
      <c r="L37" s="363" t="s">
        <v>311</v>
      </c>
      <c r="M37" s="362">
        <v>24</v>
      </c>
      <c r="N37" s="274" t="s">
        <v>311</v>
      </c>
      <c r="O37" s="362">
        <v>184</v>
      </c>
      <c r="P37" s="274" t="s">
        <v>311</v>
      </c>
      <c r="Q37" s="362">
        <v>96</v>
      </c>
      <c r="R37" s="274" t="s">
        <v>311</v>
      </c>
      <c r="S37" s="242"/>
      <c r="T37" s="242"/>
      <c r="U37" s="242"/>
      <c r="V37" s="242"/>
      <c r="W37" s="242"/>
      <c r="X37" s="242"/>
      <c r="Y37" s="242"/>
      <c r="Z37" s="242"/>
      <c r="AA37" s="242"/>
      <c r="AB37" s="242"/>
    </row>
    <row r="38" spans="2:28" ht="14.25" customHeight="1">
      <c r="B38" s="272" t="s">
        <v>438</v>
      </c>
      <c r="C38" s="362">
        <v>105</v>
      </c>
      <c r="D38" s="363"/>
      <c r="E38" s="362">
        <v>49</v>
      </c>
      <c r="F38" s="363"/>
      <c r="G38" s="362">
        <v>1</v>
      </c>
      <c r="H38" s="274"/>
      <c r="I38" s="362">
        <v>54</v>
      </c>
      <c r="J38" s="274"/>
      <c r="K38" s="362">
        <v>0</v>
      </c>
      <c r="L38" s="363"/>
      <c r="M38" s="362">
        <v>5</v>
      </c>
      <c r="N38" s="274"/>
      <c r="O38" s="362">
        <v>180</v>
      </c>
      <c r="P38" s="274"/>
      <c r="Q38" s="362">
        <v>66</v>
      </c>
      <c r="R38" s="274" t="s">
        <v>311</v>
      </c>
      <c r="S38" s="242"/>
      <c r="T38" s="242"/>
      <c r="U38" s="242"/>
      <c r="V38" s="242"/>
      <c r="W38" s="242"/>
      <c r="X38" s="242"/>
      <c r="Y38" s="242"/>
      <c r="Z38" s="242"/>
      <c r="AA38" s="242"/>
      <c r="AB38" s="242"/>
    </row>
    <row r="39" spans="2:28" ht="14.25" customHeight="1">
      <c r="B39" s="272" t="s">
        <v>439</v>
      </c>
      <c r="C39" s="362">
        <v>98</v>
      </c>
      <c r="D39" s="363"/>
      <c r="E39" s="362">
        <v>55</v>
      </c>
      <c r="F39" s="363"/>
      <c r="G39" s="362">
        <v>5</v>
      </c>
      <c r="H39" s="274"/>
      <c r="I39" s="362">
        <v>56</v>
      </c>
      <c r="J39" s="274"/>
      <c r="K39" s="362">
        <v>0</v>
      </c>
      <c r="L39" s="363"/>
      <c r="M39" s="362">
        <v>8</v>
      </c>
      <c r="N39" s="274"/>
      <c r="O39" s="362">
        <v>175</v>
      </c>
      <c r="P39" s="274"/>
      <c r="Q39" s="362">
        <v>61</v>
      </c>
      <c r="R39" s="274" t="s">
        <v>311</v>
      </c>
      <c r="S39" s="242"/>
      <c r="T39" s="242"/>
      <c r="U39" s="242"/>
      <c r="V39" s="242"/>
      <c r="W39" s="242"/>
      <c r="X39" s="242"/>
      <c r="Y39" s="242"/>
      <c r="Z39" s="242"/>
      <c r="AA39" s="242"/>
      <c r="AB39" s="242"/>
    </row>
    <row r="40" spans="2:28" ht="14.25" customHeight="1">
      <c r="B40" s="272" t="s">
        <v>440</v>
      </c>
      <c r="C40" s="362">
        <v>116</v>
      </c>
      <c r="D40" s="363"/>
      <c r="E40" s="362">
        <v>50</v>
      </c>
      <c r="F40" s="363"/>
      <c r="G40" s="362">
        <v>3</v>
      </c>
      <c r="H40" s="274"/>
      <c r="I40" s="362">
        <v>39</v>
      </c>
      <c r="J40" s="274"/>
      <c r="K40" s="362">
        <v>0</v>
      </c>
      <c r="L40" s="363"/>
      <c r="M40" s="362">
        <v>9</v>
      </c>
      <c r="N40" s="274"/>
      <c r="O40" s="362">
        <v>171</v>
      </c>
      <c r="P40" s="274"/>
      <c r="Q40" s="362">
        <v>70</v>
      </c>
      <c r="R40" s="274" t="s">
        <v>311</v>
      </c>
      <c r="S40" s="242"/>
      <c r="T40" s="242"/>
      <c r="U40" s="242"/>
      <c r="V40" s="242"/>
      <c r="W40" s="242"/>
      <c r="X40" s="242"/>
      <c r="Y40" s="242"/>
      <c r="Z40" s="242"/>
      <c r="AA40" s="242"/>
      <c r="AB40" s="242"/>
    </row>
    <row r="41" spans="2:28" ht="14.25" customHeight="1">
      <c r="B41" s="272" t="s">
        <v>441</v>
      </c>
      <c r="C41" s="362">
        <v>102</v>
      </c>
      <c r="D41" s="363"/>
      <c r="E41" s="362">
        <v>30</v>
      </c>
      <c r="F41" s="363"/>
      <c r="G41" s="362">
        <v>2</v>
      </c>
      <c r="H41" s="274"/>
      <c r="I41" s="362">
        <v>44</v>
      </c>
      <c r="J41" s="274"/>
      <c r="K41" s="362">
        <v>0</v>
      </c>
      <c r="L41" s="363"/>
      <c r="M41" s="362">
        <v>7</v>
      </c>
      <c r="N41" s="274"/>
      <c r="O41" s="362">
        <v>158</v>
      </c>
      <c r="P41" s="274"/>
      <c r="Q41" s="362">
        <v>76</v>
      </c>
      <c r="R41" s="274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</row>
    <row r="42" spans="2:28" ht="14.25" customHeight="1">
      <c r="B42" s="296" t="s">
        <v>442</v>
      </c>
      <c r="C42" s="362">
        <v>82</v>
      </c>
      <c r="D42" s="363"/>
      <c r="E42" s="362">
        <v>23</v>
      </c>
      <c r="F42" s="363"/>
      <c r="G42" s="362">
        <v>2</v>
      </c>
      <c r="H42" s="274"/>
      <c r="I42" s="362">
        <v>20</v>
      </c>
      <c r="J42" s="274"/>
      <c r="K42" s="362">
        <v>0</v>
      </c>
      <c r="L42" s="363"/>
      <c r="M42" s="362">
        <v>3</v>
      </c>
      <c r="N42" s="274"/>
      <c r="O42" s="362">
        <v>168</v>
      </c>
      <c r="P42" s="274"/>
      <c r="Q42" s="362">
        <v>73</v>
      </c>
      <c r="R42" s="274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</row>
    <row r="43" spans="2:28" ht="14.25" customHeight="1">
      <c r="B43" s="296" t="s">
        <v>489</v>
      </c>
      <c r="C43" s="362">
        <v>116</v>
      </c>
      <c r="D43" s="363"/>
      <c r="E43" s="362">
        <v>35</v>
      </c>
      <c r="F43" s="363"/>
      <c r="G43" s="362">
        <v>2</v>
      </c>
      <c r="H43" s="274"/>
      <c r="I43" s="362">
        <v>26</v>
      </c>
      <c r="J43" s="274"/>
      <c r="K43" s="362">
        <v>0</v>
      </c>
      <c r="L43" s="363"/>
      <c r="M43" s="362">
        <v>2</v>
      </c>
      <c r="N43" s="274"/>
      <c r="O43" s="362">
        <v>174</v>
      </c>
      <c r="P43" s="274"/>
      <c r="Q43" s="362">
        <v>65</v>
      </c>
      <c r="R43" s="274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</row>
    <row r="44" spans="2:28" ht="13.5" customHeight="1">
      <c r="B44" s="312" t="s">
        <v>490</v>
      </c>
      <c r="C44" s="291"/>
      <c r="D44" s="367"/>
      <c r="E44" s="291"/>
      <c r="F44" s="367"/>
      <c r="G44" s="291"/>
      <c r="H44" s="289"/>
      <c r="I44" s="291"/>
      <c r="J44" s="289"/>
      <c r="K44" s="291"/>
      <c r="L44" s="367"/>
      <c r="M44" s="291"/>
      <c r="N44" s="289"/>
      <c r="O44" s="291"/>
      <c r="P44" s="289"/>
      <c r="Q44" s="291"/>
      <c r="R44" s="289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</row>
    <row r="45" spans="2:28" ht="7.5" customHeight="1">
      <c r="B45" s="318"/>
      <c r="C45" s="321"/>
      <c r="D45" s="321"/>
      <c r="E45" s="321"/>
      <c r="F45" s="321"/>
      <c r="G45" s="321"/>
      <c r="H45" s="320"/>
      <c r="I45" s="321"/>
      <c r="J45" s="320"/>
      <c r="K45" s="321"/>
      <c r="L45" s="321"/>
      <c r="M45" s="321"/>
      <c r="N45" s="320"/>
      <c r="O45" s="321"/>
      <c r="P45" s="320"/>
      <c r="Q45" s="321"/>
      <c r="R45" s="320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</row>
    <row r="46" spans="2:28" ht="12.75" customHeight="1">
      <c r="B46" s="677" t="s">
        <v>443</v>
      </c>
      <c r="C46" s="656" t="s">
        <v>472</v>
      </c>
      <c r="D46" s="657"/>
      <c r="E46" s="657"/>
      <c r="F46" s="657"/>
      <c r="G46" s="657"/>
      <c r="H46" s="657"/>
      <c r="I46" s="657"/>
      <c r="J46" s="657"/>
      <c r="K46" s="657"/>
      <c r="L46" s="657"/>
      <c r="M46" s="657"/>
      <c r="N46" s="657"/>
      <c r="O46" s="657"/>
      <c r="P46" s="657"/>
      <c r="Q46" s="657"/>
      <c r="R46" s="658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</row>
    <row r="47" spans="2:28" ht="12.75" customHeight="1">
      <c r="B47" s="678"/>
      <c r="C47" s="665" t="s">
        <v>473</v>
      </c>
      <c r="D47" s="666"/>
      <c r="E47" s="669" t="s">
        <v>474</v>
      </c>
      <c r="F47" s="666"/>
      <c r="G47" s="669" t="s">
        <v>475</v>
      </c>
      <c r="H47" s="666"/>
      <c r="I47" s="669" t="s">
        <v>476</v>
      </c>
      <c r="J47" s="666"/>
      <c r="K47" s="669" t="s">
        <v>477</v>
      </c>
      <c r="L47" s="666"/>
      <c r="M47" s="682" t="s">
        <v>478</v>
      </c>
      <c r="N47" s="683"/>
      <c r="O47" s="667" t="s">
        <v>491</v>
      </c>
      <c r="P47" s="668"/>
      <c r="Q47" s="667" t="s">
        <v>491</v>
      </c>
      <c r="R47" s="691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</row>
    <row r="48" spans="2:28" s="267" customFormat="1" ht="12.75" customHeight="1">
      <c r="B48" s="695"/>
      <c r="C48" s="661" t="s">
        <v>492</v>
      </c>
      <c r="D48" s="692"/>
      <c r="E48" s="693" t="s">
        <v>493</v>
      </c>
      <c r="F48" s="692"/>
      <c r="G48" s="693" t="s">
        <v>482</v>
      </c>
      <c r="H48" s="692"/>
      <c r="I48" s="693" t="s">
        <v>494</v>
      </c>
      <c r="J48" s="694"/>
      <c r="K48" s="693" t="s">
        <v>495</v>
      </c>
      <c r="L48" s="692"/>
      <c r="M48" s="693" t="s">
        <v>485</v>
      </c>
      <c r="N48" s="692"/>
      <c r="O48" s="693" t="s">
        <v>486</v>
      </c>
      <c r="P48" s="692"/>
      <c r="Q48" s="693" t="s">
        <v>487</v>
      </c>
      <c r="R48" s="662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</row>
    <row r="49" spans="2:28" ht="13.5" customHeight="1">
      <c r="B49" s="325" t="s">
        <v>456</v>
      </c>
      <c r="C49" s="368">
        <v>0</v>
      </c>
      <c r="D49" s="369"/>
      <c r="E49" s="368">
        <v>0</v>
      </c>
      <c r="F49" s="369"/>
      <c r="G49" s="368">
        <v>0</v>
      </c>
      <c r="H49" s="327"/>
      <c r="I49" s="368">
        <v>7</v>
      </c>
      <c r="J49" s="327"/>
      <c r="K49" s="368">
        <v>0</v>
      </c>
      <c r="L49" s="369"/>
      <c r="M49" s="368">
        <v>0</v>
      </c>
      <c r="N49" s="327"/>
      <c r="O49" s="368">
        <v>26</v>
      </c>
      <c r="P49" s="327"/>
      <c r="Q49" s="368">
        <v>9</v>
      </c>
      <c r="R49" s="327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</row>
    <row r="50" spans="2:28" ht="13.5" customHeight="1">
      <c r="B50" s="296" t="s">
        <v>457</v>
      </c>
      <c r="C50" s="362">
        <v>0</v>
      </c>
      <c r="D50" s="363"/>
      <c r="E50" s="362">
        <v>0</v>
      </c>
      <c r="F50" s="363"/>
      <c r="G50" s="362">
        <v>0</v>
      </c>
      <c r="H50" s="274"/>
      <c r="I50" s="362">
        <v>13</v>
      </c>
      <c r="J50" s="274"/>
      <c r="K50" s="362">
        <v>0</v>
      </c>
      <c r="L50" s="363"/>
      <c r="M50" s="362">
        <v>0</v>
      </c>
      <c r="N50" s="274"/>
      <c r="O50" s="362">
        <v>18</v>
      </c>
      <c r="P50" s="274"/>
      <c r="Q50" s="362">
        <v>10</v>
      </c>
      <c r="R50" s="274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</row>
    <row r="51" spans="2:28" ht="13.5" customHeight="1">
      <c r="B51" s="325" t="s">
        <v>458</v>
      </c>
      <c r="C51" s="365">
        <v>0</v>
      </c>
      <c r="D51" s="366"/>
      <c r="E51" s="365">
        <v>0</v>
      </c>
      <c r="F51" s="366"/>
      <c r="G51" s="365">
        <v>0</v>
      </c>
      <c r="H51" s="287"/>
      <c r="I51" s="365">
        <v>4</v>
      </c>
      <c r="J51" s="287"/>
      <c r="K51" s="365">
        <v>0</v>
      </c>
      <c r="L51" s="366"/>
      <c r="M51" s="365">
        <v>0</v>
      </c>
      <c r="N51" s="287"/>
      <c r="O51" s="365">
        <v>11</v>
      </c>
      <c r="P51" s="287"/>
      <c r="Q51" s="365">
        <v>1</v>
      </c>
      <c r="R51" s="287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</row>
    <row r="52" spans="2:28" ht="13.5" customHeight="1">
      <c r="B52" s="296" t="s">
        <v>459</v>
      </c>
      <c r="C52" s="362">
        <v>2</v>
      </c>
      <c r="D52" s="363"/>
      <c r="E52" s="362">
        <v>0</v>
      </c>
      <c r="F52" s="363"/>
      <c r="G52" s="362">
        <v>0</v>
      </c>
      <c r="H52" s="274"/>
      <c r="I52" s="362">
        <v>0</v>
      </c>
      <c r="J52" s="274"/>
      <c r="K52" s="362">
        <v>0</v>
      </c>
      <c r="L52" s="363"/>
      <c r="M52" s="362">
        <v>0</v>
      </c>
      <c r="N52" s="274"/>
      <c r="O52" s="362">
        <v>10</v>
      </c>
      <c r="P52" s="274"/>
      <c r="Q52" s="362">
        <v>8</v>
      </c>
      <c r="R52" s="274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</row>
    <row r="53" spans="2:28" ht="13.5" customHeight="1">
      <c r="B53" s="325" t="s">
        <v>460</v>
      </c>
      <c r="C53" s="365">
        <v>9</v>
      </c>
      <c r="D53" s="366"/>
      <c r="E53" s="365">
        <v>2</v>
      </c>
      <c r="F53" s="366"/>
      <c r="G53" s="365">
        <v>0</v>
      </c>
      <c r="H53" s="287"/>
      <c r="I53" s="365">
        <v>0</v>
      </c>
      <c r="J53" s="287"/>
      <c r="K53" s="365">
        <v>0</v>
      </c>
      <c r="L53" s="366"/>
      <c r="M53" s="365">
        <v>0</v>
      </c>
      <c r="N53" s="287"/>
      <c r="O53" s="365">
        <v>10</v>
      </c>
      <c r="P53" s="287"/>
      <c r="Q53" s="365">
        <v>3</v>
      </c>
      <c r="R53" s="287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</row>
    <row r="54" spans="2:28" ht="13.5" customHeight="1">
      <c r="B54" s="296" t="s">
        <v>461</v>
      </c>
      <c r="C54" s="362">
        <v>17</v>
      </c>
      <c r="D54" s="363"/>
      <c r="E54" s="362">
        <v>1</v>
      </c>
      <c r="F54" s="363"/>
      <c r="G54" s="362">
        <v>0</v>
      </c>
      <c r="H54" s="274"/>
      <c r="I54" s="362">
        <v>0</v>
      </c>
      <c r="J54" s="274"/>
      <c r="K54" s="362">
        <v>0</v>
      </c>
      <c r="L54" s="363"/>
      <c r="M54" s="362">
        <v>0</v>
      </c>
      <c r="N54" s="274"/>
      <c r="O54" s="362">
        <v>13</v>
      </c>
      <c r="P54" s="274"/>
      <c r="Q54" s="362">
        <v>8</v>
      </c>
      <c r="R54" s="274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</row>
    <row r="55" spans="2:28" ht="13.5" customHeight="1">
      <c r="B55" s="325" t="s">
        <v>462</v>
      </c>
      <c r="C55" s="365">
        <v>29</v>
      </c>
      <c r="D55" s="366"/>
      <c r="E55" s="365">
        <v>11</v>
      </c>
      <c r="F55" s="366"/>
      <c r="G55" s="365">
        <v>0</v>
      </c>
      <c r="H55" s="287"/>
      <c r="I55" s="365">
        <v>0</v>
      </c>
      <c r="J55" s="287"/>
      <c r="K55" s="365">
        <v>0</v>
      </c>
      <c r="L55" s="366"/>
      <c r="M55" s="365">
        <v>0</v>
      </c>
      <c r="N55" s="287"/>
      <c r="O55" s="365">
        <v>11</v>
      </c>
      <c r="P55" s="287"/>
      <c r="Q55" s="365">
        <v>5</v>
      </c>
      <c r="R55" s="287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</row>
    <row r="56" spans="2:28" ht="13.5" customHeight="1">
      <c r="B56" s="296" t="s">
        <v>463</v>
      </c>
      <c r="C56" s="362">
        <v>31</v>
      </c>
      <c r="D56" s="363"/>
      <c r="E56" s="362">
        <v>16</v>
      </c>
      <c r="F56" s="363"/>
      <c r="G56" s="362">
        <v>1</v>
      </c>
      <c r="H56" s="274"/>
      <c r="I56" s="362">
        <v>0</v>
      </c>
      <c r="J56" s="274"/>
      <c r="K56" s="362">
        <v>0</v>
      </c>
      <c r="L56" s="363"/>
      <c r="M56" s="362">
        <v>2</v>
      </c>
      <c r="N56" s="274"/>
      <c r="O56" s="362">
        <v>8</v>
      </c>
      <c r="P56" s="274"/>
      <c r="Q56" s="362">
        <v>5</v>
      </c>
      <c r="R56" s="274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</row>
    <row r="57" spans="2:28" ht="13.5" customHeight="1">
      <c r="B57" s="325" t="s">
        <v>464</v>
      </c>
      <c r="C57" s="365">
        <v>21</v>
      </c>
      <c r="D57" s="366"/>
      <c r="E57" s="365">
        <v>5</v>
      </c>
      <c r="F57" s="366"/>
      <c r="G57" s="365">
        <v>1</v>
      </c>
      <c r="H57" s="287"/>
      <c r="I57" s="365">
        <v>0</v>
      </c>
      <c r="J57" s="287"/>
      <c r="K57" s="365">
        <v>0</v>
      </c>
      <c r="L57" s="366"/>
      <c r="M57" s="365">
        <v>0</v>
      </c>
      <c r="N57" s="287"/>
      <c r="O57" s="365">
        <v>16</v>
      </c>
      <c r="P57" s="287"/>
      <c r="Q57" s="365">
        <v>15</v>
      </c>
      <c r="R57" s="287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</row>
    <row r="58" spans="2:28" ht="13.5" customHeight="1">
      <c r="B58" s="296" t="s">
        <v>465</v>
      </c>
      <c r="C58" s="362">
        <v>7</v>
      </c>
      <c r="D58" s="363"/>
      <c r="E58" s="362">
        <v>0</v>
      </c>
      <c r="F58" s="363"/>
      <c r="G58" s="362">
        <v>0</v>
      </c>
      <c r="H58" s="274"/>
      <c r="I58" s="362">
        <v>0</v>
      </c>
      <c r="J58" s="274"/>
      <c r="K58" s="362">
        <v>0</v>
      </c>
      <c r="L58" s="363"/>
      <c r="M58" s="362">
        <v>0</v>
      </c>
      <c r="N58" s="274"/>
      <c r="O58" s="362">
        <v>11</v>
      </c>
      <c r="P58" s="274"/>
      <c r="Q58" s="362">
        <v>6</v>
      </c>
      <c r="R58" s="274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</row>
    <row r="59" spans="2:28" ht="13.5" customHeight="1">
      <c r="B59" s="325" t="s">
        <v>466</v>
      </c>
      <c r="C59" s="365">
        <v>0</v>
      </c>
      <c r="D59" s="366"/>
      <c r="E59" s="365">
        <v>0</v>
      </c>
      <c r="F59" s="366"/>
      <c r="G59" s="365">
        <v>0</v>
      </c>
      <c r="H59" s="287"/>
      <c r="I59" s="365">
        <v>0</v>
      </c>
      <c r="J59" s="287"/>
      <c r="K59" s="365">
        <v>0</v>
      </c>
      <c r="L59" s="366"/>
      <c r="M59" s="365">
        <v>0</v>
      </c>
      <c r="N59" s="287"/>
      <c r="O59" s="365">
        <v>18</v>
      </c>
      <c r="P59" s="287"/>
      <c r="Q59" s="365">
        <v>4</v>
      </c>
      <c r="R59" s="287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</row>
    <row r="60" spans="2:28" ht="13.5" customHeight="1" thickBot="1">
      <c r="B60" s="343" t="s">
        <v>467</v>
      </c>
      <c r="C60" s="368">
        <v>0</v>
      </c>
      <c r="D60" s="369"/>
      <c r="E60" s="368">
        <v>0</v>
      </c>
      <c r="F60" s="369"/>
      <c r="G60" s="368">
        <v>0</v>
      </c>
      <c r="H60" s="327"/>
      <c r="I60" s="368">
        <v>2</v>
      </c>
      <c r="J60" s="327"/>
      <c r="K60" s="368">
        <v>0</v>
      </c>
      <c r="L60" s="369"/>
      <c r="M60" s="368">
        <v>0</v>
      </c>
      <c r="N60" s="327"/>
      <c r="O60" s="368">
        <v>22</v>
      </c>
      <c r="P60" s="327"/>
      <c r="Q60" s="368">
        <v>10</v>
      </c>
      <c r="R60" s="327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</row>
    <row r="61" spans="2:28" ht="14.25" customHeight="1" thickTop="1">
      <c r="B61" s="348" t="s">
        <v>468</v>
      </c>
      <c r="C61" s="370">
        <f>SUM(C49:C60)</f>
        <v>116</v>
      </c>
      <c r="D61" s="371" t="s">
        <v>311</v>
      </c>
      <c r="E61" s="370">
        <f>SUM(E49:E60)</f>
        <v>35</v>
      </c>
      <c r="F61" s="371" t="s">
        <v>311</v>
      </c>
      <c r="G61" s="370">
        <f>SUM(G49:G60)</f>
        <v>2</v>
      </c>
      <c r="H61" s="350" t="s">
        <v>311</v>
      </c>
      <c r="I61" s="370">
        <f>SUM(I49:I60)</f>
        <v>26</v>
      </c>
      <c r="J61" s="350" t="s">
        <v>311</v>
      </c>
      <c r="K61" s="370">
        <f>SUM(K49:K60)</f>
        <v>0</v>
      </c>
      <c r="L61" s="371" t="s">
        <v>311</v>
      </c>
      <c r="M61" s="370">
        <f>SUM(M49:M60)</f>
        <v>2</v>
      </c>
      <c r="N61" s="350" t="s">
        <v>311</v>
      </c>
      <c r="O61" s="370">
        <f>SUM(O49:O60)</f>
        <v>174</v>
      </c>
      <c r="P61" s="350" t="s">
        <v>311</v>
      </c>
      <c r="Q61" s="370">
        <f>SUM(Q49:Q60)</f>
        <v>84</v>
      </c>
      <c r="R61" s="350" t="s">
        <v>311</v>
      </c>
      <c r="S61" s="242"/>
      <c r="T61" s="242"/>
      <c r="U61" s="242"/>
      <c r="V61" s="242"/>
      <c r="W61" s="242"/>
      <c r="X61" s="242"/>
      <c r="Y61" s="242"/>
      <c r="Z61" s="242"/>
      <c r="AA61" s="242"/>
      <c r="AB61" s="242"/>
    </row>
    <row r="62" spans="2:28" ht="14.25" customHeight="1">
      <c r="B62" s="676" t="s">
        <v>469</v>
      </c>
      <c r="C62" s="676"/>
      <c r="D62" s="676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 t="s">
        <v>470</v>
      </c>
    </row>
    <row r="63" spans="2:28" ht="15" hidden="1" customHeight="1">
      <c r="B63" s="373"/>
      <c r="C63" s="373"/>
      <c r="D63" s="374" t="s">
        <v>311</v>
      </c>
      <c r="E63" s="373"/>
      <c r="F63" s="374" t="s">
        <v>311</v>
      </c>
      <c r="G63" s="373"/>
      <c r="H63" s="375" t="s">
        <v>311</v>
      </c>
      <c r="I63" s="373"/>
      <c r="J63" s="375" t="s">
        <v>311</v>
      </c>
      <c r="K63" s="373"/>
      <c r="L63" s="374" t="s">
        <v>311</v>
      </c>
      <c r="M63" s="373"/>
      <c r="N63" s="375" t="s">
        <v>311</v>
      </c>
      <c r="O63" s="373"/>
      <c r="P63" s="375" t="s">
        <v>311</v>
      </c>
      <c r="Q63" s="373"/>
      <c r="S63" s="242"/>
    </row>
    <row r="64" spans="2:28" ht="14.25">
      <c r="D64" s="376" t="s">
        <v>311</v>
      </c>
      <c r="F64" s="376" t="s">
        <v>311</v>
      </c>
      <c r="H64" s="377" t="s">
        <v>311</v>
      </c>
      <c r="J64" s="377" t="s">
        <v>311</v>
      </c>
      <c r="L64" s="376" t="s">
        <v>311</v>
      </c>
      <c r="N64" s="377" t="s">
        <v>311</v>
      </c>
      <c r="P64" s="377" t="s">
        <v>311</v>
      </c>
      <c r="R64" s="377" t="s">
        <v>311</v>
      </c>
      <c r="S64" s="242"/>
    </row>
    <row r="65" spans="1:28" ht="14.25">
      <c r="B65" s="242"/>
      <c r="C65" s="242"/>
      <c r="D65" s="376" t="s">
        <v>311</v>
      </c>
      <c r="E65" s="242"/>
      <c r="F65" s="376" t="s">
        <v>311</v>
      </c>
      <c r="G65" s="242"/>
      <c r="H65" s="377" t="s">
        <v>311</v>
      </c>
      <c r="I65" s="242"/>
      <c r="J65" s="377" t="s">
        <v>311</v>
      </c>
      <c r="K65" s="242"/>
      <c r="L65" s="376" t="s">
        <v>311</v>
      </c>
      <c r="M65" s="242"/>
      <c r="N65" s="377" t="s">
        <v>311</v>
      </c>
      <c r="O65" s="242"/>
      <c r="P65" s="377" t="s">
        <v>311</v>
      </c>
      <c r="R65" s="377" t="s">
        <v>311</v>
      </c>
      <c r="S65" s="242"/>
    </row>
    <row r="66" spans="1:28" ht="14.25">
      <c r="A66" s="242"/>
      <c r="B66" s="242"/>
      <c r="C66" s="242"/>
      <c r="D66" s="376" t="s">
        <v>311</v>
      </c>
      <c r="E66" s="242"/>
      <c r="F66" s="376" t="s">
        <v>311</v>
      </c>
      <c r="G66" s="242"/>
      <c r="H66" s="377" t="s">
        <v>311</v>
      </c>
      <c r="I66" s="242"/>
      <c r="J66" s="377" t="s">
        <v>311</v>
      </c>
      <c r="K66" s="242"/>
      <c r="L66" s="376" t="s">
        <v>311</v>
      </c>
      <c r="M66" s="242"/>
      <c r="N66" s="377" t="s">
        <v>311</v>
      </c>
      <c r="O66" s="242"/>
      <c r="P66" s="377" t="s">
        <v>311</v>
      </c>
      <c r="Q66" s="242"/>
      <c r="R66" s="377" t="s">
        <v>311</v>
      </c>
      <c r="S66" s="242"/>
    </row>
    <row r="67" spans="1:28" ht="14.25">
      <c r="A67" s="242"/>
      <c r="B67" s="242"/>
      <c r="C67" s="242"/>
      <c r="D67" s="376" t="s">
        <v>311</v>
      </c>
      <c r="E67" s="242"/>
      <c r="F67" s="376" t="s">
        <v>311</v>
      </c>
      <c r="G67" s="242"/>
      <c r="H67" s="377" t="s">
        <v>311</v>
      </c>
      <c r="I67" s="242"/>
      <c r="J67" s="377" t="s">
        <v>311</v>
      </c>
      <c r="K67" s="242"/>
      <c r="L67" s="376" t="s">
        <v>311</v>
      </c>
      <c r="M67" s="242"/>
      <c r="N67" s="377" t="s">
        <v>311</v>
      </c>
      <c r="O67" s="242"/>
      <c r="P67" s="377" t="s">
        <v>311</v>
      </c>
      <c r="Q67" s="242"/>
      <c r="R67" s="377" t="s">
        <v>311</v>
      </c>
      <c r="S67" s="242"/>
    </row>
    <row r="68" spans="1:28" ht="14.25">
      <c r="A68" s="242"/>
      <c r="B68" s="242"/>
      <c r="C68" s="242"/>
      <c r="D68" s="376" t="s">
        <v>311</v>
      </c>
      <c r="E68" s="242"/>
      <c r="F68" s="376" t="s">
        <v>311</v>
      </c>
      <c r="G68" s="242"/>
      <c r="H68" s="377" t="s">
        <v>311</v>
      </c>
      <c r="I68" s="242"/>
      <c r="J68" s="377" t="s">
        <v>311</v>
      </c>
      <c r="K68" s="242"/>
      <c r="L68" s="376" t="s">
        <v>311</v>
      </c>
      <c r="M68" s="242"/>
      <c r="N68" s="377" t="s">
        <v>311</v>
      </c>
      <c r="O68" s="242"/>
      <c r="P68" s="377" t="s">
        <v>311</v>
      </c>
      <c r="Q68" s="242"/>
      <c r="R68" s="377" t="s">
        <v>311</v>
      </c>
      <c r="S68" s="242"/>
    </row>
    <row r="69" spans="1:28" ht="14.25">
      <c r="A69" s="242"/>
      <c r="B69" s="242"/>
      <c r="C69" s="242"/>
      <c r="D69" s="376" t="s">
        <v>311</v>
      </c>
      <c r="E69" s="242"/>
      <c r="F69" s="376" t="s">
        <v>311</v>
      </c>
      <c r="G69" s="242"/>
      <c r="H69" s="377" t="s">
        <v>311</v>
      </c>
      <c r="I69" s="242"/>
      <c r="J69" s="377" t="s">
        <v>311</v>
      </c>
      <c r="K69" s="242"/>
      <c r="L69" s="376" t="s">
        <v>311</v>
      </c>
      <c r="M69" s="242"/>
      <c r="N69" s="377" t="s">
        <v>311</v>
      </c>
      <c r="O69" s="242"/>
      <c r="P69" s="377" t="s">
        <v>311</v>
      </c>
      <c r="Q69" s="242"/>
      <c r="R69" s="377" t="s">
        <v>311</v>
      </c>
      <c r="S69" s="242"/>
    </row>
    <row r="70" spans="1:28" ht="14.25">
      <c r="A70" s="242"/>
      <c r="B70" s="242"/>
      <c r="C70" s="242"/>
      <c r="D70" s="376" t="s">
        <v>311</v>
      </c>
      <c r="E70" s="242"/>
      <c r="F70" s="376" t="s">
        <v>311</v>
      </c>
      <c r="G70" s="242"/>
      <c r="H70" s="377" t="s">
        <v>311</v>
      </c>
      <c r="I70" s="242"/>
      <c r="J70" s="377" t="s">
        <v>311</v>
      </c>
      <c r="K70" s="242"/>
      <c r="L70" s="376" t="s">
        <v>311</v>
      </c>
      <c r="M70" s="242"/>
      <c r="N70" s="377" t="s">
        <v>311</v>
      </c>
      <c r="O70" s="242"/>
      <c r="P70" s="377" t="s">
        <v>311</v>
      </c>
      <c r="Q70" s="242"/>
      <c r="R70" s="377" t="s">
        <v>311</v>
      </c>
      <c r="S70" s="242"/>
    </row>
    <row r="71" spans="1:28" ht="14.25">
      <c r="A71" s="242"/>
      <c r="B71" s="242"/>
      <c r="C71" s="242"/>
      <c r="D71" s="376" t="s">
        <v>311</v>
      </c>
      <c r="E71" s="242"/>
      <c r="F71" s="376" t="s">
        <v>311</v>
      </c>
      <c r="G71" s="242"/>
      <c r="H71" s="377" t="s">
        <v>311</v>
      </c>
      <c r="I71" s="242"/>
      <c r="J71" s="377" t="s">
        <v>311</v>
      </c>
      <c r="K71" s="242"/>
      <c r="L71" s="376" t="s">
        <v>311</v>
      </c>
      <c r="M71" s="242"/>
      <c r="N71" s="377" t="s">
        <v>311</v>
      </c>
      <c r="O71" s="242"/>
      <c r="P71" s="377" t="s">
        <v>311</v>
      </c>
      <c r="Q71" s="242"/>
      <c r="R71" s="377" t="s">
        <v>311</v>
      </c>
      <c r="S71" s="242"/>
    </row>
    <row r="72" spans="1:28" ht="14.25">
      <c r="A72" s="242"/>
      <c r="B72" s="242"/>
      <c r="C72" s="242"/>
      <c r="D72" s="376" t="s">
        <v>311</v>
      </c>
      <c r="E72" s="242"/>
      <c r="F72" s="376" t="s">
        <v>311</v>
      </c>
      <c r="G72" s="242"/>
      <c r="H72" s="377" t="s">
        <v>311</v>
      </c>
      <c r="I72" s="242"/>
      <c r="J72" s="377" t="s">
        <v>311</v>
      </c>
      <c r="K72" s="242"/>
      <c r="L72" s="376" t="s">
        <v>311</v>
      </c>
      <c r="M72" s="242"/>
      <c r="N72" s="377" t="s">
        <v>311</v>
      </c>
      <c r="O72" s="242"/>
      <c r="P72" s="377" t="s">
        <v>311</v>
      </c>
      <c r="Q72" s="242"/>
      <c r="R72" s="377" t="s">
        <v>311</v>
      </c>
      <c r="S72" s="242"/>
    </row>
    <row r="73" spans="1:28" ht="14.25">
      <c r="A73" s="242"/>
      <c r="B73" s="242"/>
      <c r="C73" s="242"/>
      <c r="D73" s="376" t="s">
        <v>311</v>
      </c>
      <c r="E73" s="242"/>
      <c r="F73" s="376" t="s">
        <v>311</v>
      </c>
      <c r="G73" s="242"/>
      <c r="H73" s="377" t="s">
        <v>311</v>
      </c>
      <c r="I73" s="242"/>
      <c r="J73" s="377" t="s">
        <v>311</v>
      </c>
      <c r="K73" s="242"/>
      <c r="L73" s="376" t="s">
        <v>311</v>
      </c>
      <c r="M73" s="242"/>
      <c r="N73" s="377" t="s">
        <v>311</v>
      </c>
      <c r="O73" s="242"/>
      <c r="P73" s="377" t="s">
        <v>311</v>
      </c>
      <c r="Q73" s="242"/>
      <c r="R73" s="377" t="s">
        <v>311</v>
      </c>
      <c r="S73" s="242"/>
    </row>
    <row r="74" spans="1:28" ht="14.25">
      <c r="A74" s="242"/>
      <c r="B74" s="242"/>
      <c r="C74" s="242"/>
      <c r="D74" s="376" t="s">
        <v>311</v>
      </c>
      <c r="E74" s="242"/>
      <c r="F74" s="376" t="s">
        <v>311</v>
      </c>
      <c r="G74" s="242"/>
      <c r="H74" s="377" t="s">
        <v>311</v>
      </c>
      <c r="I74" s="242"/>
      <c r="J74" s="377" t="s">
        <v>311</v>
      </c>
      <c r="K74" s="242"/>
      <c r="L74" s="246"/>
      <c r="M74" s="242"/>
      <c r="N74" s="377" t="s">
        <v>311</v>
      </c>
      <c r="O74" s="242"/>
      <c r="P74" s="377" t="s">
        <v>311</v>
      </c>
      <c r="Q74" s="242"/>
      <c r="R74" s="377" t="s">
        <v>311</v>
      </c>
      <c r="S74" s="242"/>
    </row>
    <row r="75" spans="1:28" ht="14.25">
      <c r="A75" s="242"/>
      <c r="B75" s="242"/>
      <c r="C75" s="242"/>
      <c r="D75" s="246"/>
      <c r="E75" s="242"/>
      <c r="F75" s="246"/>
      <c r="G75" s="242"/>
      <c r="H75" s="260"/>
      <c r="I75" s="242"/>
      <c r="J75" s="260"/>
      <c r="K75" s="242"/>
      <c r="L75" s="246"/>
      <c r="M75" s="242"/>
      <c r="N75" s="260"/>
      <c r="O75" s="242"/>
      <c r="P75" s="260"/>
      <c r="Q75" s="242"/>
      <c r="R75" s="377" t="s">
        <v>311</v>
      </c>
      <c r="S75" s="242"/>
    </row>
    <row r="76" spans="1:28">
      <c r="A76" s="242"/>
      <c r="B76" s="242"/>
      <c r="C76" s="242"/>
      <c r="D76" s="246"/>
      <c r="E76" s="242"/>
      <c r="F76" s="246"/>
      <c r="G76" s="242"/>
      <c r="H76" s="260"/>
      <c r="I76" s="242"/>
      <c r="J76" s="260"/>
      <c r="K76" s="242"/>
      <c r="L76" s="246"/>
      <c r="M76" s="242"/>
      <c r="N76" s="260"/>
      <c r="O76" s="242"/>
      <c r="P76" s="260"/>
      <c r="Q76" s="242"/>
      <c r="R76" s="260"/>
      <c r="S76" s="242"/>
    </row>
    <row r="77" spans="1:28">
      <c r="A77" s="242"/>
      <c r="B77" s="242"/>
      <c r="C77" s="242"/>
      <c r="D77" s="246"/>
      <c r="E77" s="242"/>
      <c r="F77" s="246"/>
      <c r="G77" s="242"/>
      <c r="H77" s="260"/>
      <c r="I77" s="242"/>
      <c r="J77" s="260"/>
      <c r="K77" s="242"/>
      <c r="L77" s="246"/>
      <c r="M77" s="242"/>
      <c r="N77" s="260"/>
      <c r="O77" s="242"/>
      <c r="P77" s="260"/>
      <c r="Q77" s="242"/>
      <c r="R77" s="260"/>
      <c r="S77" s="242"/>
    </row>
    <row r="78" spans="1:28">
      <c r="A78" s="242"/>
      <c r="B78" s="242"/>
      <c r="C78" s="242"/>
      <c r="D78" s="246"/>
      <c r="E78" s="242"/>
      <c r="F78" s="246"/>
      <c r="G78" s="242"/>
      <c r="H78" s="260"/>
      <c r="I78" s="242"/>
      <c r="J78" s="260"/>
      <c r="K78" s="242"/>
      <c r="L78" s="246"/>
      <c r="M78" s="242"/>
      <c r="N78" s="260"/>
      <c r="O78" s="242"/>
      <c r="P78" s="260"/>
      <c r="Q78" s="242"/>
      <c r="R78" s="260"/>
      <c r="S78" s="242"/>
    </row>
    <row r="79" spans="1:28">
      <c r="A79" s="242"/>
      <c r="B79" s="242"/>
      <c r="C79" s="242"/>
      <c r="D79" s="246"/>
      <c r="E79" s="242"/>
      <c r="F79" s="246"/>
      <c r="G79" s="242"/>
      <c r="H79" s="260"/>
      <c r="I79" s="242"/>
      <c r="J79" s="260"/>
      <c r="K79" s="242"/>
      <c r="L79" s="246"/>
      <c r="M79" s="242"/>
      <c r="N79" s="260"/>
      <c r="O79" s="242"/>
      <c r="P79" s="260"/>
      <c r="Q79" s="242"/>
      <c r="R79" s="260"/>
      <c r="S79" s="242"/>
    </row>
    <row r="80" spans="1:28">
      <c r="A80" s="242"/>
      <c r="B80" s="242"/>
      <c r="C80" s="242"/>
      <c r="D80" s="246"/>
      <c r="E80" s="242"/>
      <c r="F80" s="246"/>
      <c r="G80" s="242"/>
      <c r="H80" s="260"/>
      <c r="I80" s="242"/>
      <c r="J80" s="260"/>
      <c r="K80" s="242"/>
      <c r="L80" s="246"/>
      <c r="M80" s="242"/>
      <c r="N80" s="260"/>
      <c r="O80" s="242"/>
      <c r="P80" s="260"/>
      <c r="Q80" s="242"/>
      <c r="R80" s="260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</row>
    <row r="81" spans="1:28">
      <c r="A81" s="242"/>
      <c r="B81" s="242"/>
      <c r="C81" s="242"/>
      <c r="D81" s="246"/>
      <c r="E81" s="242"/>
      <c r="F81" s="246"/>
      <c r="G81" s="242"/>
      <c r="H81" s="260"/>
      <c r="I81" s="242"/>
      <c r="J81" s="260"/>
      <c r="K81" s="242"/>
      <c r="L81" s="246"/>
      <c r="M81" s="242"/>
      <c r="N81" s="260"/>
      <c r="O81" s="242"/>
      <c r="P81" s="260"/>
      <c r="Q81" s="242"/>
      <c r="R81" s="260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</row>
    <row r="82" spans="1:28">
      <c r="A82" s="242"/>
      <c r="B82" s="242"/>
      <c r="C82" s="242"/>
      <c r="D82" s="246"/>
      <c r="E82" s="242"/>
      <c r="F82" s="246"/>
      <c r="G82" s="242"/>
      <c r="H82" s="260"/>
      <c r="I82" s="242"/>
      <c r="J82" s="260"/>
      <c r="K82" s="242"/>
      <c r="L82" s="246"/>
      <c r="M82" s="242"/>
      <c r="N82" s="260"/>
      <c r="O82" s="242"/>
      <c r="P82" s="260"/>
      <c r="Q82" s="242"/>
      <c r="R82" s="260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</row>
    <row r="83" spans="1:28">
      <c r="A83" s="242"/>
      <c r="B83" s="242"/>
      <c r="C83" s="242"/>
      <c r="D83" s="246"/>
      <c r="E83" s="242"/>
      <c r="F83" s="246"/>
      <c r="G83" s="242"/>
      <c r="H83" s="260"/>
      <c r="I83" s="242"/>
      <c r="J83" s="260"/>
      <c r="K83" s="242"/>
      <c r="L83" s="246"/>
      <c r="M83" s="242"/>
      <c r="N83" s="260"/>
      <c r="O83" s="242"/>
      <c r="P83" s="260"/>
      <c r="Q83" s="242"/>
      <c r="R83" s="260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</row>
    <row r="84" spans="1:28">
      <c r="A84" s="242"/>
      <c r="B84" s="242"/>
      <c r="C84" s="242"/>
      <c r="D84" s="246"/>
      <c r="E84" s="242"/>
      <c r="F84" s="246"/>
      <c r="G84" s="242"/>
      <c r="H84" s="260"/>
      <c r="I84" s="242"/>
      <c r="J84" s="260"/>
      <c r="K84" s="242"/>
      <c r="L84" s="246"/>
      <c r="M84" s="242"/>
      <c r="N84" s="260"/>
      <c r="O84" s="242"/>
      <c r="P84" s="260"/>
      <c r="Q84" s="242"/>
      <c r="R84" s="260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</row>
    <row r="85" spans="1:28">
      <c r="A85" s="242"/>
      <c r="B85" s="242"/>
      <c r="C85" s="242"/>
      <c r="D85" s="246"/>
      <c r="E85" s="242"/>
      <c r="F85" s="246"/>
      <c r="G85" s="242"/>
      <c r="H85" s="260"/>
      <c r="I85" s="242"/>
      <c r="J85" s="260"/>
      <c r="K85" s="242"/>
      <c r="L85" s="246"/>
      <c r="M85" s="242"/>
      <c r="N85" s="260"/>
      <c r="O85" s="242"/>
      <c r="P85" s="260"/>
      <c r="Q85" s="242"/>
      <c r="R85" s="260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</row>
    <row r="86" spans="1:28">
      <c r="A86" s="242"/>
      <c r="B86" s="242"/>
      <c r="C86" s="242"/>
      <c r="D86" s="246"/>
      <c r="E86" s="242"/>
      <c r="F86" s="246"/>
      <c r="G86" s="242"/>
      <c r="H86" s="260"/>
      <c r="I86" s="242"/>
      <c r="J86" s="260"/>
      <c r="K86" s="242"/>
      <c r="L86" s="246"/>
      <c r="M86" s="242"/>
      <c r="N86" s="260"/>
      <c r="O86" s="242"/>
      <c r="P86" s="260"/>
      <c r="Q86" s="242"/>
      <c r="R86" s="260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</row>
    <row r="87" spans="1:28">
      <c r="A87" s="242"/>
      <c r="B87" s="242"/>
      <c r="C87" s="242"/>
      <c r="D87" s="246"/>
      <c r="E87" s="242"/>
      <c r="F87" s="246"/>
      <c r="G87" s="242"/>
      <c r="H87" s="260"/>
      <c r="I87" s="242"/>
      <c r="J87" s="260"/>
      <c r="K87" s="242"/>
      <c r="L87" s="246"/>
      <c r="M87" s="242"/>
      <c r="N87" s="260"/>
      <c r="O87" s="242"/>
      <c r="P87" s="260"/>
      <c r="Q87" s="242"/>
      <c r="R87" s="260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</row>
    <row r="88" spans="1:28">
      <c r="A88" s="242"/>
      <c r="B88" s="242"/>
      <c r="C88" s="242"/>
      <c r="D88" s="246"/>
      <c r="E88" s="242"/>
      <c r="F88" s="246"/>
      <c r="G88" s="242"/>
      <c r="H88" s="260"/>
      <c r="I88" s="242"/>
      <c r="J88" s="260"/>
      <c r="K88" s="242"/>
      <c r="L88" s="246"/>
      <c r="M88" s="242"/>
      <c r="N88" s="260"/>
      <c r="O88" s="242"/>
      <c r="P88" s="260"/>
      <c r="Q88" s="242"/>
      <c r="R88" s="260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</row>
    <row r="89" spans="1:28">
      <c r="A89" s="242"/>
      <c r="B89" s="242"/>
      <c r="C89" s="242"/>
      <c r="D89" s="246"/>
      <c r="E89" s="242"/>
      <c r="F89" s="246"/>
      <c r="G89" s="242"/>
      <c r="H89" s="260"/>
      <c r="I89" s="242"/>
      <c r="J89" s="260"/>
      <c r="K89" s="242"/>
      <c r="L89" s="246"/>
      <c r="M89" s="242"/>
      <c r="N89" s="260"/>
      <c r="O89" s="242"/>
      <c r="P89" s="260"/>
      <c r="Q89" s="242"/>
      <c r="R89" s="260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</row>
    <row r="90" spans="1:28">
      <c r="A90" s="242"/>
      <c r="B90" s="242"/>
      <c r="C90" s="242"/>
      <c r="D90" s="246"/>
      <c r="E90" s="242"/>
      <c r="F90" s="246"/>
      <c r="G90" s="242"/>
      <c r="H90" s="260"/>
      <c r="I90" s="242"/>
      <c r="J90" s="260"/>
      <c r="K90" s="242"/>
      <c r="L90" s="246"/>
      <c r="M90" s="242"/>
      <c r="N90" s="260"/>
      <c r="O90" s="242"/>
      <c r="P90" s="260"/>
      <c r="Q90" s="242"/>
      <c r="R90" s="260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</row>
    <row r="91" spans="1:28">
      <c r="A91" s="242"/>
      <c r="B91" s="242"/>
      <c r="C91" s="242"/>
      <c r="D91" s="246"/>
      <c r="E91" s="242"/>
      <c r="F91" s="246"/>
      <c r="G91" s="242"/>
      <c r="H91" s="260"/>
      <c r="I91" s="242"/>
      <c r="J91" s="260"/>
      <c r="K91" s="242"/>
      <c r="L91" s="246"/>
      <c r="M91" s="242"/>
      <c r="N91" s="260"/>
      <c r="O91" s="242"/>
      <c r="P91" s="260"/>
      <c r="Q91" s="242"/>
      <c r="R91" s="260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</row>
    <row r="92" spans="1:28">
      <c r="A92" s="242"/>
      <c r="B92" s="242"/>
      <c r="C92" s="242"/>
      <c r="D92" s="246"/>
      <c r="E92" s="242"/>
      <c r="F92" s="246"/>
      <c r="G92" s="242"/>
      <c r="H92" s="260"/>
      <c r="I92" s="242"/>
      <c r="J92" s="260"/>
      <c r="K92" s="242"/>
      <c r="L92" s="246"/>
      <c r="M92" s="242"/>
      <c r="N92" s="260"/>
      <c r="O92" s="242"/>
      <c r="P92" s="260"/>
      <c r="Q92" s="242"/>
      <c r="R92" s="260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</row>
    <row r="93" spans="1:28">
      <c r="A93" s="242"/>
      <c r="B93" s="242"/>
      <c r="C93" s="242"/>
      <c r="D93" s="246"/>
      <c r="E93" s="242"/>
      <c r="F93" s="246"/>
      <c r="G93" s="242"/>
      <c r="H93" s="260"/>
      <c r="I93" s="242"/>
      <c r="J93" s="260"/>
      <c r="K93" s="242"/>
      <c r="L93" s="246"/>
      <c r="M93" s="242"/>
      <c r="N93" s="260"/>
      <c r="O93" s="242"/>
      <c r="P93" s="260"/>
      <c r="Q93" s="242"/>
      <c r="R93" s="260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</row>
    <row r="94" spans="1:28">
      <c r="A94" s="242"/>
      <c r="B94" s="242"/>
      <c r="C94" s="242"/>
      <c r="D94" s="246"/>
      <c r="E94" s="242"/>
      <c r="F94" s="246"/>
      <c r="G94" s="242"/>
      <c r="H94" s="260"/>
      <c r="I94" s="242"/>
      <c r="J94" s="260"/>
      <c r="K94" s="242"/>
      <c r="L94" s="246"/>
      <c r="M94" s="242"/>
      <c r="N94" s="260"/>
      <c r="O94" s="242"/>
      <c r="P94" s="260"/>
      <c r="Q94" s="242"/>
      <c r="R94" s="260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</row>
    <row r="95" spans="1:28">
      <c r="A95" s="242"/>
      <c r="B95" s="242"/>
      <c r="C95" s="242"/>
      <c r="D95" s="246"/>
      <c r="E95" s="242"/>
      <c r="F95" s="246"/>
      <c r="G95" s="242"/>
      <c r="H95" s="260"/>
      <c r="I95" s="242"/>
      <c r="J95" s="260"/>
      <c r="K95" s="242"/>
      <c r="L95" s="246"/>
      <c r="M95" s="242"/>
      <c r="N95" s="260"/>
      <c r="O95" s="242"/>
      <c r="P95" s="260"/>
      <c r="Q95" s="242"/>
      <c r="R95" s="260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</row>
    <row r="96" spans="1:28">
      <c r="A96" s="242"/>
      <c r="B96" s="242"/>
      <c r="C96" s="242"/>
      <c r="D96" s="246"/>
      <c r="E96" s="242"/>
      <c r="F96" s="246"/>
      <c r="G96" s="242"/>
      <c r="H96" s="260"/>
      <c r="I96" s="242"/>
      <c r="J96" s="260"/>
      <c r="K96" s="242"/>
      <c r="L96" s="246"/>
      <c r="M96" s="242"/>
      <c r="N96" s="260"/>
      <c r="O96" s="242"/>
      <c r="P96" s="260"/>
      <c r="Q96" s="242"/>
      <c r="R96" s="260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</row>
    <row r="97" spans="1:28">
      <c r="A97" s="242"/>
      <c r="B97" s="242"/>
      <c r="C97" s="242"/>
      <c r="D97" s="246"/>
      <c r="E97" s="242"/>
      <c r="F97" s="246"/>
      <c r="G97" s="242"/>
      <c r="H97" s="260"/>
      <c r="I97" s="242"/>
      <c r="J97" s="260"/>
      <c r="K97" s="242"/>
      <c r="L97" s="246"/>
      <c r="M97" s="242"/>
      <c r="N97" s="260"/>
      <c r="O97" s="242"/>
      <c r="P97" s="260"/>
      <c r="Q97" s="242"/>
      <c r="R97" s="260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</row>
    <row r="98" spans="1:28">
      <c r="A98" s="242"/>
      <c r="B98" s="242"/>
      <c r="C98" s="242"/>
      <c r="D98" s="246"/>
      <c r="E98" s="242"/>
      <c r="F98" s="246"/>
      <c r="G98" s="242"/>
      <c r="H98" s="260"/>
      <c r="I98" s="242"/>
      <c r="J98" s="260"/>
      <c r="K98" s="242"/>
      <c r="L98" s="246"/>
      <c r="M98" s="242"/>
      <c r="N98" s="260"/>
      <c r="O98" s="242"/>
      <c r="P98" s="260"/>
      <c r="Q98" s="242"/>
      <c r="R98" s="260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</row>
    <row r="99" spans="1:28">
      <c r="A99" s="242"/>
      <c r="B99" s="242"/>
      <c r="C99" s="242"/>
      <c r="D99" s="246"/>
      <c r="E99" s="242"/>
      <c r="F99" s="246"/>
      <c r="G99" s="242"/>
      <c r="H99" s="260"/>
      <c r="I99" s="242"/>
      <c r="J99" s="260"/>
      <c r="K99" s="242"/>
      <c r="L99" s="246"/>
      <c r="M99" s="242"/>
      <c r="N99" s="260"/>
      <c r="O99" s="242"/>
      <c r="P99" s="260"/>
      <c r="Q99" s="242"/>
      <c r="R99" s="260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</row>
    <row r="100" spans="1:28">
      <c r="A100" s="242"/>
      <c r="B100" s="242"/>
      <c r="C100" s="242"/>
      <c r="D100" s="246"/>
      <c r="E100" s="242"/>
      <c r="F100" s="246"/>
      <c r="G100" s="242"/>
      <c r="H100" s="260"/>
      <c r="I100" s="242"/>
      <c r="J100" s="260"/>
      <c r="K100" s="242"/>
      <c r="L100" s="246"/>
      <c r="M100" s="242"/>
      <c r="N100" s="260"/>
      <c r="O100" s="242"/>
      <c r="P100" s="260"/>
      <c r="Q100" s="242"/>
      <c r="R100" s="260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</row>
    <row r="101" spans="1:28">
      <c r="A101" s="242"/>
      <c r="B101" s="242"/>
      <c r="C101" s="242"/>
      <c r="D101" s="246"/>
      <c r="E101" s="242"/>
      <c r="F101" s="246"/>
      <c r="G101" s="242"/>
      <c r="H101" s="260"/>
      <c r="I101" s="242"/>
      <c r="J101" s="260"/>
      <c r="K101" s="242"/>
      <c r="L101" s="246"/>
      <c r="M101" s="242"/>
      <c r="N101" s="260"/>
      <c r="O101" s="242"/>
      <c r="P101" s="260"/>
      <c r="Q101" s="242"/>
      <c r="R101" s="260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</row>
    <row r="102" spans="1:28">
      <c r="A102" s="242"/>
      <c r="B102" s="242"/>
      <c r="C102" s="242"/>
      <c r="D102" s="246"/>
      <c r="E102" s="242"/>
      <c r="F102" s="246"/>
      <c r="G102" s="242"/>
      <c r="H102" s="260"/>
      <c r="I102" s="242"/>
      <c r="J102" s="260"/>
      <c r="K102" s="242"/>
      <c r="L102" s="246"/>
      <c r="M102" s="242"/>
      <c r="N102" s="260"/>
      <c r="O102" s="242"/>
      <c r="P102" s="260"/>
      <c r="Q102" s="242"/>
      <c r="R102" s="260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</row>
    <row r="103" spans="1:28">
      <c r="A103" s="242"/>
      <c r="B103" s="242"/>
      <c r="C103" s="242"/>
      <c r="D103" s="246"/>
      <c r="E103" s="242"/>
      <c r="F103" s="246"/>
      <c r="G103" s="242"/>
      <c r="H103" s="260"/>
      <c r="I103" s="242"/>
      <c r="J103" s="260"/>
      <c r="K103" s="242"/>
      <c r="L103" s="246"/>
      <c r="M103" s="242"/>
      <c r="N103" s="260"/>
      <c r="O103" s="242"/>
      <c r="P103" s="260"/>
      <c r="Q103" s="242"/>
      <c r="R103" s="260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</row>
    <row r="104" spans="1:28">
      <c r="A104" s="242"/>
      <c r="B104" s="242"/>
      <c r="C104" s="242"/>
      <c r="D104" s="246"/>
      <c r="E104" s="242"/>
      <c r="F104" s="246"/>
      <c r="G104" s="242"/>
      <c r="H104" s="260"/>
      <c r="I104" s="242"/>
      <c r="J104" s="260"/>
      <c r="K104" s="242"/>
      <c r="L104" s="246"/>
      <c r="M104" s="242"/>
      <c r="N104" s="260"/>
      <c r="O104" s="242"/>
      <c r="P104" s="260"/>
      <c r="Q104" s="242"/>
      <c r="R104" s="260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</row>
    <row r="105" spans="1:28">
      <c r="A105" s="242"/>
      <c r="B105" s="242"/>
      <c r="C105" s="242"/>
      <c r="D105" s="246"/>
      <c r="E105" s="242"/>
      <c r="F105" s="246"/>
      <c r="G105" s="242"/>
      <c r="H105" s="260"/>
      <c r="I105" s="242"/>
      <c r="J105" s="260"/>
      <c r="K105" s="242"/>
      <c r="L105" s="246"/>
      <c r="M105" s="242"/>
      <c r="N105" s="260"/>
      <c r="O105" s="242"/>
      <c r="P105" s="260"/>
      <c r="Q105" s="242"/>
      <c r="R105" s="260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</row>
    <row r="106" spans="1:28">
      <c r="A106" s="242"/>
      <c r="B106" s="242"/>
      <c r="C106" s="242"/>
      <c r="D106" s="246"/>
      <c r="E106" s="242"/>
      <c r="F106" s="246"/>
      <c r="G106" s="242"/>
      <c r="H106" s="260"/>
      <c r="I106" s="242"/>
      <c r="J106" s="260"/>
      <c r="K106" s="242"/>
      <c r="L106" s="246"/>
      <c r="M106" s="242"/>
      <c r="N106" s="260"/>
      <c r="O106" s="242"/>
      <c r="P106" s="260"/>
      <c r="Q106" s="242"/>
      <c r="R106" s="260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2"/>
    </row>
    <row r="107" spans="1:28">
      <c r="A107" s="242"/>
      <c r="B107" s="242"/>
      <c r="C107" s="242"/>
      <c r="D107" s="246"/>
      <c r="E107" s="242"/>
      <c r="F107" s="246"/>
      <c r="G107" s="242"/>
      <c r="H107" s="260"/>
      <c r="I107" s="242"/>
      <c r="J107" s="260"/>
      <c r="K107" s="242"/>
      <c r="L107" s="246"/>
      <c r="M107" s="242"/>
      <c r="N107" s="260"/>
      <c r="O107" s="242"/>
      <c r="P107" s="260"/>
      <c r="Q107" s="242"/>
      <c r="R107" s="260"/>
      <c r="S107" s="242"/>
      <c r="T107" s="242"/>
      <c r="U107" s="242"/>
      <c r="V107" s="242"/>
      <c r="W107" s="242"/>
      <c r="X107" s="242"/>
      <c r="Y107" s="242"/>
      <c r="Z107" s="242"/>
      <c r="AA107" s="242"/>
      <c r="AB107" s="242"/>
    </row>
    <row r="108" spans="1:28">
      <c r="A108" s="242"/>
      <c r="B108" s="242"/>
      <c r="C108" s="242"/>
      <c r="D108" s="246"/>
      <c r="E108" s="242"/>
      <c r="F108" s="246"/>
      <c r="G108" s="242"/>
      <c r="H108" s="260"/>
      <c r="I108" s="242"/>
      <c r="J108" s="260"/>
      <c r="K108" s="242"/>
      <c r="L108" s="246"/>
      <c r="M108" s="242"/>
      <c r="N108" s="260"/>
      <c r="O108" s="242"/>
      <c r="P108" s="260"/>
      <c r="Q108" s="242"/>
      <c r="R108" s="260"/>
      <c r="S108" s="242"/>
      <c r="T108" s="242"/>
      <c r="U108" s="242"/>
      <c r="V108" s="242"/>
      <c r="W108" s="242"/>
      <c r="X108" s="242"/>
      <c r="Y108" s="242"/>
      <c r="Z108" s="242"/>
      <c r="AA108" s="242"/>
      <c r="AB108" s="242"/>
    </row>
    <row r="109" spans="1:28">
      <c r="A109" s="242"/>
      <c r="B109" s="242"/>
      <c r="C109" s="242"/>
      <c r="D109" s="246"/>
      <c r="E109" s="242"/>
      <c r="F109" s="246"/>
      <c r="G109" s="242"/>
      <c r="H109" s="260"/>
      <c r="I109" s="242"/>
      <c r="J109" s="260"/>
      <c r="K109" s="242"/>
      <c r="L109" s="246"/>
      <c r="M109" s="242"/>
      <c r="N109" s="260"/>
      <c r="O109" s="242"/>
      <c r="P109" s="260"/>
      <c r="Q109" s="242"/>
      <c r="R109" s="260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</row>
    <row r="110" spans="1:28">
      <c r="A110" s="242"/>
      <c r="B110" s="242"/>
      <c r="C110" s="242"/>
      <c r="D110" s="246"/>
      <c r="E110" s="242"/>
      <c r="F110" s="246"/>
      <c r="G110" s="242"/>
      <c r="H110" s="260"/>
      <c r="I110" s="242"/>
      <c r="J110" s="260"/>
      <c r="K110" s="242"/>
      <c r="L110" s="246"/>
      <c r="M110" s="242"/>
      <c r="N110" s="260"/>
      <c r="O110" s="242"/>
      <c r="P110" s="260"/>
      <c r="Q110" s="242"/>
      <c r="R110" s="260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</row>
    <row r="111" spans="1:28">
      <c r="A111" s="242"/>
      <c r="B111" s="242"/>
      <c r="C111" s="242"/>
      <c r="D111" s="246"/>
      <c r="E111" s="242"/>
      <c r="F111" s="246"/>
      <c r="G111" s="242"/>
      <c r="H111" s="260"/>
      <c r="I111" s="242"/>
      <c r="J111" s="260"/>
      <c r="K111" s="242"/>
      <c r="L111" s="246"/>
      <c r="M111" s="242"/>
      <c r="N111" s="260"/>
      <c r="O111" s="242"/>
      <c r="P111" s="260"/>
      <c r="Q111" s="242"/>
      <c r="R111" s="260"/>
      <c r="S111" s="242"/>
      <c r="T111" s="242"/>
      <c r="U111" s="242"/>
      <c r="V111" s="242"/>
      <c r="W111" s="242"/>
      <c r="X111" s="242"/>
      <c r="Y111" s="242"/>
      <c r="Z111" s="242"/>
      <c r="AA111" s="242"/>
      <c r="AB111" s="242"/>
    </row>
    <row r="112" spans="1:28">
      <c r="A112" s="242"/>
      <c r="B112" s="242"/>
      <c r="C112" s="242"/>
      <c r="D112" s="246"/>
      <c r="E112" s="242"/>
      <c r="F112" s="246"/>
      <c r="G112" s="242"/>
      <c r="H112" s="260"/>
      <c r="I112" s="242"/>
      <c r="J112" s="260"/>
      <c r="K112" s="242"/>
      <c r="L112" s="246"/>
      <c r="M112" s="242"/>
      <c r="N112" s="260"/>
      <c r="O112" s="242"/>
      <c r="P112" s="260"/>
      <c r="Q112" s="242"/>
      <c r="R112" s="260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</row>
    <row r="113" spans="1:28">
      <c r="A113" s="242"/>
      <c r="B113" s="242"/>
      <c r="C113" s="242"/>
      <c r="D113" s="246"/>
      <c r="E113" s="242"/>
      <c r="F113" s="246"/>
      <c r="G113" s="242"/>
      <c r="H113" s="260"/>
      <c r="I113" s="242"/>
      <c r="J113" s="260"/>
      <c r="K113" s="242"/>
      <c r="L113" s="246"/>
      <c r="M113" s="242"/>
      <c r="N113" s="260"/>
      <c r="O113" s="242"/>
      <c r="P113" s="260"/>
      <c r="Q113" s="242"/>
      <c r="R113" s="260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</row>
    <row r="114" spans="1:28">
      <c r="A114" s="242"/>
      <c r="B114" s="242"/>
      <c r="C114" s="242"/>
      <c r="D114" s="246"/>
      <c r="E114" s="242"/>
      <c r="F114" s="246"/>
      <c r="G114" s="242"/>
      <c r="H114" s="260"/>
      <c r="I114" s="242"/>
      <c r="J114" s="260"/>
      <c r="K114" s="242"/>
      <c r="L114" s="246"/>
      <c r="M114" s="242"/>
      <c r="N114" s="260"/>
      <c r="O114" s="242"/>
      <c r="P114" s="260"/>
      <c r="Q114" s="242"/>
      <c r="R114" s="260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</row>
    <row r="115" spans="1:28">
      <c r="A115" s="242"/>
      <c r="B115" s="242"/>
      <c r="C115" s="242"/>
      <c r="D115" s="246"/>
      <c r="E115" s="242"/>
      <c r="F115" s="246"/>
      <c r="G115" s="242"/>
      <c r="H115" s="260"/>
      <c r="I115" s="242"/>
      <c r="J115" s="260"/>
      <c r="K115" s="242"/>
      <c r="L115" s="246"/>
      <c r="M115" s="242"/>
      <c r="N115" s="260"/>
      <c r="O115" s="242"/>
      <c r="P115" s="260"/>
      <c r="Q115" s="242"/>
      <c r="R115" s="260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</row>
    <row r="116" spans="1:28">
      <c r="A116" s="242"/>
      <c r="B116" s="242"/>
      <c r="C116" s="242"/>
      <c r="D116" s="246"/>
      <c r="E116" s="242"/>
      <c r="F116" s="246"/>
      <c r="G116" s="242"/>
      <c r="H116" s="260"/>
      <c r="I116" s="242"/>
      <c r="J116" s="260"/>
      <c r="K116" s="242"/>
      <c r="L116" s="246"/>
      <c r="M116" s="242"/>
      <c r="N116" s="260"/>
      <c r="O116" s="242"/>
      <c r="P116" s="260"/>
      <c r="Q116" s="242"/>
      <c r="R116" s="260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</row>
    <row r="117" spans="1:28">
      <c r="A117" s="242"/>
      <c r="B117" s="242"/>
      <c r="C117" s="242"/>
      <c r="D117" s="246"/>
      <c r="E117" s="242"/>
      <c r="F117" s="246"/>
      <c r="G117" s="242"/>
      <c r="H117" s="260"/>
      <c r="I117" s="242"/>
      <c r="J117" s="260"/>
      <c r="K117" s="242"/>
      <c r="L117" s="246"/>
      <c r="M117" s="242"/>
      <c r="N117" s="260"/>
      <c r="O117" s="242"/>
      <c r="P117" s="260"/>
      <c r="Q117" s="242"/>
      <c r="R117" s="260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</row>
    <row r="118" spans="1:28">
      <c r="A118" s="242"/>
      <c r="B118" s="242"/>
      <c r="C118" s="242"/>
      <c r="D118" s="246"/>
      <c r="E118" s="242"/>
      <c r="F118" s="246"/>
      <c r="G118" s="242"/>
      <c r="H118" s="260"/>
      <c r="I118" s="242"/>
      <c r="J118" s="260"/>
      <c r="K118" s="242"/>
      <c r="L118" s="246"/>
      <c r="M118" s="242"/>
      <c r="N118" s="260"/>
      <c r="O118" s="242"/>
      <c r="P118" s="260"/>
      <c r="Q118" s="242"/>
      <c r="R118" s="260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</row>
    <row r="119" spans="1:28">
      <c r="A119" s="242"/>
      <c r="B119" s="242"/>
      <c r="C119" s="242"/>
      <c r="D119" s="246"/>
      <c r="E119" s="242"/>
      <c r="F119" s="246"/>
      <c r="G119" s="242"/>
      <c r="H119" s="260"/>
      <c r="I119" s="242"/>
      <c r="J119" s="260"/>
      <c r="K119" s="242"/>
      <c r="L119" s="246"/>
      <c r="M119" s="242"/>
      <c r="N119" s="260"/>
      <c r="O119" s="242"/>
      <c r="P119" s="260"/>
      <c r="Q119" s="242"/>
      <c r="R119" s="260"/>
      <c r="S119" s="242"/>
      <c r="T119" s="242"/>
      <c r="U119" s="242"/>
      <c r="V119" s="242"/>
      <c r="W119" s="242"/>
      <c r="X119" s="242"/>
      <c r="Y119" s="242"/>
      <c r="Z119" s="242"/>
      <c r="AA119" s="242"/>
      <c r="AB119" s="242"/>
    </row>
    <row r="120" spans="1:28">
      <c r="A120" s="242"/>
      <c r="B120" s="242"/>
      <c r="C120" s="242"/>
      <c r="D120" s="246"/>
      <c r="E120" s="242"/>
      <c r="F120" s="246"/>
      <c r="G120" s="242"/>
      <c r="H120" s="260"/>
      <c r="I120" s="242"/>
      <c r="J120" s="260"/>
      <c r="K120" s="242"/>
      <c r="L120" s="246"/>
      <c r="M120" s="242"/>
      <c r="N120" s="260"/>
      <c r="O120" s="242"/>
      <c r="P120" s="260"/>
      <c r="Q120" s="242"/>
      <c r="R120" s="260"/>
      <c r="S120" s="242"/>
      <c r="T120" s="242"/>
      <c r="U120" s="242"/>
      <c r="V120" s="242"/>
      <c r="W120" s="242"/>
      <c r="X120" s="242"/>
      <c r="Y120" s="242"/>
      <c r="Z120" s="242"/>
      <c r="AA120" s="242"/>
      <c r="AB120" s="242"/>
    </row>
    <row r="121" spans="1:28">
      <c r="A121" s="242"/>
      <c r="B121" s="242"/>
      <c r="C121" s="242"/>
      <c r="D121" s="246"/>
      <c r="E121" s="242"/>
      <c r="F121" s="246"/>
      <c r="G121" s="242"/>
      <c r="H121" s="260"/>
      <c r="I121" s="242"/>
      <c r="J121" s="260"/>
      <c r="K121" s="242"/>
      <c r="L121" s="246"/>
      <c r="M121" s="242"/>
      <c r="N121" s="260"/>
      <c r="O121" s="242"/>
      <c r="P121" s="260"/>
      <c r="Q121" s="242"/>
      <c r="R121" s="260"/>
      <c r="S121" s="242"/>
      <c r="T121" s="242"/>
      <c r="U121" s="242"/>
      <c r="V121" s="242"/>
      <c r="W121" s="242"/>
      <c r="X121" s="242"/>
      <c r="Y121" s="242"/>
      <c r="Z121" s="242"/>
      <c r="AA121" s="242"/>
      <c r="AB121" s="242"/>
    </row>
    <row r="122" spans="1:28">
      <c r="A122" s="242"/>
      <c r="B122" s="242"/>
      <c r="C122" s="242"/>
      <c r="D122" s="246"/>
      <c r="E122" s="242"/>
      <c r="F122" s="246"/>
      <c r="G122" s="242"/>
      <c r="H122" s="260"/>
      <c r="I122" s="242"/>
      <c r="J122" s="260"/>
      <c r="K122" s="242"/>
      <c r="L122" s="246"/>
      <c r="M122" s="242"/>
      <c r="N122" s="260"/>
      <c r="O122" s="242"/>
      <c r="P122" s="260"/>
      <c r="Q122" s="242"/>
      <c r="R122" s="260"/>
      <c r="S122" s="242"/>
      <c r="T122" s="242"/>
      <c r="U122" s="242"/>
      <c r="V122" s="242"/>
      <c r="W122" s="242"/>
      <c r="X122" s="242"/>
      <c r="Y122" s="242"/>
      <c r="Z122" s="242"/>
      <c r="AA122" s="242"/>
      <c r="AB122" s="242"/>
    </row>
    <row r="123" spans="1:28">
      <c r="A123" s="242"/>
      <c r="B123" s="242"/>
      <c r="C123" s="242"/>
      <c r="D123" s="246"/>
      <c r="E123" s="242"/>
      <c r="F123" s="246"/>
      <c r="G123" s="242"/>
      <c r="H123" s="260"/>
      <c r="I123" s="242"/>
      <c r="J123" s="260"/>
      <c r="K123" s="242"/>
      <c r="L123" s="246"/>
      <c r="M123" s="242"/>
      <c r="N123" s="260"/>
      <c r="O123" s="242"/>
      <c r="P123" s="260"/>
      <c r="Q123" s="242"/>
      <c r="R123" s="260"/>
      <c r="S123" s="242"/>
      <c r="T123" s="242"/>
      <c r="U123" s="242"/>
      <c r="V123" s="242"/>
      <c r="W123" s="242"/>
      <c r="X123" s="242"/>
      <c r="Y123" s="242"/>
      <c r="Z123" s="242"/>
      <c r="AA123" s="242"/>
      <c r="AB123" s="242"/>
    </row>
    <row r="124" spans="1:28">
      <c r="A124" s="242"/>
      <c r="B124" s="242"/>
      <c r="C124" s="242"/>
      <c r="D124" s="246"/>
      <c r="E124" s="242"/>
      <c r="F124" s="246"/>
      <c r="G124" s="242"/>
      <c r="H124" s="260"/>
      <c r="I124" s="242"/>
      <c r="J124" s="260"/>
      <c r="K124" s="242"/>
      <c r="L124" s="246"/>
      <c r="M124" s="242"/>
      <c r="N124" s="260"/>
      <c r="O124" s="242"/>
      <c r="P124" s="260"/>
      <c r="Q124" s="242"/>
      <c r="R124" s="260"/>
      <c r="S124" s="242"/>
      <c r="T124" s="242"/>
      <c r="U124" s="242"/>
      <c r="V124" s="242"/>
      <c r="W124" s="242"/>
      <c r="X124" s="242"/>
      <c r="Y124" s="242"/>
      <c r="Z124" s="242"/>
      <c r="AA124" s="242"/>
      <c r="AB124" s="242"/>
    </row>
    <row r="125" spans="1:28">
      <c r="A125" s="242"/>
      <c r="B125" s="242"/>
      <c r="C125" s="242"/>
      <c r="D125" s="246"/>
      <c r="E125" s="242"/>
      <c r="F125" s="246"/>
      <c r="G125" s="242"/>
      <c r="H125" s="260"/>
      <c r="I125" s="242"/>
      <c r="J125" s="260"/>
      <c r="K125" s="242"/>
      <c r="L125" s="246"/>
      <c r="M125" s="242"/>
      <c r="N125" s="260"/>
      <c r="O125" s="242"/>
      <c r="P125" s="260"/>
      <c r="Q125" s="242"/>
      <c r="R125" s="260"/>
      <c r="S125" s="242"/>
      <c r="T125" s="242"/>
      <c r="U125" s="242"/>
      <c r="V125" s="242"/>
      <c r="W125" s="242"/>
      <c r="X125" s="242"/>
      <c r="Y125" s="242"/>
      <c r="Z125" s="242"/>
      <c r="AA125" s="242"/>
      <c r="AB125" s="242"/>
    </row>
    <row r="126" spans="1:28">
      <c r="A126" s="242"/>
      <c r="B126" s="242"/>
      <c r="C126" s="242"/>
      <c r="D126" s="246"/>
      <c r="E126" s="242"/>
      <c r="F126" s="246"/>
      <c r="G126" s="242"/>
      <c r="H126" s="260"/>
      <c r="I126" s="242"/>
      <c r="J126" s="260"/>
      <c r="K126" s="242"/>
      <c r="L126" s="246"/>
      <c r="M126" s="242"/>
      <c r="N126" s="260"/>
      <c r="O126" s="242"/>
      <c r="P126" s="260"/>
      <c r="Q126" s="242"/>
      <c r="R126" s="260"/>
      <c r="S126" s="242"/>
      <c r="T126" s="242"/>
      <c r="U126" s="242"/>
      <c r="V126" s="242"/>
      <c r="W126" s="242"/>
      <c r="X126" s="242"/>
      <c r="Y126" s="242"/>
      <c r="Z126" s="242"/>
      <c r="AA126" s="242"/>
      <c r="AB126" s="242"/>
    </row>
    <row r="127" spans="1:28">
      <c r="A127" s="242"/>
      <c r="B127" s="242"/>
      <c r="C127" s="242"/>
      <c r="D127" s="246"/>
      <c r="E127" s="242"/>
      <c r="F127" s="246"/>
      <c r="G127" s="242"/>
      <c r="H127" s="260"/>
      <c r="I127" s="242"/>
      <c r="J127" s="260"/>
      <c r="K127" s="242"/>
      <c r="L127" s="246"/>
      <c r="M127" s="242"/>
      <c r="N127" s="260"/>
      <c r="O127" s="242"/>
      <c r="P127" s="260"/>
      <c r="Q127" s="242"/>
      <c r="R127" s="260"/>
      <c r="S127" s="242"/>
      <c r="T127" s="242"/>
      <c r="U127" s="242"/>
      <c r="V127" s="242"/>
      <c r="W127" s="242"/>
      <c r="X127" s="242"/>
      <c r="Y127" s="242"/>
      <c r="Z127" s="242"/>
      <c r="AA127" s="242"/>
      <c r="AB127" s="242"/>
    </row>
    <row r="128" spans="1:28">
      <c r="A128" s="242"/>
      <c r="B128" s="242"/>
      <c r="C128" s="242"/>
      <c r="D128" s="246"/>
      <c r="E128" s="242"/>
      <c r="F128" s="246"/>
      <c r="G128" s="242"/>
      <c r="H128" s="260"/>
      <c r="I128" s="242"/>
      <c r="J128" s="260"/>
      <c r="K128" s="242"/>
      <c r="L128" s="246"/>
      <c r="M128" s="242"/>
      <c r="N128" s="260"/>
      <c r="O128" s="242"/>
      <c r="P128" s="260"/>
      <c r="Q128" s="242"/>
      <c r="R128" s="260"/>
      <c r="S128" s="242"/>
      <c r="T128" s="242"/>
      <c r="U128" s="242"/>
      <c r="V128" s="242"/>
      <c r="W128" s="242"/>
      <c r="X128" s="242"/>
      <c r="Y128" s="242"/>
      <c r="Z128" s="242"/>
      <c r="AA128" s="242"/>
      <c r="AB128" s="242"/>
    </row>
    <row r="129" spans="1:28">
      <c r="A129" s="242"/>
      <c r="B129" s="242"/>
      <c r="C129" s="242"/>
      <c r="D129" s="246"/>
      <c r="E129" s="242"/>
      <c r="F129" s="246"/>
      <c r="G129" s="242"/>
      <c r="H129" s="260"/>
      <c r="I129" s="242"/>
      <c r="J129" s="260"/>
      <c r="K129" s="242"/>
      <c r="L129" s="246"/>
      <c r="M129" s="242"/>
      <c r="N129" s="260"/>
      <c r="O129" s="242"/>
      <c r="P129" s="260"/>
      <c r="Q129" s="242"/>
      <c r="R129" s="260"/>
      <c r="S129" s="242"/>
      <c r="T129" s="242"/>
      <c r="U129" s="242"/>
      <c r="V129" s="242"/>
      <c r="W129" s="242"/>
      <c r="X129" s="242"/>
      <c r="Y129" s="242"/>
      <c r="Z129" s="242"/>
      <c r="AA129" s="242"/>
      <c r="AB129" s="242"/>
    </row>
    <row r="130" spans="1:28">
      <c r="A130" s="242"/>
      <c r="B130" s="242"/>
      <c r="C130" s="242"/>
      <c r="D130" s="246"/>
      <c r="E130" s="242"/>
      <c r="F130" s="246"/>
      <c r="G130" s="242"/>
      <c r="H130" s="260"/>
      <c r="I130" s="242"/>
      <c r="J130" s="260"/>
      <c r="K130" s="242"/>
      <c r="L130" s="246"/>
      <c r="M130" s="242"/>
      <c r="N130" s="260"/>
      <c r="O130" s="242"/>
      <c r="P130" s="260"/>
      <c r="Q130" s="242"/>
      <c r="R130" s="260"/>
      <c r="S130" s="242"/>
      <c r="T130" s="242"/>
      <c r="U130" s="242"/>
      <c r="V130" s="242"/>
      <c r="W130" s="242"/>
      <c r="X130" s="242"/>
      <c r="Y130" s="242"/>
      <c r="Z130" s="242"/>
      <c r="AA130" s="242"/>
      <c r="AB130" s="242"/>
    </row>
    <row r="131" spans="1:28">
      <c r="A131" s="242"/>
      <c r="B131" s="242"/>
      <c r="C131" s="242"/>
      <c r="D131" s="246"/>
      <c r="E131" s="242"/>
      <c r="F131" s="246"/>
      <c r="G131" s="242"/>
      <c r="H131" s="260"/>
      <c r="I131" s="242"/>
      <c r="J131" s="260"/>
      <c r="K131" s="242"/>
      <c r="L131" s="246"/>
      <c r="M131" s="242"/>
      <c r="N131" s="260"/>
      <c r="O131" s="242"/>
      <c r="P131" s="260"/>
      <c r="Q131" s="242"/>
      <c r="R131" s="260"/>
      <c r="S131" s="242"/>
      <c r="T131" s="242"/>
      <c r="U131" s="242"/>
      <c r="V131" s="242"/>
      <c r="W131" s="242"/>
      <c r="X131" s="242"/>
      <c r="Y131" s="242"/>
      <c r="Z131" s="242"/>
      <c r="AA131" s="242"/>
      <c r="AB131" s="242"/>
    </row>
    <row r="132" spans="1:28">
      <c r="A132" s="242"/>
      <c r="B132" s="242"/>
      <c r="C132" s="242"/>
      <c r="D132" s="246"/>
      <c r="E132" s="242"/>
      <c r="F132" s="246"/>
      <c r="G132" s="242"/>
      <c r="H132" s="260"/>
      <c r="I132" s="242"/>
      <c r="J132" s="260"/>
      <c r="K132" s="242"/>
      <c r="L132" s="246"/>
      <c r="M132" s="242"/>
      <c r="N132" s="260"/>
      <c r="O132" s="242"/>
      <c r="P132" s="260"/>
      <c r="Q132" s="242"/>
      <c r="R132" s="260"/>
      <c r="S132" s="242"/>
      <c r="T132" s="242"/>
      <c r="U132" s="242"/>
      <c r="V132" s="242"/>
      <c r="W132" s="242"/>
      <c r="X132" s="242"/>
      <c r="Y132" s="242"/>
      <c r="Z132" s="242"/>
      <c r="AA132" s="242"/>
      <c r="AB132" s="242"/>
    </row>
    <row r="133" spans="1:28">
      <c r="A133" s="242"/>
      <c r="B133" s="242"/>
      <c r="C133" s="242"/>
      <c r="D133" s="246"/>
      <c r="E133" s="242"/>
      <c r="F133" s="246"/>
      <c r="G133" s="242"/>
      <c r="H133" s="260"/>
      <c r="I133" s="242"/>
      <c r="J133" s="260"/>
      <c r="K133" s="242"/>
      <c r="L133" s="246"/>
      <c r="M133" s="242"/>
      <c r="N133" s="260"/>
      <c r="O133" s="242"/>
      <c r="P133" s="260"/>
      <c r="Q133" s="242"/>
      <c r="R133" s="260"/>
      <c r="S133" s="242"/>
      <c r="T133" s="242"/>
      <c r="U133" s="242"/>
      <c r="V133" s="242"/>
      <c r="W133" s="242"/>
      <c r="X133" s="242"/>
      <c r="Y133" s="242"/>
      <c r="Z133" s="242"/>
      <c r="AA133" s="242"/>
      <c r="AB133" s="242"/>
    </row>
    <row r="134" spans="1:28">
      <c r="A134" s="242"/>
      <c r="B134" s="242"/>
      <c r="C134" s="242"/>
      <c r="D134" s="246"/>
      <c r="E134" s="242"/>
      <c r="F134" s="246"/>
      <c r="G134" s="242"/>
      <c r="H134" s="260"/>
      <c r="I134" s="242"/>
      <c r="J134" s="260"/>
      <c r="K134" s="242"/>
      <c r="L134" s="246"/>
      <c r="M134" s="242"/>
      <c r="N134" s="260"/>
      <c r="O134" s="242"/>
      <c r="P134" s="260"/>
      <c r="Q134" s="242"/>
      <c r="R134" s="260"/>
      <c r="S134" s="242"/>
      <c r="T134" s="242"/>
      <c r="U134" s="242"/>
      <c r="V134" s="242"/>
      <c r="W134" s="242"/>
      <c r="X134" s="242"/>
      <c r="Y134" s="242"/>
      <c r="Z134" s="242"/>
      <c r="AA134" s="242"/>
      <c r="AB134" s="242"/>
    </row>
    <row r="135" spans="1:28">
      <c r="A135" s="242"/>
      <c r="B135" s="242"/>
      <c r="C135" s="242"/>
      <c r="D135" s="246"/>
      <c r="E135" s="242"/>
      <c r="F135" s="246"/>
      <c r="G135" s="242"/>
      <c r="H135" s="260"/>
      <c r="I135" s="242"/>
      <c r="J135" s="260"/>
      <c r="K135" s="242"/>
      <c r="L135" s="246"/>
      <c r="M135" s="242"/>
      <c r="N135" s="260"/>
      <c r="O135" s="242"/>
      <c r="P135" s="260"/>
      <c r="Q135" s="242"/>
      <c r="R135" s="260"/>
      <c r="S135" s="242"/>
      <c r="T135" s="242"/>
      <c r="U135" s="242"/>
      <c r="V135" s="242"/>
      <c r="W135" s="242"/>
      <c r="X135" s="242"/>
      <c r="Y135" s="242"/>
      <c r="Z135" s="242"/>
      <c r="AA135" s="242"/>
      <c r="AB135" s="242"/>
    </row>
    <row r="136" spans="1:28">
      <c r="A136" s="242"/>
      <c r="B136" s="242"/>
      <c r="C136" s="242"/>
      <c r="D136" s="246"/>
      <c r="E136" s="242"/>
      <c r="F136" s="246"/>
      <c r="G136" s="242"/>
      <c r="H136" s="260"/>
      <c r="I136" s="242"/>
      <c r="J136" s="260"/>
      <c r="K136" s="242"/>
      <c r="L136" s="246"/>
      <c r="M136" s="242"/>
      <c r="N136" s="260"/>
      <c r="O136" s="242"/>
      <c r="P136" s="260"/>
      <c r="Q136" s="242"/>
      <c r="R136" s="260"/>
      <c r="S136" s="242"/>
      <c r="T136" s="242"/>
      <c r="U136" s="242"/>
      <c r="V136" s="242"/>
      <c r="W136" s="242"/>
      <c r="X136" s="242"/>
      <c r="Y136" s="242"/>
      <c r="Z136" s="242"/>
      <c r="AA136" s="242"/>
      <c r="AB136" s="242"/>
    </row>
    <row r="137" spans="1:28">
      <c r="A137" s="242"/>
      <c r="B137" s="242"/>
      <c r="C137" s="242"/>
      <c r="D137" s="246"/>
      <c r="E137" s="242"/>
      <c r="F137" s="246"/>
      <c r="G137" s="242"/>
      <c r="H137" s="260"/>
      <c r="I137" s="242"/>
      <c r="J137" s="260"/>
      <c r="K137" s="242"/>
      <c r="L137" s="246"/>
      <c r="M137" s="242"/>
      <c r="N137" s="260"/>
      <c r="O137" s="242"/>
      <c r="P137" s="260"/>
      <c r="Q137" s="242"/>
      <c r="R137" s="260"/>
      <c r="S137" s="242"/>
      <c r="T137" s="242"/>
      <c r="U137" s="242"/>
      <c r="V137" s="242"/>
      <c r="W137" s="242"/>
      <c r="X137" s="242"/>
      <c r="Y137" s="242"/>
      <c r="Z137" s="242"/>
      <c r="AA137" s="242"/>
      <c r="AB137" s="242"/>
    </row>
    <row r="138" spans="1:28">
      <c r="A138" s="242"/>
      <c r="B138" s="242"/>
      <c r="C138" s="242"/>
      <c r="D138" s="246"/>
      <c r="E138" s="242"/>
      <c r="F138" s="246"/>
      <c r="G138" s="242"/>
      <c r="H138" s="260"/>
      <c r="I138" s="242"/>
      <c r="J138" s="260"/>
      <c r="K138" s="242"/>
      <c r="L138" s="246"/>
      <c r="M138" s="242"/>
      <c r="N138" s="260"/>
      <c r="O138" s="242"/>
      <c r="P138" s="260"/>
      <c r="Q138" s="242"/>
      <c r="R138" s="260"/>
      <c r="S138" s="242"/>
      <c r="T138" s="242"/>
      <c r="U138" s="242"/>
      <c r="V138" s="242"/>
      <c r="W138" s="242"/>
      <c r="X138" s="242"/>
      <c r="Y138" s="242"/>
      <c r="Z138" s="242"/>
      <c r="AA138" s="242"/>
      <c r="AB138" s="242"/>
    </row>
    <row r="139" spans="1:28">
      <c r="A139" s="242"/>
      <c r="B139" s="242"/>
      <c r="C139" s="242"/>
      <c r="D139" s="246"/>
      <c r="E139" s="242"/>
      <c r="F139" s="246"/>
      <c r="G139" s="242"/>
      <c r="H139" s="260"/>
      <c r="I139" s="242"/>
      <c r="J139" s="260"/>
      <c r="K139" s="242"/>
      <c r="L139" s="246"/>
      <c r="M139" s="242"/>
      <c r="N139" s="260"/>
      <c r="O139" s="242"/>
      <c r="P139" s="260"/>
      <c r="Q139" s="242"/>
      <c r="R139" s="260"/>
      <c r="S139" s="242"/>
      <c r="T139" s="242"/>
      <c r="U139" s="242"/>
      <c r="V139" s="242"/>
      <c r="W139" s="242"/>
      <c r="X139" s="242"/>
      <c r="Y139" s="242"/>
      <c r="Z139" s="242"/>
      <c r="AA139" s="242"/>
      <c r="AB139" s="242"/>
    </row>
    <row r="140" spans="1:28">
      <c r="A140" s="242"/>
      <c r="B140" s="242"/>
      <c r="C140" s="242"/>
      <c r="D140" s="246"/>
      <c r="E140" s="242"/>
      <c r="F140" s="246"/>
      <c r="G140" s="242"/>
      <c r="H140" s="260"/>
      <c r="I140" s="242"/>
      <c r="J140" s="260"/>
      <c r="K140" s="242"/>
      <c r="L140" s="246"/>
      <c r="M140" s="242"/>
      <c r="N140" s="260"/>
      <c r="O140" s="242"/>
      <c r="P140" s="260"/>
      <c r="Q140" s="242"/>
      <c r="R140" s="260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</row>
    <row r="141" spans="1:28">
      <c r="A141" s="242"/>
      <c r="B141" s="242"/>
      <c r="C141" s="242"/>
      <c r="D141" s="246"/>
      <c r="E141" s="242"/>
      <c r="F141" s="246"/>
      <c r="G141" s="242"/>
      <c r="H141" s="260"/>
      <c r="I141" s="242"/>
      <c r="J141" s="260"/>
      <c r="K141" s="242"/>
      <c r="L141" s="246"/>
      <c r="M141" s="242"/>
      <c r="N141" s="260"/>
      <c r="O141" s="242"/>
      <c r="P141" s="260"/>
      <c r="Q141" s="242"/>
      <c r="R141" s="260"/>
      <c r="S141" s="242"/>
      <c r="T141" s="242"/>
      <c r="U141" s="242"/>
      <c r="V141" s="242"/>
      <c r="W141" s="242"/>
      <c r="X141" s="242"/>
      <c r="Y141" s="242"/>
      <c r="Z141" s="242"/>
      <c r="AA141" s="242"/>
      <c r="AB141" s="242"/>
    </row>
    <row r="142" spans="1:28">
      <c r="A142" s="242"/>
      <c r="B142" s="242"/>
      <c r="C142" s="242"/>
      <c r="D142" s="246"/>
      <c r="E142" s="242"/>
      <c r="F142" s="246"/>
      <c r="G142" s="242"/>
      <c r="H142" s="260"/>
      <c r="I142" s="242"/>
      <c r="J142" s="260"/>
      <c r="K142" s="242"/>
      <c r="L142" s="246"/>
      <c r="M142" s="242"/>
      <c r="N142" s="260"/>
      <c r="O142" s="242"/>
      <c r="P142" s="260"/>
      <c r="Q142" s="242"/>
      <c r="R142" s="260"/>
      <c r="S142" s="242"/>
      <c r="T142" s="242"/>
      <c r="U142" s="242"/>
      <c r="V142" s="242"/>
      <c r="W142" s="242"/>
      <c r="X142" s="242"/>
      <c r="Y142" s="242"/>
      <c r="Z142" s="242"/>
      <c r="AA142" s="242"/>
      <c r="AB142" s="242"/>
    </row>
    <row r="143" spans="1:28">
      <c r="A143" s="242"/>
      <c r="B143" s="242"/>
      <c r="C143" s="242"/>
      <c r="D143" s="246"/>
      <c r="E143" s="242"/>
      <c r="F143" s="246"/>
      <c r="G143" s="242"/>
      <c r="H143" s="260"/>
      <c r="I143" s="242"/>
      <c r="J143" s="260"/>
      <c r="K143" s="242"/>
      <c r="L143" s="246"/>
      <c r="M143" s="242"/>
      <c r="N143" s="260"/>
      <c r="O143" s="242"/>
      <c r="P143" s="260"/>
      <c r="Q143" s="242"/>
      <c r="R143" s="260"/>
      <c r="S143" s="242"/>
      <c r="T143" s="242"/>
      <c r="U143" s="242"/>
      <c r="V143" s="242"/>
      <c r="W143" s="242"/>
      <c r="X143" s="242"/>
      <c r="Y143" s="242"/>
      <c r="Z143" s="242"/>
      <c r="AA143" s="242"/>
      <c r="AB143" s="242"/>
    </row>
    <row r="144" spans="1:28">
      <c r="A144" s="242"/>
      <c r="B144" s="242"/>
      <c r="C144" s="242"/>
      <c r="D144" s="246"/>
      <c r="E144" s="242"/>
      <c r="F144" s="246"/>
      <c r="G144" s="242"/>
      <c r="H144" s="260"/>
      <c r="I144" s="242"/>
      <c r="J144" s="260"/>
      <c r="K144" s="242"/>
      <c r="L144" s="246"/>
      <c r="M144" s="242"/>
      <c r="N144" s="260"/>
      <c r="O144" s="242"/>
      <c r="P144" s="260"/>
      <c r="Q144" s="242"/>
      <c r="R144" s="260"/>
      <c r="S144" s="242"/>
      <c r="T144" s="242"/>
      <c r="U144" s="242"/>
      <c r="V144" s="242"/>
      <c r="W144" s="242"/>
      <c r="X144" s="242"/>
      <c r="Y144" s="242"/>
      <c r="Z144" s="242"/>
      <c r="AA144" s="242"/>
      <c r="AB144" s="242"/>
    </row>
    <row r="145" spans="1:28">
      <c r="A145" s="242"/>
      <c r="B145" s="242"/>
      <c r="C145" s="242"/>
      <c r="D145" s="246"/>
      <c r="E145" s="242"/>
      <c r="F145" s="246"/>
      <c r="G145" s="242"/>
      <c r="H145" s="260"/>
      <c r="I145" s="242"/>
      <c r="J145" s="260"/>
      <c r="K145" s="242"/>
      <c r="L145" s="246"/>
      <c r="M145" s="242"/>
      <c r="N145" s="260"/>
      <c r="O145" s="242"/>
      <c r="P145" s="260"/>
      <c r="Q145" s="242"/>
      <c r="R145" s="260"/>
      <c r="S145" s="242"/>
      <c r="T145" s="242"/>
      <c r="U145" s="242"/>
      <c r="V145" s="242"/>
      <c r="W145" s="242"/>
      <c r="X145" s="242"/>
      <c r="Y145" s="242"/>
      <c r="Z145" s="242"/>
      <c r="AA145" s="242"/>
      <c r="AB145" s="242"/>
    </row>
    <row r="146" spans="1:28">
      <c r="A146" s="242"/>
      <c r="B146" s="242"/>
      <c r="C146" s="242"/>
      <c r="D146" s="246"/>
      <c r="E146" s="242"/>
      <c r="F146" s="246"/>
      <c r="G146" s="242"/>
      <c r="H146" s="260"/>
      <c r="I146" s="242"/>
      <c r="J146" s="260"/>
      <c r="K146" s="242"/>
      <c r="L146" s="246"/>
      <c r="M146" s="242"/>
      <c r="N146" s="260"/>
      <c r="O146" s="242"/>
      <c r="P146" s="260"/>
      <c r="Q146" s="242"/>
      <c r="R146" s="260"/>
      <c r="S146" s="242"/>
      <c r="T146" s="242"/>
      <c r="U146" s="242"/>
      <c r="V146" s="242"/>
      <c r="W146" s="242"/>
      <c r="X146" s="242"/>
      <c r="Y146" s="242"/>
      <c r="Z146" s="242"/>
      <c r="AA146" s="242"/>
      <c r="AB146" s="242"/>
    </row>
    <row r="147" spans="1:28">
      <c r="A147" s="242"/>
      <c r="B147" s="242"/>
      <c r="C147" s="242"/>
      <c r="D147" s="246"/>
      <c r="E147" s="242"/>
      <c r="F147" s="246"/>
      <c r="G147" s="242"/>
      <c r="H147" s="260"/>
      <c r="I147" s="242"/>
      <c r="J147" s="260"/>
      <c r="K147" s="242"/>
      <c r="L147" s="246"/>
      <c r="M147" s="242"/>
      <c r="N147" s="260"/>
      <c r="O147" s="242"/>
      <c r="P147" s="260"/>
      <c r="Q147" s="242"/>
      <c r="R147" s="260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</row>
    <row r="148" spans="1:28">
      <c r="A148" s="242"/>
      <c r="B148" s="242"/>
      <c r="C148" s="242"/>
      <c r="D148" s="246"/>
      <c r="E148" s="242"/>
      <c r="F148" s="246"/>
      <c r="G148" s="242"/>
      <c r="H148" s="260"/>
      <c r="I148" s="242"/>
      <c r="J148" s="260"/>
      <c r="K148" s="242"/>
      <c r="L148" s="246"/>
      <c r="M148" s="242"/>
      <c r="N148" s="260"/>
      <c r="O148" s="242"/>
      <c r="P148" s="260"/>
      <c r="Q148" s="242"/>
      <c r="R148" s="260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</row>
    <row r="149" spans="1:28">
      <c r="A149" s="242"/>
      <c r="B149" s="242"/>
      <c r="C149" s="242"/>
      <c r="D149" s="246"/>
      <c r="E149" s="242"/>
      <c r="F149" s="246"/>
      <c r="G149" s="242"/>
      <c r="H149" s="260"/>
      <c r="I149" s="242"/>
      <c r="J149" s="260"/>
      <c r="K149" s="242"/>
      <c r="L149" s="246"/>
      <c r="M149" s="242"/>
      <c r="N149" s="260"/>
      <c r="O149" s="242"/>
      <c r="P149" s="260"/>
      <c r="Q149" s="242"/>
      <c r="R149" s="260"/>
      <c r="S149" s="242"/>
      <c r="T149" s="242"/>
      <c r="U149" s="242"/>
      <c r="V149" s="242"/>
      <c r="W149" s="242"/>
      <c r="X149" s="242"/>
      <c r="Y149" s="242"/>
      <c r="Z149" s="242"/>
      <c r="AA149" s="242"/>
      <c r="AB149" s="242"/>
    </row>
    <row r="150" spans="1:28">
      <c r="A150" s="242"/>
      <c r="B150" s="242"/>
      <c r="C150" s="242"/>
      <c r="D150" s="246"/>
      <c r="E150" s="242"/>
      <c r="F150" s="246"/>
      <c r="G150" s="242"/>
      <c r="H150" s="260"/>
      <c r="I150" s="242"/>
      <c r="J150" s="260"/>
      <c r="K150" s="242"/>
      <c r="L150" s="246"/>
      <c r="M150" s="242"/>
      <c r="N150" s="260"/>
      <c r="O150" s="242"/>
      <c r="P150" s="260"/>
      <c r="Q150" s="242"/>
      <c r="R150" s="260"/>
      <c r="S150" s="242"/>
      <c r="T150" s="242"/>
      <c r="U150" s="242"/>
      <c r="V150" s="242"/>
      <c r="W150" s="242"/>
      <c r="X150" s="242"/>
      <c r="Y150" s="242"/>
      <c r="Z150" s="242"/>
      <c r="AA150" s="242"/>
      <c r="AB150" s="242"/>
    </row>
    <row r="151" spans="1:28">
      <c r="A151" s="242"/>
      <c r="B151" s="242"/>
      <c r="C151" s="242"/>
      <c r="D151" s="246"/>
      <c r="E151" s="242"/>
      <c r="F151" s="246"/>
      <c r="G151" s="242"/>
      <c r="H151" s="260"/>
      <c r="I151" s="242"/>
      <c r="J151" s="260"/>
      <c r="K151" s="242"/>
      <c r="L151" s="246"/>
      <c r="M151" s="242"/>
      <c r="N151" s="260"/>
      <c r="O151" s="242"/>
      <c r="P151" s="260"/>
      <c r="Q151" s="242"/>
      <c r="R151" s="260"/>
      <c r="S151" s="242"/>
      <c r="T151" s="242"/>
      <c r="U151" s="242"/>
      <c r="V151" s="242"/>
      <c r="W151" s="242"/>
      <c r="X151" s="242"/>
      <c r="Y151" s="242"/>
      <c r="Z151" s="242"/>
      <c r="AA151" s="242"/>
      <c r="AB151" s="242"/>
    </row>
    <row r="152" spans="1:28">
      <c r="A152" s="242"/>
      <c r="B152" s="242"/>
      <c r="C152" s="242"/>
      <c r="D152" s="246"/>
      <c r="E152" s="242"/>
      <c r="F152" s="246"/>
      <c r="G152" s="242"/>
      <c r="H152" s="260"/>
      <c r="I152" s="242"/>
      <c r="J152" s="260"/>
      <c r="K152" s="242"/>
      <c r="L152" s="246"/>
      <c r="M152" s="242"/>
      <c r="N152" s="260"/>
      <c r="O152" s="242"/>
      <c r="P152" s="260"/>
      <c r="Q152" s="242"/>
      <c r="R152" s="260"/>
      <c r="S152" s="242"/>
      <c r="T152" s="242"/>
      <c r="U152" s="242"/>
      <c r="V152" s="242"/>
      <c r="W152" s="242"/>
      <c r="X152" s="242"/>
      <c r="Y152" s="242"/>
      <c r="Z152" s="242"/>
      <c r="AA152" s="242"/>
      <c r="AB152" s="242"/>
    </row>
    <row r="153" spans="1:28">
      <c r="A153" s="242"/>
      <c r="B153" s="242"/>
      <c r="C153" s="242"/>
      <c r="D153" s="246"/>
      <c r="E153" s="242"/>
      <c r="F153" s="246"/>
      <c r="G153" s="242"/>
      <c r="H153" s="260"/>
      <c r="I153" s="242"/>
      <c r="J153" s="260"/>
      <c r="K153" s="242"/>
      <c r="L153" s="246"/>
      <c r="M153" s="242"/>
      <c r="N153" s="260"/>
      <c r="O153" s="242"/>
      <c r="P153" s="260"/>
      <c r="Q153" s="242"/>
      <c r="R153" s="260"/>
      <c r="S153" s="242"/>
      <c r="T153" s="242"/>
      <c r="U153" s="242"/>
      <c r="V153" s="242"/>
      <c r="W153" s="242"/>
      <c r="X153" s="242"/>
      <c r="Y153" s="242"/>
      <c r="Z153" s="242"/>
      <c r="AA153" s="242"/>
      <c r="AB153" s="242"/>
    </row>
    <row r="154" spans="1:28">
      <c r="A154" s="242"/>
      <c r="B154" s="242"/>
      <c r="C154" s="242"/>
      <c r="D154" s="246"/>
      <c r="E154" s="242"/>
      <c r="F154" s="246"/>
      <c r="G154" s="242"/>
      <c r="H154" s="260"/>
      <c r="I154" s="242"/>
      <c r="J154" s="260"/>
      <c r="K154" s="242"/>
      <c r="L154" s="246"/>
      <c r="M154" s="242"/>
      <c r="N154" s="260"/>
      <c r="O154" s="242"/>
      <c r="P154" s="260"/>
      <c r="Q154" s="242"/>
      <c r="R154" s="260"/>
      <c r="S154" s="242"/>
      <c r="T154" s="242"/>
      <c r="U154" s="242"/>
      <c r="V154" s="242"/>
      <c r="W154" s="242"/>
      <c r="X154" s="242"/>
      <c r="Y154" s="242"/>
      <c r="Z154" s="242"/>
      <c r="AA154" s="242"/>
      <c r="AB154" s="242"/>
    </row>
    <row r="155" spans="1:28">
      <c r="A155" s="242"/>
      <c r="B155" s="242"/>
      <c r="C155" s="242"/>
      <c r="D155" s="246"/>
      <c r="E155" s="242"/>
      <c r="F155" s="246"/>
      <c r="G155" s="242"/>
      <c r="H155" s="260"/>
      <c r="I155" s="242"/>
      <c r="J155" s="260"/>
      <c r="K155" s="242"/>
      <c r="L155" s="246"/>
      <c r="M155" s="242"/>
      <c r="N155" s="260"/>
      <c r="O155" s="242"/>
      <c r="P155" s="260"/>
      <c r="Q155" s="242"/>
      <c r="R155" s="260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</row>
    <row r="156" spans="1:28">
      <c r="A156" s="242"/>
      <c r="B156" s="242"/>
      <c r="C156" s="242"/>
      <c r="D156" s="246"/>
      <c r="E156" s="242"/>
      <c r="F156" s="246"/>
      <c r="G156" s="242"/>
      <c r="H156" s="260"/>
      <c r="I156" s="242"/>
      <c r="J156" s="260"/>
      <c r="K156" s="242"/>
      <c r="L156" s="246"/>
      <c r="M156" s="242"/>
      <c r="N156" s="260"/>
      <c r="O156" s="242"/>
      <c r="P156" s="260"/>
      <c r="Q156" s="242"/>
      <c r="R156" s="260"/>
      <c r="S156" s="242"/>
      <c r="T156" s="242"/>
      <c r="U156" s="242"/>
      <c r="V156" s="242"/>
      <c r="W156" s="242"/>
      <c r="X156" s="242"/>
      <c r="Y156" s="242"/>
      <c r="Z156" s="242"/>
      <c r="AA156" s="242"/>
      <c r="AB156" s="242"/>
    </row>
    <row r="157" spans="1:28">
      <c r="A157" s="242"/>
      <c r="B157" s="242"/>
      <c r="C157" s="242"/>
      <c r="D157" s="246"/>
      <c r="E157" s="242"/>
      <c r="F157" s="246"/>
      <c r="G157" s="242"/>
      <c r="H157" s="260"/>
      <c r="I157" s="242"/>
      <c r="J157" s="260"/>
      <c r="K157" s="242"/>
      <c r="L157" s="246"/>
      <c r="M157" s="242"/>
      <c r="N157" s="260"/>
      <c r="O157" s="242"/>
      <c r="P157" s="260"/>
      <c r="Q157" s="242"/>
      <c r="R157" s="260"/>
      <c r="S157" s="242"/>
      <c r="T157" s="242"/>
      <c r="U157" s="242"/>
      <c r="V157" s="242"/>
      <c r="W157" s="242"/>
      <c r="X157" s="242"/>
      <c r="Y157" s="242"/>
      <c r="Z157" s="242"/>
      <c r="AA157" s="242"/>
      <c r="AB157" s="242"/>
    </row>
    <row r="158" spans="1:28">
      <c r="A158" s="242"/>
      <c r="B158" s="242"/>
      <c r="C158" s="242"/>
      <c r="D158" s="246"/>
      <c r="E158" s="242"/>
      <c r="F158" s="246"/>
      <c r="G158" s="242"/>
      <c r="H158" s="260"/>
      <c r="I158" s="242"/>
      <c r="J158" s="260"/>
      <c r="K158" s="242"/>
      <c r="L158" s="246"/>
      <c r="M158" s="242"/>
      <c r="N158" s="260"/>
      <c r="O158" s="242"/>
      <c r="P158" s="260"/>
      <c r="Q158" s="242"/>
      <c r="R158" s="260"/>
      <c r="S158" s="242"/>
      <c r="T158" s="242"/>
      <c r="U158" s="242"/>
      <c r="V158" s="242"/>
      <c r="W158" s="242"/>
      <c r="X158" s="242"/>
      <c r="Y158" s="242"/>
      <c r="Z158" s="242"/>
      <c r="AA158" s="242"/>
      <c r="AB158" s="242"/>
    </row>
    <row r="159" spans="1:28">
      <c r="A159" s="242"/>
      <c r="B159" s="242"/>
      <c r="C159" s="242"/>
      <c r="D159" s="246"/>
      <c r="E159" s="242"/>
      <c r="F159" s="246"/>
      <c r="G159" s="242"/>
      <c r="H159" s="260"/>
      <c r="I159" s="242"/>
      <c r="J159" s="260"/>
      <c r="K159" s="242"/>
      <c r="L159" s="246"/>
      <c r="M159" s="242"/>
      <c r="N159" s="260"/>
      <c r="O159" s="242"/>
      <c r="P159" s="260"/>
      <c r="Q159" s="242"/>
      <c r="R159" s="260"/>
      <c r="S159" s="242"/>
      <c r="T159" s="242"/>
      <c r="U159" s="242"/>
      <c r="V159" s="242"/>
      <c r="W159" s="242"/>
      <c r="X159" s="242"/>
      <c r="Y159" s="242"/>
      <c r="Z159" s="242"/>
      <c r="AA159" s="242"/>
      <c r="AB159" s="242"/>
    </row>
    <row r="160" spans="1:28">
      <c r="A160" s="242"/>
      <c r="B160" s="242"/>
      <c r="C160" s="242"/>
      <c r="D160" s="246"/>
      <c r="E160" s="242"/>
      <c r="F160" s="246"/>
      <c r="G160" s="242"/>
      <c r="H160" s="260"/>
      <c r="I160" s="242"/>
      <c r="J160" s="260"/>
      <c r="K160" s="242"/>
      <c r="L160" s="246"/>
      <c r="M160" s="242"/>
      <c r="N160" s="260"/>
      <c r="O160" s="242"/>
      <c r="P160" s="260"/>
      <c r="Q160" s="242"/>
      <c r="R160" s="260"/>
      <c r="S160" s="242"/>
      <c r="T160" s="242"/>
      <c r="U160" s="242"/>
      <c r="V160" s="242"/>
      <c r="W160" s="242"/>
      <c r="X160" s="242"/>
      <c r="Y160" s="242"/>
      <c r="Z160" s="242"/>
      <c r="AA160" s="242"/>
      <c r="AB160" s="242"/>
    </row>
    <row r="161" spans="1:28">
      <c r="A161" s="242"/>
      <c r="B161" s="242"/>
      <c r="C161" s="242"/>
      <c r="D161" s="246"/>
      <c r="E161" s="242"/>
      <c r="F161" s="246"/>
      <c r="G161" s="242"/>
      <c r="H161" s="260"/>
      <c r="I161" s="242"/>
      <c r="J161" s="260"/>
      <c r="K161" s="242"/>
      <c r="L161" s="246"/>
      <c r="M161" s="242"/>
      <c r="N161" s="260"/>
      <c r="O161" s="242"/>
      <c r="P161" s="260"/>
      <c r="Q161" s="242"/>
      <c r="R161" s="260"/>
      <c r="S161" s="242"/>
      <c r="T161" s="242"/>
      <c r="U161" s="242"/>
      <c r="V161" s="242"/>
      <c r="W161" s="242"/>
      <c r="X161" s="242"/>
      <c r="Y161" s="242"/>
      <c r="Z161" s="242"/>
      <c r="AA161" s="242"/>
      <c r="AB161" s="242"/>
    </row>
    <row r="162" spans="1:28">
      <c r="A162" s="242"/>
      <c r="B162" s="242"/>
      <c r="C162" s="242"/>
      <c r="D162" s="246"/>
      <c r="E162" s="242"/>
      <c r="F162" s="246"/>
      <c r="G162" s="242"/>
      <c r="H162" s="260"/>
      <c r="I162" s="242"/>
      <c r="J162" s="260"/>
      <c r="K162" s="242"/>
      <c r="L162" s="246"/>
      <c r="M162" s="242"/>
      <c r="N162" s="260"/>
      <c r="O162" s="242"/>
      <c r="P162" s="260"/>
      <c r="Q162" s="242"/>
      <c r="R162" s="260"/>
      <c r="S162" s="242"/>
      <c r="T162" s="242"/>
      <c r="U162" s="242"/>
      <c r="V162" s="242"/>
      <c r="W162" s="242"/>
      <c r="X162" s="242"/>
      <c r="Y162" s="242"/>
      <c r="Z162" s="242"/>
      <c r="AA162" s="242"/>
      <c r="AB162" s="242"/>
    </row>
    <row r="163" spans="1:28">
      <c r="A163" s="242"/>
      <c r="B163" s="242"/>
      <c r="C163" s="242"/>
      <c r="D163" s="246"/>
      <c r="E163" s="242"/>
      <c r="F163" s="246"/>
      <c r="G163" s="242"/>
      <c r="H163" s="260"/>
      <c r="I163" s="242"/>
      <c r="J163" s="260"/>
      <c r="K163" s="242"/>
      <c r="L163" s="246"/>
      <c r="M163" s="242"/>
      <c r="N163" s="260"/>
      <c r="O163" s="242"/>
      <c r="P163" s="260"/>
      <c r="Q163" s="242"/>
      <c r="R163" s="260"/>
      <c r="S163" s="242"/>
      <c r="T163" s="242"/>
      <c r="U163" s="242"/>
      <c r="V163" s="242"/>
      <c r="W163" s="242"/>
      <c r="X163" s="242"/>
      <c r="Y163" s="242"/>
      <c r="Z163" s="242"/>
      <c r="AA163" s="242"/>
      <c r="AB163" s="242"/>
    </row>
    <row r="164" spans="1:28">
      <c r="A164" s="242"/>
      <c r="B164" s="242"/>
      <c r="C164" s="242"/>
      <c r="D164" s="246"/>
      <c r="E164" s="242"/>
      <c r="F164" s="246"/>
      <c r="G164" s="242"/>
      <c r="H164" s="260"/>
      <c r="I164" s="242"/>
      <c r="J164" s="260"/>
      <c r="K164" s="242"/>
      <c r="L164" s="246"/>
      <c r="M164" s="242"/>
      <c r="N164" s="260"/>
      <c r="O164" s="242"/>
      <c r="P164" s="260"/>
      <c r="Q164" s="242"/>
      <c r="R164" s="260"/>
      <c r="S164" s="242"/>
      <c r="T164" s="242"/>
      <c r="U164" s="242"/>
      <c r="V164" s="242"/>
      <c r="W164" s="242"/>
      <c r="X164" s="242"/>
      <c r="Y164" s="242"/>
      <c r="Z164" s="242"/>
      <c r="AA164" s="242"/>
      <c r="AB164" s="242"/>
    </row>
    <row r="165" spans="1:28">
      <c r="A165" s="242"/>
      <c r="B165" s="242"/>
      <c r="C165" s="242"/>
      <c r="D165" s="246"/>
      <c r="E165" s="242"/>
      <c r="F165" s="246"/>
      <c r="G165" s="242"/>
      <c r="H165" s="260"/>
      <c r="I165" s="242"/>
      <c r="J165" s="260"/>
      <c r="K165" s="242"/>
      <c r="L165" s="246"/>
      <c r="M165" s="242"/>
      <c r="N165" s="260"/>
      <c r="O165" s="242"/>
      <c r="P165" s="260"/>
      <c r="Q165" s="242"/>
      <c r="R165" s="260"/>
      <c r="S165" s="242"/>
      <c r="T165" s="242"/>
      <c r="U165" s="242"/>
      <c r="V165" s="242"/>
      <c r="W165" s="242"/>
      <c r="X165" s="242"/>
      <c r="Y165" s="242"/>
      <c r="Z165" s="242"/>
      <c r="AA165" s="242"/>
      <c r="AB165" s="242"/>
    </row>
    <row r="166" spans="1:28">
      <c r="A166" s="242"/>
      <c r="B166" s="242"/>
      <c r="C166" s="242"/>
      <c r="D166" s="246"/>
      <c r="E166" s="242"/>
      <c r="F166" s="246"/>
      <c r="G166" s="242"/>
      <c r="H166" s="260"/>
      <c r="I166" s="242"/>
      <c r="J166" s="260"/>
      <c r="K166" s="242"/>
      <c r="L166" s="246"/>
      <c r="M166" s="242"/>
      <c r="N166" s="260"/>
      <c r="O166" s="242"/>
      <c r="P166" s="260"/>
      <c r="Q166" s="242"/>
      <c r="R166" s="260"/>
      <c r="S166" s="242"/>
      <c r="T166" s="242"/>
      <c r="U166" s="242"/>
      <c r="V166" s="242"/>
      <c r="W166" s="242"/>
      <c r="X166" s="242"/>
      <c r="Y166" s="242"/>
      <c r="Z166" s="242"/>
      <c r="AA166" s="242"/>
      <c r="AB166" s="242"/>
    </row>
    <row r="167" spans="1:28">
      <c r="A167" s="242"/>
      <c r="B167" s="242"/>
      <c r="C167" s="242"/>
      <c r="D167" s="246"/>
      <c r="E167" s="242"/>
      <c r="F167" s="246"/>
      <c r="G167" s="242"/>
      <c r="H167" s="260"/>
      <c r="I167" s="242"/>
      <c r="J167" s="260"/>
      <c r="K167" s="242"/>
      <c r="L167" s="246"/>
      <c r="M167" s="242"/>
      <c r="N167" s="260"/>
      <c r="O167" s="242"/>
      <c r="P167" s="260"/>
      <c r="Q167" s="242"/>
      <c r="R167" s="260"/>
      <c r="S167" s="242"/>
      <c r="T167" s="242"/>
      <c r="U167" s="242"/>
      <c r="V167" s="242"/>
      <c r="W167" s="242"/>
      <c r="X167" s="242"/>
      <c r="Y167" s="242"/>
      <c r="Z167" s="242"/>
      <c r="AA167" s="242"/>
      <c r="AB167" s="242"/>
    </row>
    <row r="168" spans="1:28">
      <c r="A168" s="242"/>
      <c r="B168" s="242"/>
      <c r="C168" s="242"/>
      <c r="D168" s="246"/>
      <c r="E168" s="242"/>
      <c r="F168" s="246"/>
      <c r="G168" s="242"/>
      <c r="H168" s="260"/>
      <c r="I168" s="242"/>
      <c r="J168" s="260"/>
      <c r="K168" s="242"/>
      <c r="L168" s="246"/>
      <c r="M168" s="242"/>
      <c r="N168" s="260"/>
      <c r="O168" s="242"/>
      <c r="P168" s="260"/>
      <c r="Q168" s="242"/>
      <c r="R168" s="260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</row>
    <row r="169" spans="1:28">
      <c r="A169" s="242"/>
      <c r="B169" s="242"/>
      <c r="C169" s="242"/>
      <c r="D169" s="246"/>
      <c r="E169" s="242"/>
      <c r="F169" s="246"/>
      <c r="G169" s="242"/>
      <c r="H169" s="260"/>
      <c r="I169" s="242"/>
      <c r="J169" s="260"/>
      <c r="K169" s="242"/>
      <c r="L169" s="246"/>
      <c r="M169" s="242"/>
      <c r="N169" s="260"/>
      <c r="O169" s="242"/>
      <c r="P169" s="260"/>
      <c r="Q169" s="242"/>
      <c r="R169" s="260"/>
      <c r="S169" s="242"/>
      <c r="T169" s="242"/>
      <c r="U169" s="242"/>
      <c r="V169" s="242"/>
      <c r="W169" s="242"/>
      <c r="X169" s="242"/>
      <c r="Y169" s="242"/>
      <c r="Z169" s="242"/>
      <c r="AA169" s="242"/>
      <c r="AB169" s="242"/>
    </row>
    <row r="170" spans="1:28">
      <c r="A170" s="242"/>
      <c r="B170" s="242"/>
      <c r="C170" s="242"/>
      <c r="D170" s="246"/>
      <c r="E170" s="242"/>
      <c r="F170" s="246"/>
      <c r="G170" s="242"/>
      <c r="H170" s="260"/>
      <c r="I170" s="242"/>
      <c r="J170" s="260"/>
      <c r="K170" s="242"/>
      <c r="L170" s="246"/>
      <c r="M170" s="242"/>
      <c r="N170" s="260"/>
      <c r="O170" s="242"/>
      <c r="P170" s="260"/>
      <c r="Q170" s="242"/>
      <c r="R170" s="260"/>
      <c r="S170" s="242"/>
      <c r="T170" s="242"/>
      <c r="U170" s="242"/>
      <c r="V170" s="242"/>
      <c r="W170" s="242"/>
      <c r="X170" s="242"/>
      <c r="Y170" s="242"/>
      <c r="Z170" s="242"/>
      <c r="AA170" s="242"/>
      <c r="AB170" s="242"/>
    </row>
    <row r="171" spans="1:28">
      <c r="A171" s="242"/>
      <c r="B171" s="242"/>
      <c r="C171" s="242"/>
      <c r="D171" s="246"/>
      <c r="E171" s="242"/>
      <c r="F171" s="246"/>
      <c r="G171" s="242"/>
      <c r="H171" s="260"/>
      <c r="I171" s="242"/>
      <c r="J171" s="260"/>
      <c r="K171" s="242"/>
      <c r="L171" s="246"/>
      <c r="M171" s="242"/>
      <c r="N171" s="260"/>
      <c r="O171" s="242"/>
      <c r="P171" s="260"/>
      <c r="Q171" s="242"/>
      <c r="R171" s="260"/>
      <c r="S171" s="242"/>
      <c r="T171" s="242"/>
      <c r="U171" s="242"/>
      <c r="V171" s="242"/>
      <c r="W171" s="242"/>
      <c r="X171" s="242"/>
      <c r="Y171" s="242"/>
      <c r="Z171" s="242"/>
      <c r="AA171" s="242"/>
      <c r="AB171" s="242"/>
    </row>
    <row r="172" spans="1:28">
      <c r="A172" s="242"/>
      <c r="B172" s="242"/>
      <c r="C172" s="242"/>
      <c r="D172" s="246"/>
      <c r="E172" s="242"/>
      <c r="F172" s="246"/>
      <c r="G172" s="242"/>
      <c r="H172" s="260"/>
      <c r="I172" s="242"/>
      <c r="J172" s="260"/>
      <c r="K172" s="242"/>
      <c r="L172" s="246"/>
      <c r="M172" s="242"/>
      <c r="N172" s="260"/>
      <c r="O172" s="242"/>
      <c r="P172" s="260"/>
      <c r="Q172" s="242"/>
      <c r="R172" s="260"/>
      <c r="S172" s="242"/>
      <c r="T172" s="242"/>
      <c r="U172" s="242"/>
      <c r="V172" s="242"/>
      <c r="W172" s="242"/>
      <c r="X172" s="242"/>
      <c r="Y172" s="242"/>
      <c r="Z172" s="242"/>
      <c r="AA172" s="242"/>
      <c r="AB172" s="242"/>
    </row>
    <row r="173" spans="1:28">
      <c r="A173" s="242"/>
      <c r="B173" s="242"/>
      <c r="C173" s="242"/>
      <c r="D173" s="246"/>
      <c r="E173" s="242"/>
      <c r="F173" s="246"/>
      <c r="G173" s="242"/>
      <c r="H173" s="260"/>
      <c r="I173" s="242"/>
      <c r="J173" s="260"/>
      <c r="K173" s="242"/>
      <c r="L173" s="246"/>
      <c r="M173" s="242"/>
      <c r="N173" s="260"/>
      <c r="O173" s="242"/>
      <c r="P173" s="260"/>
      <c r="Q173" s="242"/>
      <c r="R173" s="260"/>
      <c r="S173" s="242"/>
      <c r="T173" s="242"/>
      <c r="U173" s="242"/>
      <c r="V173" s="242"/>
      <c r="W173" s="242"/>
      <c r="X173" s="242"/>
      <c r="Y173" s="242"/>
      <c r="Z173" s="242"/>
      <c r="AA173" s="242"/>
      <c r="AB173" s="242"/>
    </row>
    <row r="174" spans="1:28">
      <c r="A174" s="242"/>
      <c r="B174" s="242"/>
      <c r="C174" s="242"/>
      <c r="D174" s="246"/>
      <c r="E174" s="242"/>
      <c r="F174" s="246"/>
      <c r="G174" s="242"/>
      <c r="H174" s="260"/>
      <c r="I174" s="242"/>
      <c r="J174" s="260"/>
      <c r="K174" s="242"/>
      <c r="L174" s="246"/>
      <c r="M174" s="242"/>
      <c r="N174" s="260"/>
      <c r="O174" s="242"/>
      <c r="P174" s="260"/>
      <c r="Q174" s="242"/>
      <c r="R174" s="260"/>
      <c r="S174" s="242"/>
      <c r="T174" s="242"/>
      <c r="U174" s="242"/>
      <c r="V174" s="242"/>
      <c r="W174" s="242"/>
      <c r="X174" s="242"/>
      <c r="Y174" s="242"/>
      <c r="Z174" s="242"/>
      <c r="AA174" s="242"/>
      <c r="AB174" s="242"/>
    </row>
    <row r="175" spans="1:28">
      <c r="A175" s="242"/>
      <c r="B175" s="242"/>
      <c r="C175" s="242"/>
      <c r="D175" s="246"/>
      <c r="E175" s="242"/>
      <c r="F175" s="246"/>
      <c r="G175" s="242"/>
      <c r="H175" s="260"/>
      <c r="I175" s="242"/>
      <c r="J175" s="260"/>
      <c r="K175" s="242"/>
      <c r="L175" s="246"/>
      <c r="M175" s="242"/>
      <c r="N175" s="260"/>
      <c r="O175" s="242"/>
      <c r="P175" s="260"/>
      <c r="Q175" s="242"/>
      <c r="R175" s="260"/>
      <c r="S175" s="242"/>
      <c r="T175" s="242"/>
      <c r="U175" s="242"/>
      <c r="V175" s="242"/>
      <c r="W175" s="242"/>
      <c r="X175" s="242"/>
      <c r="Y175" s="242"/>
      <c r="Z175" s="242"/>
      <c r="AA175" s="242"/>
      <c r="AB175" s="242"/>
    </row>
    <row r="176" spans="1:28">
      <c r="A176" s="242"/>
      <c r="B176" s="242"/>
      <c r="C176" s="242"/>
      <c r="D176" s="246"/>
      <c r="E176" s="242"/>
      <c r="F176" s="246"/>
      <c r="G176" s="242"/>
      <c r="H176" s="260"/>
      <c r="I176" s="242"/>
      <c r="J176" s="260"/>
      <c r="K176" s="242"/>
      <c r="L176" s="246"/>
      <c r="M176" s="242"/>
      <c r="N176" s="260"/>
      <c r="O176" s="242"/>
      <c r="P176" s="260"/>
      <c r="Q176" s="242"/>
      <c r="R176" s="260"/>
      <c r="S176" s="242"/>
      <c r="T176" s="242"/>
      <c r="U176" s="242"/>
      <c r="V176" s="242"/>
      <c r="W176" s="242"/>
      <c r="X176" s="242"/>
      <c r="Y176" s="242"/>
      <c r="Z176" s="242"/>
      <c r="AA176" s="242"/>
      <c r="AB176" s="242"/>
    </row>
    <row r="177" spans="1:28">
      <c r="A177" s="242"/>
      <c r="B177" s="242"/>
      <c r="C177" s="242"/>
      <c r="D177" s="246"/>
      <c r="E177" s="242"/>
      <c r="F177" s="246"/>
      <c r="G177" s="242"/>
      <c r="H177" s="260"/>
      <c r="I177" s="242"/>
      <c r="J177" s="260"/>
      <c r="K177" s="242"/>
      <c r="L177" s="246"/>
      <c r="M177" s="242"/>
      <c r="N177" s="260"/>
      <c r="O177" s="242"/>
      <c r="P177" s="260"/>
      <c r="Q177" s="242"/>
      <c r="R177" s="260"/>
      <c r="S177" s="242"/>
      <c r="T177" s="242"/>
      <c r="U177" s="242"/>
      <c r="V177" s="242"/>
      <c r="W177" s="242"/>
      <c r="X177" s="242"/>
      <c r="Y177" s="242"/>
      <c r="Z177" s="242"/>
      <c r="AA177" s="242"/>
      <c r="AB177" s="242"/>
    </row>
    <row r="178" spans="1:28">
      <c r="A178" s="242"/>
      <c r="B178" s="242"/>
      <c r="C178" s="242"/>
      <c r="D178" s="246"/>
      <c r="E178" s="242"/>
      <c r="F178" s="246"/>
      <c r="G178" s="242"/>
      <c r="H178" s="260"/>
      <c r="I178" s="242"/>
      <c r="J178" s="260"/>
      <c r="K178" s="242"/>
      <c r="L178" s="246"/>
      <c r="M178" s="242"/>
      <c r="N178" s="260"/>
      <c r="O178" s="242"/>
      <c r="P178" s="260"/>
      <c r="Q178" s="242"/>
      <c r="R178" s="260"/>
      <c r="S178" s="242"/>
      <c r="T178" s="242"/>
      <c r="U178" s="242"/>
      <c r="V178" s="242"/>
      <c r="W178" s="242"/>
      <c r="X178" s="242"/>
      <c r="Y178" s="242"/>
      <c r="Z178" s="242"/>
      <c r="AA178" s="242"/>
      <c r="AB178" s="242"/>
    </row>
    <row r="179" spans="1:28">
      <c r="A179" s="242"/>
      <c r="B179" s="242"/>
      <c r="C179" s="242"/>
      <c r="D179" s="246"/>
      <c r="E179" s="242"/>
      <c r="F179" s="246"/>
      <c r="G179" s="242"/>
      <c r="H179" s="260"/>
      <c r="I179" s="242"/>
      <c r="J179" s="260"/>
      <c r="K179" s="242"/>
      <c r="L179" s="246"/>
      <c r="M179" s="242"/>
      <c r="N179" s="260"/>
      <c r="O179" s="242"/>
      <c r="P179" s="260"/>
      <c r="Q179" s="242"/>
      <c r="R179" s="260"/>
      <c r="S179" s="242"/>
      <c r="T179" s="242"/>
      <c r="U179" s="242"/>
      <c r="V179" s="242"/>
      <c r="W179" s="242"/>
      <c r="X179" s="242"/>
      <c r="Y179" s="242"/>
      <c r="Z179" s="242"/>
      <c r="AA179" s="242"/>
      <c r="AB179" s="242"/>
    </row>
    <row r="180" spans="1:28">
      <c r="A180" s="242"/>
      <c r="B180" s="242"/>
      <c r="C180" s="242"/>
      <c r="D180" s="246"/>
      <c r="E180" s="242"/>
      <c r="F180" s="246"/>
      <c r="G180" s="242"/>
      <c r="H180" s="260"/>
      <c r="I180" s="242"/>
      <c r="J180" s="260"/>
      <c r="K180" s="242"/>
      <c r="L180" s="246"/>
      <c r="M180" s="242"/>
      <c r="N180" s="260"/>
      <c r="O180" s="242"/>
      <c r="P180" s="260"/>
      <c r="Q180" s="242"/>
      <c r="R180" s="260"/>
      <c r="S180" s="242"/>
      <c r="T180" s="242"/>
      <c r="U180" s="242"/>
      <c r="V180" s="242"/>
      <c r="W180" s="242"/>
      <c r="X180" s="242"/>
      <c r="Y180" s="242"/>
      <c r="Z180" s="242"/>
      <c r="AA180" s="242"/>
      <c r="AB180" s="242"/>
    </row>
    <row r="181" spans="1:28">
      <c r="A181" s="242"/>
      <c r="B181" s="242"/>
      <c r="C181" s="242"/>
      <c r="D181" s="246"/>
      <c r="E181" s="242"/>
      <c r="F181" s="246"/>
      <c r="G181" s="242"/>
      <c r="H181" s="260"/>
      <c r="I181" s="242"/>
      <c r="J181" s="260"/>
      <c r="K181" s="242"/>
      <c r="L181" s="246"/>
      <c r="M181" s="242"/>
      <c r="N181" s="260"/>
      <c r="O181" s="242"/>
      <c r="P181" s="260"/>
      <c r="Q181" s="242"/>
      <c r="R181" s="260"/>
      <c r="S181" s="242"/>
      <c r="T181" s="242"/>
      <c r="U181" s="242"/>
      <c r="V181" s="242"/>
      <c r="W181" s="242"/>
      <c r="X181" s="242"/>
      <c r="Y181" s="242"/>
      <c r="Z181" s="242"/>
      <c r="AA181" s="242"/>
      <c r="AB181" s="242"/>
    </row>
    <row r="182" spans="1:28">
      <c r="A182" s="242"/>
      <c r="B182" s="242"/>
      <c r="C182" s="242"/>
      <c r="D182" s="246"/>
      <c r="E182" s="242"/>
      <c r="F182" s="246"/>
      <c r="G182" s="242"/>
      <c r="H182" s="260"/>
      <c r="I182" s="242"/>
      <c r="J182" s="260"/>
      <c r="K182" s="242"/>
      <c r="L182" s="246"/>
      <c r="M182" s="242"/>
      <c r="N182" s="260"/>
      <c r="O182" s="242"/>
      <c r="P182" s="260"/>
      <c r="Q182" s="242"/>
      <c r="R182" s="260"/>
      <c r="S182" s="242"/>
      <c r="T182" s="242"/>
      <c r="U182" s="242"/>
      <c r="V182" s="242"/>
      <c r="W182" s="242"/>
      <c r="X182" s="242"/>
      <c r="Y182" s="242"/>
      <c r="Z182" s="242"/>
      <c r="AA182" s="242"/>
      <c r="AB182" s="242"/>
    </row>
    <row r="183" spans="1:28">
      <c r="A183" s="242"/>
      <c r="B183" s="242"/>
      <c r="C183" s="242"/>
      <c r="D183" s="246"/>
      <c r="E183" s="242"/>
      <c r="F183" s="246"/>
      <c r="G183" s="242"/>
      <c r="H183" s="260"/>
      <c r="I183" s="242"/>
      <c r="J183" s="260"/>
      <c r="K183" s="242"/>
      <c r="L183" s="246"/>
      <c r="M183" s="242"/>
      <c r="N183" s="260"/>
      <c r="O183" s="242"/>
      <c r="P183" s="260"/>
      <c r="Q183" s="242"/>
      <c r="R183" s="260"/>
      <c r="S183" s="242"/>
      <c r="T183" s="242"/>
      <c r="U183" s="242"/>
      <c r="V183" s="242"/>
      <c r="W183" s="242"/>
      <c r="X183" s="242"/>
      <c r="Y183" s="242"/>
      <c r="Z183" s="242"/>
      <c r="AA183" s="242"/>
      <c r="AB183" s="242"/>
    </row>
    <row r="184" spans="1:28">
      <c r="A184" s="242"/>
      <c r="B184" s="242"/>
      <c r="C184" s="242"/>
      <c r="D184" s="246"/>
      <c r="E184" s="242"/>
      <c r="F184" s="246"/>
      <c r="G184" s="242"/>
      <c r="H184" s="260"/>
      <c r="I184" s="242"/>
      <c r="J184" s="260"/>
      <c r="K184" s="242"/>
      <c r="L184" s="246"/>
      <c r="M184" s="242"/>
      <c r="N184" s="260"/>
      <c r="O184" s="242"/>
      <c r="P184" s="260"/>
      <c r="Q184" s="242"/>
      <c r="R184" s="260"/>
    </row>
    <row r="185" spans="1:28">
      <c r="A185" s="242"/>
      <c r="B185" s="242"/>
      <c r="C185" s="242"/>
      <c r="D185" s="246"/>
      <c r="E185" s="242"/>
      <c r="F185" s="246"/>
      <c r="G185" s="242"/>
      <c r="H185" s="260"/>
      <c r="I185" s="242"/>
      <c r="J185" s="260"/>
      <c r="K185" s="242"/>
      <c r="L185" s="246"/>
      <c r="M185" s="242"/>
      <c r="N185" s="260"/>
      <c r="O185" s="242"/>
      <c r="P185" s="260"/>
      <c r="Q185" s="242"/>
      <c r="R185" s="260"/>
    </row>
    <row r="186" spans="1:28">
      <c r="A186" s="242"/>
      <c r="B186" s="242"/>
      <c r="C186" s="242"/>
      <c r="D186" s="246"/>
      <c r="E186" s="242"/>
      <c r="F186" s="246"/>
      <c r="G186" s="242"/>
      <c r="H186" s="260"/>
      <c r="I186" s="242"/>
      <c r="J186" s="260"/>
      <c r="K186" s="242"/>
      <c r="L186" s="246"/>
      <c r="M186" s="242"/>
      <c r="N186" s="260"/>
      <c r="O186" s="242"/>
      <c r="P186" s="260"/>
      <c r="Q186" s="242"/>
      <c r="R186" s="260"/>
    </row>
    <row r="187" spans="1:28">
      <c r="A187" s="242"/>
      <c r="B187" s="242"/>
      <c r="C187" s="242"/>
      <c r="D187" s="246"/>
      <c r="E187" s="242"/>
      <c r="F187" s="246"/>
      <c r="G187" s="242"/>
      <c r="H187" s="260"/>
      <c r="I187" s="242"/>
      <c r="J187" s="260"/>
      <c r="K187" s="242"/>
      <c r="L187" s="246"/>
      <c r="M187" s="242"/>
      <c r="N187" s="260"/>
      <c r="O187" s="242"/>
      <c r="P187" s="260"/>
      <c r="Q187" s="242"/>
      <c r="R187" s="260"/>
    </row>
    <row r="188" spans="1:28">
      <c r="A188" s="242"/>
      <c r="B188" s="242"/>
      <c r="C188" s="242"/>
      <c r="D188" s="246"/>
      <c r="E188" s="242"/>
      <c r="F188" s="246"/>
      <c r="G188" s="242"/>
      <c r="H188" s="260"/>
      <c r="I188" s="242"/>
      <c r="J188" s="260"/>
      <c r="K188" s="242"/>
      <c r="L188" s="246"/>
      <c r="M188" s="242"/>
      <c r="N188" s="260"/>
      <c r="O188" s="242"/>
      <c r="P188" s="260"/>
      <c r="Q188" s="242"/>
      <c r="R188" s="260"/>
    </row>
    <row r="189" spans="1:28">
      <c r="A189" s="242"/>
      <c r="B189" s="242"/>
      <c r="C189" s="242"/>
      <c r="D189" s="246"/>
      <c r="E189" s="242"/>
      <c r="F189" s="246"/>
      <c r="G189" s="242"/>
      <c r="H189" s="260"/>
      <c r="I189" s="242"/>
      <c r="J189" s="260"/>
      <c r="K189" s="242"/>
      <c r="L189" s="246"/>
      <c r="M189" s="242"/>
      <c r="N189" s="260"/>
      <c r="O189" s="242"/>
      <c r="P189" s="260"/>
      <c r="Q189" s="242"/>
      <c r="R189" s="260"/>
    </row>
    <row r="190" spans="1:28">
      <c r="A190" s="242"/>
      <c r="B190" s="242"/>
      <c r="C190" s="242"/>
      <c r="D190" s="246"/>
      <c r="E190" s="242"/>
      <c r="F190" s="246"/>
      <c r="G190" s="242"/>
      <c r="H190" s="260"/>
      <c r="I190" s="242"/>
      <c r="J190" s="260"/>
      <c r="K190" s="242"/>
      <c r="L190" s="246"/>
      <c r="M190" s="242"/>
      <c r="N190" s="260"/>
      <c r="O190" s="242"/>
      <c r="P190" s="260"/>
      <c r="Q190" s="242"/>
      <c r="R190" s="260"/>
    </row>
    <row r="191" spans="1:28">
      <c r="A191" s="242"/>
      <c r="B191" s="242"/>
      <c r="C191" s="242"/>
      <c r="D191" s="246"/>
      <c r="E191" s="242"/>
      <c r="F191" s="246"/>
      <c r="G191" s="242"/>
      <c r="H191" s="260"/>
      <c r="I191" s="242"/>
      <c r="J191" s="260"/>
      <c r="K191" s="242"/>
      <c r="L191" s="246"/>
      <c r="M191" s="242"/>
      <c r="N191" s="260"/>
      <c r="O191" s="242"/>
      <c r="P191" s="260"/>
      <c r="Q191" s="242"/>
      <c r="R191" s="260"/>
    </row>
    <row r="192" spans="1:28">
      <c r="A192" s="242"/>
      <c r="B192" s="242"/>
      <c r="C192" s="242"/>
      <c r="D192" s="246"/>
      <c r="E192" s="242"/>
      <c r="F192" s="246"/>
      <c r="G192" s="242"/>
      <c r="H192" s="260"/>
      <c r="I192" s="242"/>
      <c r="J192" s="260"/>
      <c r="K192" s="242"/>
      <c r="L192" s="246"/>
      <c r="M192" s="242"/>
      <c r="N192" s="260"/>
      <c r="O192" s="242"/>
      <c r="P192" s="260"/>
      <c r="Q192" s="242"/>
      <c r="R192" s="260"/>
    </row>
    <row r="193" spans="1:18">
      <c r="A193" s="242"/>
      <c r="B193" s="242"/>
      <c r="C193" s="242"/>
      <c r="D193" s="246"/>
      <c r="E193" s="242"/>
      <c r="F193" s="246"/>
      <c r="G193" s="242"/>
      <c r="H193" s="260"/>
      <c r="I193" s="242"/>
      <c r="J193" s="260"/>
      <c r="K193" s="242"/>
      <c r="L193" s="246"/>
      <c r="M193" s="242"/>
      <c r="N193" s="260"/>
      <c r="O193" s="242"/>
      <c r="P193" s="260"/>
      <c r="Q193" s="242"/>
      <c r="R193" s="260"/>
    </row>
    <row r="194" spans="1:18">
      <c r="A194" s="242"/>
      <c r="B194" s="242"/>
      <c r="C194" s="242"/>
      <c r="D194" s="246"/>
      <c r="E194" s="242"/>
      <c r="F194" s="246"/>
      <c r="G194" s="242"/>
      <c r="H194" s="260"/>
      <c r="I194" s="242"/>
      <c r="J194" s="260"/>
      <c r="K194" s="242"/>
      <c r="L194" s="246"/>
      <c r="M194" s="242"/>
      <c r="N194" s="260"/>
      <c r="O194" s="242"/>
      <c r="P194" s="260"/>
      <c r="Q194" s="242"/>
      <c r="R194" s="260"/>
    </row>
    <row r="195" spans="1:18">
      <c r="A195" s="242"/>
      <c r="B195" s="242"/>
      <c r="C195" s="242"/>
      <c r="D195" s="246"/>
      <c r="E195" s="242"/>
      <c r="F195" s="246"/>
      <c r="G195" s="242"/>
      <c r="H195" s="260"/>
      <c r="I195" s="242"/>
      <c r="J195" s="260"/>
      <c r="K195" s="242"/>
      <c r="L195" s="246"/>
      <c r="M195" s="242"/>
      <c r="N195" s="260"/>
      <c r="O195" s="242"/>
      <c r="P195" s="260"/>
      <c r="Q195" s="242"/>
      <c r="R195" s="260"/>
    </row>
    <row r="196" spans="1:18">
      <c r="A196" s="242"/>
      <c r="B196" s="242"/>
      <c r="C196" s="242"/>
      <c r="D196" s="246"/>
      <c r="E196" s="242"/>
      <c r="F196" s="246"/>
      <c r="G196" s="242"/>
      <c r="H196" s="260"/>
      <c r="I196" s="242"/>
      <c r="J196" s="260"/>
      <c r="K196" s="242"/>
      <c r="L196" s="246"/>
      <c r="M196" s="242"/>
      <c r="N196" s="260"/>
      <c r="O196" s="242"/>
      <c r="P196" s="260"/>
      <c r="Q196" s="242"/>
      <c r="R196" s="260"/>
    </row>
    <row r="197" spans="1:18">
      <c r="A197" s="242"/>
      <c r="B197" s="242"/>
      <c r="C197" s="242"/>
      <c r="D197" s="246"/>
      <c r="E197" s="242"/>
      <c r="F197" s="246"/>
      <c r="G197" s="242"/>
      <c r="H197" s="260"/>
      <c r="I197" s="242"/>
      <c r="J197" s="260"/>
      <c r="K197" s="242"/>
      <c r="L197" s="246"/>
      <c r="M197" s="242"/>
      <c r="N197" s="260"/>
      <c r="O197" s="242"/>
      <c r="P197" s="260"/>
      <c r="Q197" s="242"/>
      <c r="R197" s="260"/>
    </row>
    <row r="198" spans="1:18">
      <c r="A198" s="242"/>
      <c r="B198" s="242"/>
      <c r="C198" s="242"/>
      <c r="D198" s="246"/>
      <c r="E198" s="242"/>
      <c r="F198" s="246"/>
      <c r="G198" s="242"/>
      <c r="H198" s="260"/>
      <c r="I198" s="242"/>
      <c r="J198" s="260"/>
      <c r="K198" s="242"/>
      <c r="L198" s="246"/>
      <c r="M198" s="242"/>
      <c r="N198" s="260"/>
      <c r="O198" s="242"/>
      <c r="P198" s="260"/>
      <c r="Q198" s="242"/>
      <c r="R198" s="260"/>
    </row>
    <row r="199" spans="1:18">
      <c r="A199" s="242"/>
      <c r="B199" s="242"/>
      <c r="C199" s="242"/>
      <c r="D199" s="246"/>
      <c r="E199" s="242"/>
      <c r="F199" s="246"/>
      <c r="G199" s="242"/>
      <c r="H199" s="260"/>
      <c r="I199" s="242"/>
      <c r="J199" s="260"/>
      <c r="K199" s="242"/>
      <c r="L199" s="246"/>
      <c r="M199" s="242"/>
      <c r="N199" s="260"/>
      <c r="O199" s="242"/>
      <c r="P199" s="260"/>
      <c r="Q199" s="242"/>
      <c r="R199" s="260"/>
    </row>
    <row r="200" spans="1:18">
      <c r="A200" s="242"/>
      <c r="B200" s="242"/>
      <c r="C200" s="242"/>
      <c r="D200" s="246"/>
      <c r="E200" s="242"/>
      <c r="F200" s="246"/>
      <c r="G200" s="242"/>
      <c r="H200" s="260"/>
      <c r="I200" s="242"/>
      <c r="J200" s="260"/>
      <c r="K200" s="242"/>
      <c r="L200" s="246"/>
      <c r="M200" s="242"/>
      <c r="N200" s="260"/>
      <c r="O200" s="242"/>
      <c r="P200" s="260"/>
      <c r="Q200" s="242"/>
      <c r="R200" s="260"/>
    </row>
    <row r="201" spans="1:18">
      <c r="A201" s="242"/>
      <c r="B201" s="242"/>
      <c r="C201" s="242"/>
      <c r="D201" s="246"/>
      <c r="E201" s="242"/>
      <c r="F201" s="246"/>
      <c r="G201" s="242"/>
      <c r="H201" s="260"/>
      <c r="I201" s="242"/>
      <c r="J201" s="260"/>
      <c r="K201" s="242"/>
      <c r="L201" s="246"/>
      <c r="M201" s="242"/>
      <c r="N201" s="260"/>
      <c r="O201" s="242"/>
      <c r="P201" s="260"/>
      <c r="Q201" s="242"/>
      <c r="R201" s="260"/>
    </row>
    <row r="202" spans="1:18">
      <c r="A202" s="242"/>
      <c r="B202" s="242"/>
      <c r="C202" s="242"/>
      <c r="D202" s="246"/>
      <c r="E202" s="242"/>
      <c r="F202" s="246"/>
      <c r="G202" s="242"/>
      <c r="H202" s="260"/>
      <c r="I202" s="242"/>
      <c r="J202" s="260"/>
      <c r="K202" s="242"/>
      <c r="L202" s="246"/>
      <c r="M202" s="242"/>
      <c r="N202" s="260"/>
      <c r="O202" s="242"/>
      <c r="P202" s="260"/>
      <c r="Q202" s="242"/>
      <c r="R202" s="260"/>
    </row>
    <row r="203" spans="1:18">
      <c r="A203" s="242"/>
      <c r="B203" s="242"/>
      <c r="C203" s="242"/>
      <c r="D203" s="246"/>
      <c r="E203" s="242"/>
      <c r="F203" s="246"/>
      <c r="G203" s="242"/>
      <c r="H203" s="260"/>
      <c r="I203" s="242"/>
      <c r="J203" s="260"/>
      <c r="K203" s="242"/>
      <c r="L203" s="246"/>
      <c r="M203" s="242"/>
      <c r="N203" s="260"/>
      <c r="O203" s="242"/>
      <c r="P203" s="260"/>
      <c r="Q203" s="242"/>
      <c r="R203" s="260"/>
    </row>
    <row r="204" spans="1:18">
      <c r="A204" s="242"/>
      <c r="B204" s="242"/>
      <c r="C204" s="242"/>
      <c r="D204" s="246"/>
      <c r="E204" s="242"/>
      <c r="F204" s="246"/>
      <c r="G204" s="242"/>
      <c r="H204" s="260"/>
      <c r="I204" s="242"/>
      <c r="J204" s="260"/>
      <c r="K204" s="242"/>
      <c r="L204" s="246"/>
      <c r="M204" s="242"/>
      <c r="N204" s="260"/>
      <c r="O204" s="242"/>
      <c r="P204" s="260"/>
      <c r="Q204" s="242"/>
      <c r="R204" s="260"/>
    </row>
    <row r="205" spans="1:18">
      <c r="A205" s="242"/>
      <c r="B205" s="242"/>
      <c r="C205" s="242"/>
      <c r="D205" s="246"/>
      <c r="E205" s="242"/>
      <c r="F205" s="246"/>
      <c r="G205" s="242"/>
      <c r="H205" s="260"/>
      <c r="I205" s="242"/>
      <c r="J205" s="260"/>
      <c r="K205" s="242"/>
      <c r="L205" s="246"/>
      <c r="M205" s="242"/>
      <c r="N205" s="260"/>
      <c r="O205" s="242"/>
      <c r="P205" s="260"/>
      <c r="Q205" s="242"/>
      <c r="R205" s="260"/>
    </row>
    <row r="206" spans="1:18">
      <c r="A206" s="242"/>
      <c r="B206" s="242"/>
      <c r="C206" s="242"/>
      <c r="D206" s="246"/>
      <c r="E206" s="242"/>
      <c r="F206" s="246"/>
      <c r="G206" s="242"/>
      <c r="H206" s="260"/>
      <c r="I206" s="242"/>
      <c r="J206" s="260"/>
      <c r="K206" s="242"/>
      <c r="L206" s="246"/>
      <c r="M206" s="242"/>
      <c r="N206" s="260"/>
      <c r="O206" s="242"/>
      <c r="P206" s="260"/>
      <c r="Q206" s="242"/>
      <c r="R206" s="260"/>
    </row>
    <row r="207" spans="1:18">
      <c r="A207" s="242"/>
      <c r="B207" s="242"/>
      <c r="C207" s="242"/>
      <c r="D207" s="246"/>
      <c r="E207" s="242"/>
      <c r="F207" s="246"/>
      <c r="G207" s="242"/>
      <c r="H207" s="260"/>
      <c r="I207" s="242"/>
      <c r="J207" s="260"/>
      <c r="K207" s="242"/>
      <c r="L207" s="246"/>
      <c r="M207" s="242"/>
      <c r="N207" s="260"/>
      <c r="O207" s="242"/>
      <c r="P207" s="260"/>
      <c r="Q207" s="242"/>
      <c r="R207" s="260"/>
    </row>
    <row r="208" spans="1:18">
      <c r="A208" s="242"/>
      <c r="B208" s="242"/>
      <c r="C208" s="242"/>
      <c r="D208" s="246"/>
      <c r="E208" s="242"/>
      <c r="F208" s="246"/>
      <c r="G208" s="242"/>
      <c r="H208" s="260"/>
      <c r="I208" s="242"/>
      <c r="J208" s="260"/>
      <c r="K208" s="242"/>
      <c r="L208" s="246"/>
      <c r="M208" s="242"/>
      <c r="N208" s="260"/>
      <c r="O208" s="242"/>
      <c r="P208" s="260"/>
      <c r="Q208" s="242"/>
      <c r="R208" s="260"/>
    </row>
    <row r="209" spans="1:18">
      <c r="A209" s="242"/>
      <c r="B209" s="242"/>
      <c r="C209" s="242"/>
      <c r="D209" s="246"/>
      <c r="E209" s="242"/>
      <c r="F209" s="246"/>
      <c r="G209" s="242"/>
      <c r="H209" s="260"/>
      <c r="I209" s="242"/>
      <c r="J209" s="260"/>
      <c r="K209" s="242"/>
      <c r="L209" s="246"/>
      <c r="M209" s="242"/>
      <c r="N209" s="260"/>
      <c r="O209" s="242"/>
      <c r="P209" s="260"/>
      <c r="Q209" s="242"/>
      <c r="R209" s="260"/>
    </row>
    <row r="210" spans="1:18">
      <c r="A210" s="242"/>
      <c r="B210" s="242"/>
      <c r="C210" s="242"/>
      <c r="D210" s="246"/>
      <c r="E210" s="242"/>
      <c r="F210" s="246"/>
      <c r="G210" s="242"/>
      <c r="H210" s="260"/>
      <c r="I210" s="242"/>
      <c r="J210" s="260"/>
      <c r="K210" s="242"/>
      <c r="L210" s="246"/>
      <c r="M210" s="242"/>
      <c r="N210" s="260"/>
      <c r="O210" s="242"/>
      <c r="P210" s="260"/>
      <c r="Q210" s="242"/>
      <c r="R210" s="260"/>
    </row>
    <row r="211" spans="1:18">
      <c r="A211" s="242"/>
      <c r="B211" s="242"/>
      <c r="C211" s="242"/>
      <c r="D211" s="246"/>
      <c r="E211" s="242"/>
      <c r="F211" s="246"/>
      <c r="G211" s="242"/>
      <c r="H211" s="260"/>
      <c r="I211" s="242"/>
      <c r="J211" s="260"/>
      <c r="K211" s="242"/>
      <c r="L211" s="246"/>
      <c r="M211" s="242"/>
      <c r="N211" s="260"/>
      <c r="O211" s="242"/>
      <c r="P211" s="260"/>
      <c r="Q211" s="242"/>
      <c r="R211" s="260"/>
    </row>
    <row r="212" spans="1:18">
      <c r="A212" s="242"/>
      <c r="B212" s="242"/>
      <c r="C212" s="242"/>
      <c r="D212" s="246"/>
      <c r="E212" s="242"/>
      <c r="F212" s="246"/>
      <c r="G212" s="242"/>
      <c r="H212" s="260"/>
      <c r="I212" s="242"/>
      <c r="J212" s="260"/>
      <c r="K212" s="242"/>
      <c r="L212" s="246"/>
      <c r="M212" s="242"/>
      <c r="N212" s="260"/>
      <c r="O212" s="242"/>
      <c r="P212" s="260"/>
      <c r="Q212" s="242"/>
      <c r="R212" s="260"/>
    </row>
    <row r="213" spans="1:18">
      <c r="A213" s="242"/>
      <c r="B213" s="242"/>
      <c r="C213" s="242"/>
      <c r="D213" s="246"/>
      <c r="E213" s="242"/>
      <c r="F213" s="246"/>
      <c r="G213" s="242"/>
      <c r="H213" s="260"/>
      <c r="I213" s="242"/>
      <c r="J213" s="260"/>
      <c r="K213" s="242"/>
      <c r="L213" s="246"/>
      <c r="M213" s="242"/>
      <c r="N213" s="260"/>
      <c r="O213" s="242"/>
      <c r="P213" s="260"/>
      <c r="Q213" s="242"/>
      <c r="R213" s="260"/>
    </row>
    <row r="214" spans="1:18">
      <c r="A214" s="242"/>
      <c r="B214" s="242"/>
      <c r="C214" s="242"/>
      <c r="D214" s="246"/>
      <c r="E214" s="242"/>
      <c r="F214" s="246"/>
      <c r="G214" s="242"/>
      <c r="H214" s="260"/>
      <c r="I214" s="242"/>
      <c r="J214" s="260"/>
      <c r="K214" s="242"/>
      <c r="L214" s="246"/>
      <c r="M214" s="242"/>
      <c r="N214" s="260"/>
      <c r="O214" s="242"/>
      <c r="P214" s="260"/>
      <c r="Q214" s="242"/>
      <c r="R214" s="260"/>
    </row>
    <row r="215" spans="1:18">
      <c r="A215" s="242"/>
      <c r="B215" s="242"/>
      <c r="C215" s="242"/>
      <c r="D215" s="246"/>
      <c r="E215" s="242"/>
      <c r="F215" s="246"/>
      <c r="G215" s="242"/>
      <c r="H215" s="260"/>
      <c r="I215" s="242"/>
      <c r="J215" s="260"/>
      <c r="K215" s="242"/>
      <c r="L215" s="246"/>
      <c r="M215" s="242"/>
      <c r="N215" s="260"/>
      <c r="O215" s="242"/>
      <c r="P215" s="260"/>
      <c r="Q215" s="242"/>
      <c r="R215" s="260"/>
    </row>
    <row r="216" spans="1:18">
      <c r="A216" s="242"/>
      <c r="B216" s="242"/>
      <c r="C216" s="242"/>
      <c r="D216" s="246"/>
      <c r="E216" s="242"/>
      <c r="F216" s="246"/>
      <c r="G216" s="242"/>
      <c r="H216" s="260"/>
      <c r="I216" s="242"/>
      <c r="J216" s="260"/>
      <c r="K216" s="242"/>
      <c r="L216" s="246"/>
      <c r="M216" s="242"/>
      <c r="N216" s="260"/>
      <c r="O216" s="242"/>
      <c r="P216" s="260"/>
      <c r="Q216" s="242"/>
      <c r="R216" s="260"/>
    </row>
    <row r="217" spans="1:18">
      <c r="A217" s="242"/>
      <c r="B217" s="242"/>
      <c r="C217" s="242"/>
      <c r="D217" s="246"/>
      <c r="E217" s="242"/>
      <c r="F217" s="246"/>
      <c r="G217" s="242"/>
      <c r="H217" s="260"/>
      <c r="I217" s="242"/>
      <c r="J217" s="260"/>
      <c r="K217" s="242"/>
      <c r="L217" s="246"/>
      <c r="M217" s="242"/>
      <c r="N217" s="260"/>
      <c r="O217" s="242"/>
      <c r="P217" s="260"/>
      <c r="Q217" s="242"/>
      <c r="R217" s="260"/>
    </row>
    <row r="218" spans="1:18">
      <c r="A218" s="242"/>
      <c r="B218" s="242"/>
      <c r="C218" s="242"/>
      <c r="D218" s="246"/>
      <c r="E218" s="242"/>
      <c r="F218" s="246"/>
      <c r="G218" s="242"/>
      <c r="H218" s="260"/>
      <c r="I218" s="242"/>
      <c r="J218" s="260"/>
      <c r="K218" s="242"/>
      <c r="L218" s="246"/>
      <c r="M218" s="242"/>
      <c r="N218" s="260"/>
      <c r="O218" s="242"/>
      <c r="P218" s="260"/>
      <c r="Q218" s="242"/>
      <c r="R218" s="260"/>
    </row>
    <row r="219" spans="1:18">
      <c r="A219" s="242"/>
      <c r="B219" s="242"/>
      <c r="C219" s="242"/>
      <c r="D219" s="246"/>
      <c r="E219" s="242"/>
      <c r="F219" s="246"/>
      <c r="G219" s="242"/>
      <c r="H219" s="260"/>
      <c r="I219" s="242"/>
      <c r="J219" s="260"/>
      <c r="K219" s="242"/>
      <c r="L219" s="246"/>
      <c r="M219" s="242"/>
      <c r="N219" s="260"/>
      <c r="O219" s="242"/>
      <c r="P219" s="260"/>
      <c r="Q219" s="242"/>
      <c r="R219" s="260"/>
    </row>
    <row r="220" spans="1:18">
      <c r="A220" s="242"/>
      <c r="B220" s="242"/>
      <c r="C220" s="242"/>
      <c r="D220" s="246"/>
      <c r="E220" s="242"/>
      <c r="F220" s="246"/>
      <c r="G220" s="242"/>
      <c r="H220" s="260"/>
      <c r="I220" s="242"/>
      <c r="J220" s="260"/>
      <c r="K220" s="242"/>
      <c r="L220" s="246"/>
      <c r="M220" s="242"/>
      <c r="N220" s="260"/>
      <c r="O220" s="242"/>
      <c r="P220" s="260"/>
      <c r="Q220" s="242"/>
      <c r="R220" s="260"/>
    </row>
    <row r="221" spans="1:18">
      <c r="A221" s="242"/>
      <c r="B221" s="242"/>
      <c r="C221" s="242"/>
      <c r="D221" s="246"/>
      <c r="E221" s="242"/>
      <c r="F221" s="246"/>
      <c r="G221" s="242"/>
      <c r="H221" s="260"/>
      <c r="I221" s="242"/>
      <c r="J221" s="260"/>
      <c r="K221" s="242"/>
      <c r="L221" s="246"/>
      <c r="M221" s="242"/>
      <c r="N221" s="260"/>
      <c r="O221" s="242"/>
      <c r="P221" s="260"/>
      <c r="Q221" s="242"/>
      <c r="R221" s="260"/>
    </row>
    <row r="222" spans="1:18">
      <c r="A222" s="242"/>
      <c r="B222" s="242"/>
      <c r="C222" s="242"/>
      <c r="D222" s="246"/>
      <c r="E222" s="242"/>
      <c r="F222" s="246"/>
      <c r="G222" s="242"/>
      <c r="H222" s="260"/>
      <c r="I222" s="242"/>
      <c r="J222" s="260"/>
      <c r="K222" s="242"/>
      <c r="L222" s="246"/>
      <c r="M222" s="242"/>
      <c r="N222" s="260"/>
      <c r="O222" s="242"/>
      <c r="P222" s="260"/>
      <c r="Q222" s="242"/>
      <c r="R222" s="260"/>
    </row>
    <row r="223" spans="1:18">
      <c r="A223" s="242"/>
      <c r="B223" s="242"/>
      <c r="C223" s="242"/>
      <c r="D223" s="246"/>
      <c r="E223" s="242"/>
      <c r="F223" s="246"/>
      <c r="G223" s="242"/>
      <c r="H223" s="260"/>
      <c r="I223" s="242"/>
      <c r="J223" s="260"/>
      <c r="K223" s="242"/>
      <c r="L223" s="246"/>
      <c r="M223" s="242"/>
      <c r="N223" s="260"/>
      <c r="O223" s="242"/>
      <c r="P223" s="260"/>
      <c r="Q223" s="242"/>
      <c r="R223" s="260"/>
    </row>
    <row r="224" spans="1:18">
      <c r="A224" s="242"/>
      <c r="B224" s="242"/>
      <c r="C224" s="242"/>
      <c r="D224" s="246"/>
      <c r="E224" s="242"/>
      <c r="F224" s="246"/>
      <c r="G224" s="242"/>
      <c r="H224" s="260"/>
      <c r="I224" s="242"/>
      <c r="J224" s="260"/>
      <c r="K224" s="242"/>
      <c r="L224" s="246"/>
      <c r="M224" s="242"/>
      <c r="N224" s="260"/>
      <c r="O224" s="242"/>
      <c r="P224" s="260"/>
      <c r="Q224" s="242"/>
      <c r="R224" s="260"/>
    </row>
    <row r="225" spans="1:18">
      <c r="A225" s="242"/>
      <c r="B225" s="242"/>
      <c r="C225" s="242"/>
      <c r="D225" s="246"/>
      <c r="E225" s="242"/>
      <c r="F225" s="246"/>
      <c r="G225" s="242"/>
      <c r="H225" s="260"/>
      <c r="I225" s="242"/>
      <c r="J225" s="260"/>
      <c r="K225" s="242"/>
      <c r="L225" s="246"/>
      <c r="M225" s="242"/>
      <c r="N225" s="260"/>
      <c r="O225" s="242"/>
      <c r="P225" s="260"/>
      <c r="Q225" s="242"/>
      <c r="R225" s="260"/>
    </row>
    <row r="226" spans="1:18">
      <c r="A226" s="242"/>
      <c r="B226" s="242"/>
      <c r="C226" s="242"/>
      <c r="D226" s="246"/>
      <c r="E226" s="242"/>
      <c r="F226" s="246"/>
      <c r="G226" s="242"/>
      <c r="H226" s="260"/>
      <c r="I226" s="242"/>
      <c r="J226" s="260"/>
      <c r="K226" s="242"/>
      <c r="L226" s="246"/>
      <c r="M226" s="242"/>
      <c r="N226" s="260"/>
      <c r="O226" s="242"/>
      <c r="P226" s="260"/>
      <c r="Q226" s="242"/>
      <c r="R226" s="260"/>
    </row>
    <row r="227" spans="1:18">
      <c r="A227" s="242"/>
      <c r="B227" s="242"/>
      <c r="C227" s="242"/>
      <c r="D227" s="246"/>
      <c r="E227" s="242"/>
      <c r="F227" s="246"/>
      <c r="G227" s="242"/>
      <c r="H227" s="260"/>
      <c r="I227" s="242"/>
      <c r="J227" s="260"/>
      <c r="K227" s="242"/>
      <c r="L227" s="246"/>
      <c r="M227" s="242"/>
      <c r="N227" s="260"/>
      <c r="O227" s="242"/>
      <c r="P227" s="260"/>
      <c r="Q227" s="242"/>
      <c r="R227" s="260"/>
    </row>
    <row r="228" spans="1:18">
      <c r="A228" s="242"/>
      <c r="B228" s="242"/>
      <c r="C228" s="242"/>
      <c r="D228" s="246"/>
      <c r="E228" s="242"/>
      <c r="F228" s="246"/>
      <c r="G228" s="242"/>
      <c r="H228" s="260"/>
      <c r="I228" s="242"/>
      <c r="J228" s="260"/>
      <c r="K228" s="242"/>
      <c r="L228" s="246"/>
      <c r="M228" s="242"/>
      <c r="N228" s="260"/>
      <c r="O228" s="242"/>
      <c r="P228" s="260"/>
      <c r="Q228" s="242"/>
      <c r="R228" s="260"/>
    </row>
    <row r="229" spans="1:18">
      <c r="A229" s="242"/>
      <c r="B229" s="242"/>
      <c r="C229" s="242"/>
      <c r="D229" s="246"/>
      <c r="E229" s="242"/>
      <c r="F229" s="246"/>
      <c r="G229" s="242"/>
      <c r="H229" s="260"/>
      <c r="I229" s="242"/>
      <c r="J229" s="260"/>
      <c r="K229" s="242"/>
      <c r="L229" s="246"/>
      <c r="M229" s="242"/>
      <c r="N229" s="260"/>
      <c r="O229" s="242"/>
      <c r="P229" s="260"/>
      <c r="Q229" s="242"/>
      <c r="R229" s="260"/>
    </row>
    <row r="230" spans="1:18">
      <c r="A230" s="242"/>
      <c r="B230" s="242"/>
      <c r="C230" s="242"/>
      <c r="D230" s="246"/>
      <c r="E230" s="242"/>
      <c r="F230" s="246"/>
      <c r="G230" s="242"/>
      <c r="H230" s="260"/>
      <c r="I230" s="242"/>
      <c r="J230" s="260"/>
      <c r="K230" s="242"/>
      <c r="L230" s="246"/>
      <c r="M230" s="242"/>
      <c r="N230" s="260"/>
      <c r="O230" s="242"/>
      <c r="P230" s="260"/>
      <c r="Q230" s="242"/>
      <c r="R230" s="260"/>
    </row>
    <row r="231" spans="1:18">
      <c r="A231" s="242"/>
      <c r="B231" s="242"/>
      <c r="C231" s="242"/>
      <c r="D231" s="246"/>
      <c r="E231" s="242"/>
      <c r="F231" s="246"/>
      <c r="G231" s="242"/>
      <c r="H231" s="260"/>
      <c r="I231" s="242"/>
      <c r="J231" s="260"/>
      <c r="K231" s="242"/>
      <c r="L231" s="246"/>
      <c r="M231" s="242"/>
      <c r="N231" s="260"/>
      <c r="O231" s="242"/>
      <c r="P231" s="260"/>
      <c r="Q231" s="242"/>
      <c r="R231" s="260"/>
    </row>
    <row r="232" spans="1:18">
      <c r="A232" s="242"/>
      <c r="B232" s="242"/>
      <c r="C232" s="242"/>
      <c r="D232" s="246"/>
      <c r="E232" s="242"/>
      <c r="F232" s="246"/>
      <c r="G232" s="242"/>
      <c r="H232" s="260"/>
      <c r="I232" s="242"/>
      <c r="J232" s="260"/>
      <c r="K232" s="242"/>
      <c r="L232" s="246"/>
      <c r="M232" s="242"/>
      <c r="N232" s="260"/>
      <c r="O232" s="242"/>
      <c r="P232" s="260"/>
      <c r="Q232" s="242"/>
      <c r="R232" s="260"/>
    </row>
    <row r="233" spans="1:18">
      <c r="A233" s="242"/>
      <c r="B233" s="242"/>
      <c r="C233" s="242"/>
      <c r="D233" s="246"/>
      <c r="E233" s="242"/>
      <c r="F233" s="246"/>
      <c r="G233" s="242"/>
      <c r="H233" s="260"/>
      <c r="I233" s="242"/>
      <c r="J233" s="260"/>
      <c r="K233" s="242"/>
      <c r="L233" s="246"/>
      <c r="M233" s="242"/>
      <c r="N233" s="260"/>
      <c r="O233" s="242"/>
      <c r="P233" s="260"/>
      <c r="Q233" s="242"/>
      <c r="R233" s="260"/>
    </row>
    <row r="234" spans="1:18">
      <c r="A234" s="242"/>
      <c r="B234" s="242"/>
      <c r="C234" s="242"/>
      <c r="D234" s="246"/>
      <c r="E234" s="242"/>
      <c r="F234" s="246"/>
      <c r="G234" s="242"/>
      <c r="H234" s="260"/>
      <c r="I234" s="242"/>
      <c r="J234" s="260"/>
      <c r="K234" s="242"/>
      <c r="L234" s="246"/>
      <c r="M234" s="242"/>
      <c r="N234" s="260"/>
      <c r="O234" s="242"/>
      <c r="P234" s="260"/>
      <c r="Q234" s="242"/>
      <c r="R234" s="260"/>
    </row>
    <row r="235" spans="1:18">
      <c r="A235" s="242"/>
      <c r="B235" s="242"/>
      <c r="C235" s="242"/>
      <c r="D235" s="246"/>
      <c r="E235" s="242"/>
      <c r="F235" s="246"/>
      <c r="G235" s="242"/>
      <c r="H235" s="260"/>
      <c r="I235" s="242"/>
      <c r="J235" s="260"/>
      <c r="K235" s="242"/>
      <c r="L235" s="246"/>
      <c r="M235" s="242"/>
      <c r="N235" s="260"/>
      <c r="O235" s="242"/>
      <c r="P235" s="260"/>
      <c r="Q235" s="242"/>
      <c r="R235" s="260"/>
    </row>
    <row r="236" spans="1:18">
      <c r="A236" s="242"/>
      <c r="B236" s="242"/>
      <c r="C236" s="242"/>
      <c r="D236" s="246"/>
      <c r="E236" s="242"/>
      <c r="F236" s="246"/>
      <c r="G236" s="242"/>
      <c r="H236" s="260"/>
      <c r="I236" s="242"/>
      <c r="J236" s="260"/>
      <c r="K236" s="242"/>
      <c r="L236" s="246"/>
      <c r="M236" s="242"/>
      <c r="N236" s="260"/>
      <c r="O236" s="242"/>
      <c r="P236" s="260"/>
      <c r="Q236" s="242"/>
      <c r="R236" s="260"/>
    </row>
    <row r="237" spans="1:18">
      <c r="A237" s="242"/>
      <c r="B237" s="242"/>
      <c r="C237" s="242"/>
      <c r="D237" s="246"/>
      <c r="E237" s="242"/>
      <c r="F237" s="246"/>
      <c r="G237" s="242"/>
      <c r="H237" s="260"/>
      <c r="I237" s="242"/>
      <c r="J237" s="260"/>
      <c r="K237" s="242"/>
      <c r="L237" s="246"/>
      <c r="M237" s="242"/>
      <c r="N237" s="260"/>
      <c r="O237" s="242"/>
      <c r="P237" s="260"/>
      <c r="Q237" s="242"/>
      <c r="R237" s="260"/>
    </row>
    <row r="238" spans="1:18">
      <c r="A238" s="242"/>
      <c r="B238" s="242"/>
      <c r="C238" s="242"/>
      <c r="D238" s="246"/>
      <c r="E238" s="242"/>
      <c r="F238" s="246"/>
      <c r="G238" s="242"/>
      <c r="H238" s="260"/>
      <c r="I238" s="242"/>
      <c r="J238" s="260"/>
      <c r="K238" s="242"/>
      <c r="L238" s="246"/>
      <c r="M238" s="242"/>
      <c r="N238" s="260"/>
      <c r="O238" s="242"/>
      <c r="P238" s="260"/>
      <c r="Q238" s="242"/>
      <c r="R238" s="260"/>
    </row>
    <row r="239" spans="1:18">
      <c r="A239" s="242"/>
      <c r="B239" s="242"/>
      <c r="C239" s="242"/>
      <c r="D239" s="246"/>
      <c r="E239" s="242"/>
      <c r="F239" s="246"/>
      <c r="G239" s="242"/>
      <c r="H239" s="260"/>
      <c r="I239" s="242"/>
      <c r="J239" s="260"/>
      <c r="K239" s="242"/>
      <c r="L239" s="246"/>
      <c r="M239" s="242"/>
      <c r="N239" s="260"/>
      <c r="O239" s="242"/>
      <c r="P239" s="260"/>
      <c r="Q239" s="242"/>
      <c r="R239" s="260"/>
    </row>
    <row r="240" spans="1:18">
      <c r="A240" s="242"/>
      <c r="B240" s="242"/>
      <c r="C240" s="242"/>
      <c r="D240" s="246"/>
      <c r="E240" s="242"/>
      <c r="F240" s="246"/>
      <c r="G240" s="242"/>
      <c r="H240" s="260"/>
      <c r="I240" s="242"/>
      <c r="J240" s="260"/>
      <c r="K240" s="242"/>
      <c r="L240" s="246"/>
      <c r="M240" s="242"/>
      <c r="N240" s="260"/>
      <c r="O240" s="242"/>
      <c r="P240" s="260"/>
      <c r="Q240" s="242"/>
      <c r="R240" s="260"/>
    </row>
    <row r="241" spans="1:18">
      <c r="A241" s="242"/>
      <c r="B241" s="242"/>
      <c r="C241" s="242"/>
      <c r="D241" s="246"/>
      <c r="E241" s="242"/>
      <c r="F241" s="246"/>
      <c r="G241" s="242"/>
      <c r="H241" s="260"/>
      <c r="I241" s="242"/>
      <c r="J241" s="260"/>
      <c r="K241" s="242"/>
      <c r="L241" s="246"/>
      <c r="M241" s="242"/>
      <c r="N241" s="260"/>
      <c r="O241" s="242"/>
      <c r="P241" s="260"/>
      <c r="Q241" s="242"/>
      <c r="R241" s="260"/>
    </row>
    <row r="242" spans="1:18">
      <c r="A242" s="242"/>
      <c r="B242" s="242"/>
      <c r="C242" s="242"/>
      <c r="D242" s="246"/>
      <c r="E242" s="242"/>
      <c r="F242" s="246"/>
      <c r="G242" s="242"/>
      <c r="H242" s="260"/>
      <c r="I242" s="242"/>
      <c r="J242" s="260"/>
      <c r="K242" s="242"/>
      <c r="L242" s="246"/>
      <c r="M242" s="242"/>
      <c r="N242" s="260"/>
      <c r="O242" s="242"/>
      <c r="P242" s="260"/>
      <c r="Q242" s="242"/>
      <c r="R242" s="260"/>
    </row>
    <row r="243" spans="1:18">
      <c r="A243" s="242"/>
      <c r="B243" s="242"/>
      <c r="C243" s="242"/>
      <c r="D243" s="246"/>
      <c r="E243" s="242"/>
      <c r="F243" s="246"/>
      <c r="G243" s="242"/>
      <c r="H243" s="260"/>
      <c r="I243" s="242"/>
      <c r="J243" s="260"/>
      <c r="K243" s="242"/>
      <c r="L243" s="246"/>
      <c r="M243" s="242"/>
      <c r="N243" s="260"/>
      <c r="O243" s="242"/>
      <c r="P243" s="260"/>
      <c r="Q243" s="242"/>
      <c r="R243" s="260"/>
    </row>
    <row r="244" spans="1:18">
      <c r="A244" s="242"/>
      <c r="B244" s="242"/>
      <c r="C244" s="242"/>
      <c r="D244" s="246"/>
      <c r="E244" s="242"/>
      <c r="F244" s="246"/>
      <c r="G244" s="242"/>
      <c r="H244" s="260"/>
      <c r="I244" s="242"/>
      <c r="J244" s="260"/>
      <c r="K244" s="242"/>
      <c r="L244" s="246"/>
      <c r="M244" s="242"/>
      <c r="N244" s="260"/>
      <c r="O244" s="242"/>
      <c r="P244" s="260"/>
      <c r="Q244" s="242"/>
      <c r="R244" s="260"/>
    </row>
    <row r="245" spans="1:18">
      <c r="A245" s="242"/>
      <c r="B245" s="242"/>
      <c r="C245" s="242"/>
      <c r="D245" s="246"/>
      <c r="E245" s="242"/>
      <c r="F245" s="246"/>
      <c r="G245" s="242"/>
      <c r="H245" s="260"/>
      <c r="I245" s="242"/>
      <c r="J245" s="260"/>
      <c r="K245" s="242"/>
      <c r="L245" s="246"/>
      <c r="M245" s="242"/>
      <c r="N245" s="260"/>
      <c r="O245" s="242"/>
      <c r="P245" s="260"/>
      <c r="Q245" s="242"/>
      <c r="R245" s="260"/>
    </row>
    <row r="246" spans="1:18">
      <c r="A246" s="242"/>
      <c r="B246" s="242"/>
      <c r="C246" s="242"/>
      <c r="D246" s="246"/>
      <c r="E246" s="242"/>
      <c r="F246" s="246"/>
      <c r="G246" s="242"/>
      <c r="H246" s="260"/>
      <c r="I246" s="242"/>
      <c r="J246" s="260"/>
      <c r="K246" s="242"/>
      <c r="L246" s="246"/>
      <c r="M246" s="242"/>
      <c r="N246" s="260"/>
      <c r="O246" s="242"/>
      <c r="P246" s="260"/>
      <c r="Q246" s="242"/>
      <c r="R246" s="260"/>
    </row>
    <row r="247" spans="1:18">
      <c r="A247" s="242"/>
      <c r="B247" s="242"/>
      <c r="C247" s="242"/>
      <c r="D247" s="246"/>
      <c r="E247" s="242"/>
      <c r="F247" s="246"/>
      <c r="G247" s="242"/>
      <c r="H247" s="260"/>
      <c r="I247" s="242"/>
      <c r="J247" s="260"/>
      <c r="K247" s="242"/>
      <c r="L247" s="246"/>
      <c r="M247" s="242"/>
      <c r="N247" s="260"/>
      <c r="O247" s="242"/>
      <c r="P247" s="260"/>
      <c r="Q247" s="242"/>
      <c r="R247" s="260"/>
    </row>
    <row r="248" spans="1:18">
      <c r="A248" s="242"/>
      <c r="B248" s="242"/>
      <c r="C248" s="242"/>
      <c r="D248" s="246"/>
      <c r="E248" s="242"/>
      <c r="F248" s="246"/>
      <c r="G248" s="242"/>
      <c r="H248" s="260"/>
      <c r="I248" s="242"/>
      <c r="J248" s="260"/>
      <c r="K248" s="242"/>
      <c r="L248" s="246"/>
      <c r="M248" s="242"/>
      <c r="N248" s="260"/>
      <c r="O248" s="242"/>
      <c r="P248" s="260"/>
      <c r="Q248" s="242"/>
      <c r="R248" s="260"/>
    </row>
    <row r="249" spans="1:18">
      <c r="A249" s="242"/>
      <c r="B249" s="242"/>
      <c r="C249" s="242"/>
      <c r="D249" s="246"/>
      <c r="E249" s="242"/>
      <c r="F249" s="246"/>
      <c r="G249" s="242"/>
      <c r="H249" s="260"/>
      <c r="I249" s="242"/>
      <c r="J249" s="260"/>
      <c r="K249" s="242"/>
      <c r="L249" s="246"/>
      <c r="M249" s="242"/>
      <c r="N249" s="260"/>
      <c r="O249" s="242"/>
      <c r="P249" s="260"/>
      <c r="Q249" s="242"/>
      <c r="R249" s="260"/>
    </row>
    <row r="250" spans="1:18">
      <c r="A250" s="242"/>
      <c r="B250" s="242"/>
      <c r="C250" s="242"/>
      <c r="D250" s="246"/>
      <c r="E250" s="242"/>
      <c r="F250" s="246"/>
      <c r="G250" s="242"/>
      <c r="H250" s="260"/>
      <c r="I250" s="242"/>
      <c r="J250" s="260"/>
      <c r="K250" s="242"/>
      <c r="L250" s="246"/>
      <c r="M250" s="242"/>
      <c r="N250" s="260"/>
      <c r="O250" s="242"/>
      <c r="P250" s="260"/>
      <c r="Q250" s="242"/>
      <c r="R250" s="260"/>
    </row>
    <row r="251" spans="1:18">
      <c r="A251" s="242"/>
      <c r="B251" s="242"/>
      <c r="C251" s="242"/>
      <c r="D251" s="246"/>
      <c r="E251" s="242"/>
      <c r="F251" s="246"/>
      <c r="G251" s="242"/>
      <c r="H251" s="260"/>
      <c r="I251" s="242"/>
      <c r="J251" s="260"/>
      <c r="K251" s="242"/>
      <c r="L251" s="246"/>
      <c r="M251" s="242"/>
      <c r="N251" s="260"/>
      <c r="O251" s="242"/>
      <c r="P251" s="260"/>
      <c r="Q251" s="242"/>
      <c r="R251" s="260"/>
    </row>
    <row r="252" spans="1:18">
      <c r="A252" s="242"/>
      <c r="B252" s="242"/>
      <c r="C252" s="242"/>
      <c r="D252" s="246"/>
      <c r="E252" s="242"/>
      <c r="F252" s="246"/>
      <c r="G252" s="242"/>
      <c r="H252" s="260"/>
      <c r="I252" s="242"/>
      <c r="J252" s="260"/>
      <c r="K252" s="242"/>
      <c r="L252" s="246"/>
      <c r="M252" s="242"/>
      <c r="N252" s="260"/>
      <c r="O252" s="242"/>
      <c r="P252" s="260"/>
      <c r="Q252" s="242"/>
      <c r="R252" s="260"/>
    </row>
    <row r="253" spans="1:18">
      <c r="A253" s="242"/>
      <c r="B253" s="242"/>
      <c r="C253" s="242"/>
      <c r="D253" s="246"/>
      <c r="E253" s="242"/>
      <c r="F253" s="246"/>
      <c r="G253" s="242"/>
      <c r="H253" s="260"/>
      <c r="I253" s="242"/>
      <c r="J253" s="260"/>
      <c r="K253" s="242"/>
      <c r="L253" s="246"/>
      <c r="M253" s="242"/>
      <c r="N253" s="260"/>
      <c r="O253" s="242"/>
      <c r="P253" s="260"/>
      <c r="Q253" s="242"/>
      <c r="R253" s="260"/>
    </row>
    <row r="254" spans="1:18">
      <c r="A254" s="242"/>
      <c r="B254" s="242"/>
      <c r="C254" s="242"/>
      <c r="D254" s="246"/>
      <c r="E254" s="242"/>
      <c r="F254" s="246"/>
      <c r="G254" s="242"/>
      <c r="H254" s="260"/>
      <c r="I254" s="242"/>
      <c r="J254" s="260"/>
      <c r="K254" s="242"/>
      <c r="L254" s="246"/>
      <c r="M254" s="242"/>
      <c r="N254" s="260"/>
      <c r="O254" s="242"/>
      <c r="P254" s="260"/>
      <c r="Q254" s="242"/>
      <c r="R254" s="260"/>
    </row>
    <row r="255" spans="1:18">
      <c r="A255" s="242"/>
      <c r="B255" s="242"/>
      <c r="C255" s="242"/>
      <c r="D255" s="246"/>
      <c r="E255" s="242"/>
      <c r="F255" s="246"/>
      <c r="G255" s="242"/>
      <c r="H255" s="260"/>
      <c r="I255" s="242"/>
      <c r="J255" s="260"/>
      <c r="K255" s="242"/>
      <c r="L255" s="246"/>
      <c r="M255" s="242"/>
      <c r="N255" s="260"/>
      <c r="O255" s="242"/>
      <c r="P255" s="260"/>
      <c r="Q255" s="242"/>
      <c r="R255" s="260"/>
    </row>
    <row r="256" spans="1:18">
      <c r="A256" s="242"/>
      <c r="B256" s="242"/>
      <c r="C256" s="242"/>
      <c r="D256" s="246"/>
      <c r="E256" s="242"/>
      <c r="F256" s="246"/>
      <c r="G256" s="242"/>
      <c r="H256" s="260"/>
      <c r="I256" s="242"/>
      <c r="J256" s="260"/>
      <c r="K256" s="242"/>
      <c r="L256" s="246"/>
      <c r="M256" s="242"/>
      <c r="N256" s="260"/>
      <c r="O256" s="242"/>
      <c r="P256" s="260"/>
      <c r="Q256" s="242"/>
      <c r="R256" s="260"/>
    </row>
    <row r="257" spans="1:18">
      <c r="A257" s="242"/>
      <c r="B257" s="242"/>
      <c r="C257" s="242"/>
      <c r="D257" s="246"/>
      <c r="E257" s="242"/>
      <c r="F257" s="246"/>
      <c r="G257" s="242"/>
      <c r="H257" s="260"/>
      <c r="I257" s="242"/>
      <c r="J257" s="260"/>
      <c r="K257" s="242"/>
      <c r="L257" s="246"/>
      <c r="M257" s="242"/>
      <c r="N257" s="260"/>
      <c r="O257" s="242"/>
      <c r="P257" s="260"/>
      <c r="Q257" s="242"/>
      <c r="R257" s="260"/>
    </row>
    <row r="258" spans="1:18">
      <c r="A258" s="242"/>
      <c r="B258" s="242"/>
      <c r="C258" s="242"/>
      <c r="D258" s="246"/>
      <c r="E258" s="242"/>
      <c r="F258" s="246"/>
      <c r="G258" s="242"/>
      <c r="H258" s="260"/>
      <c r="I258" s="242"/>
      <c r="J258" s="260"/>
      <c r="K258" s="242"/>
      <c r="L258" s="246"/>
      <c r="M258" s="242"/>
      <c r="N258" s="260"/>
      <c r="O258" s="242"/>
      <c r="P258" s="260"/>
      <c r="Q258" s="242"/>
      <c r="R258" s="260"/>
    </row>
    <row r="259" spans="1:18">
      <c r="A259" s="242"/>
      <c r="B259" s="242"/>
      <c r="C259" s="242"/>
      <c r="D259" s="246"/>
      <c r="E259" s="242"/>
      <c r="F259" s="246"/>
      <c r="G259" s="242"/>
      <c r="H259" s="260"/>
      <c r="I259" s="242"/>
      <c r="J259" s="260"/>
      <c r="K259" s="242"/>
      <c r="L259" s="246"/>
      <c r="M259" s="242"/>
      <c r="N259" s="260"/>
      <c r="O259" s="242"/>
      <c r="P259" s="260"/>
      <c r="Q259" s="242"/>
      <c r="R259" s="260"/>
    </row>
    <row r="260" spans="1:18">
      <c r="A260" s="242"/>
      <c r="B260" s="242"/>
      <c r="C260" s="242"/>
      <c r="D260" s="246"/>
      <c r="E260" s="242"/>
      <c r="F260" s="246"/>
      <c r="G260" s="242"/>
      <c r="H260" s="260"/>
      <c r="I260" s="242"/>
      <c r="J260" s="260"/>
      <c r="K260" s="242"/>
      <c r="L260" s="246"/>
      <c r="M260" s="242"/>
      <c r="N260" s="260"/>
      <c r="O260" s="242"/>
      <c r="P260" s="260"/>
      <c r="Q260" s="242"/>
      <c r="R260" s="260"/>
    </row>
    <row r="261" spans="1:18">
      <c r="A261" s="242"/>
      <c r="B261" s="242"/>
      <c r="C261" s="242"/>
      <c r="D261" s="246"/>
      <c r="E261" s="242"/>
      <c r="F261" s="246"/>
      <c r="G261" s="242"/>
      <c r="H261" s="260"/>
      <c r="I261" s="242"/>
      <c r="J261" s="260"/>
      <c r="K261" s="242"/>
      <c r="M261" s="242"/>
      <c r="N261" s="260"/>
      <c r="O261" s="242"/>
      <c r="P261" s="260"/>
      <c r="Q261" s="242"/>
      <c r="R261" s="260"/>
    </row>
    <row r="262" spans="1:18">
      <c r="A262" s="242"/>
      <c r="Q262" s="242"/>
      <c r="R262" s="260"/>
    </row>
  </sheetData>
  <mergeCells count="37">
    <mergeCell ref="K5:L5"/>
    <mergeCell ref="M5:N5"/>
    <mergeCell ref="B62:D62"/>
    <mergeCell ref="O47:P47"/>
    <mergeCell ref="Q47:R47"/>
    <mergeCell ref="C48:D48"/>
    <mergeCell ref="E48:F48"/>
    <mergeCell ref="G48:H48"/>
    <mergeCell ref="I48:J48"/>
    <mergeCell ref="K48:L48"/>
    <mergeCell ref="M48:N48"/>
    <mergeCell ref="O48:P48"/>
    <mergeCell ref="Q48:R48"/>
    <mergeCell ref="B46:B48"/>
    <mergeCell ref="C46:R46"/>
    <mergeCell ref="C47:D47"/>
    <mergeCell ref="E47:F47"/>
    <mergeCell ref="G47:H47"/>
    <mergeCell ref="I47:J47"/>
    <mergeCell ref="K47:L47"/>
    <mergeCell ref="M47:N47"/>
    <mergeCell ref="B3:B5"/>
    <mergeCell ref="C3:R3"/>
    <mergeCell ref="C4:D4"/>
    <mergeCell ref="E4:F4"/>
    <mergeCell ref="G4:H4"/>
    <mergeCell ref="I4:J4"/>
    <mergeCell ref="K4:L4"/>
    <mergeCell ref="M4:N4"/>
    <mergeCell ref="O4:P4"/>
    <mergeCell ref="Q4:R4"/>
    <mergeCell ref="O5:P5"/>
    <mergeCell ref="Q5:R5"/>
    <mergeCell ref="C5:D5"/>
    <mergeCell ref="E5:F5"/>
    <mergeCell ref="G5:H5"/>
    <mergeCell ref="I5:J5"/>
  </mergeCells>
  <phoneticPr fontId="2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Ｐゴシック,標準"&amp;11 1.土地・気象</oddHeader>
    <oddFooter>&amp;C&amp;"ＭＳ Ｐゴシック,標準"&amp;11-8-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showGridLines="0" zoomScaleNormal="100" workbookViewId="0">
      <selection activeCell="H29" sqref="H29"/>
    </sheetView>
  </sheetViews>
  <sheetFormatPr defaultRowHeight="11.25"/>
  <cols>
    <col min="1" max="1" width="3.625" style="381" customWidth="1"/>
    <col min="2" max="2" width="8.125" style="379" customWidth="1"/>
    <col min="3" max="3" width="4.125" style="380" customWidth="1"/>
    <col min="4" max="4" width="3.625" style="380" customWidth="1"/>
    <col min="5" max="5" width="4.125" style="380" customWidth="1"/>
    <col min="6" max="6" width="3.875" style="380" customWidth="1"/>
    <col min="7" max="7" width="4.125" style="380" customWidth="1"/>
    <col min="8" max="8" width="3.625" style="380" customWidth="1"/>
    <col min="9" max="9" width="4.125" style="380" customWidth="1"/>
    <col min="10" max="10" width="3.625" style="380" customWidth="1"/>
    <col min="11" max="11" width="4.125" style="380" customWidth="1"/>
    <col min="12" max="12" width="3.625" style="380" customWidth="1"/>
    <col min="13" max="13" width="4.125" style="380" customWidth="1"/>
    <col min="14" max="14" width="3.625" style="380" customWidth="1"/>
    <col min="15" max="15" width="4.125" style="380" customWidth="1"/>
    <col min="16" max="16" width="3.625" style="380" customWidth="1"/>
    <col min="17" max="17" width="4.125" style="380" customWidth="1"/>
    <col min="18" max="23" width="3.625" style="380" customWidth="1"/>
    <col min="24" max="256" width="9" style="381"/>
    <col min="257" max="257" width="3.625" style="381" customWidth="1"/>
    <col min="258" max="258" width="8.125" style="381" customWidth="1"/>
    <col min="259" max="259" width="4.125" style="381" customWidth="1"/>
    <col min="260" max="260" width="3.625" style="381" customWidth="1"/>
    <col min="261" max="261" width="4.125" style="381" customWidth="1"/>
    <col min="262" max="262" width="3.875" style="381" customWidth="1"/>
    <col min="263" max="263" width="4.125" style="381" customWidth="1"/>
    <col min="264" max="264" width="3.625" style="381" customWidth="1"/>
    <col min="265" max="265" width="4.125" style="381" customWidth="1"/>
    <col min="266" max="266" width="3.625" style="381" customWidth="1"/>
    <col min="267" max="267" width="4.125" style="381" customWidth="1"/>
    <col min="268" max="268" width="3.625" style="381" customWidth="1"/>
    <col min="269" max="269" width="4.125" style="381" customWidth="1"/>
    <col min="270" max="270" width="3.625" style="381" customWidth="1"/>
    <col min="271" max="271" width="4.125" style="381" customWidth="1"/>
    <col min="272" max="272" width="3.625" style="381" customWidth="1"/>
    <col min="273" max="273" width="4.125" style="381" customWidth="1"/>
    <col min="274" max="279" width="3.625" style="381" customWidth="1"/>
    <col min="280" max="512" width="9" style="381"/>
    <col min="513" max="513" width="3.625" style="381" customWidth="1"/>
    <col min="514" max="514" width="8.125" style="381" customWidth="1"/>
    <col min="515" max="515" width="4.125" style="381" customWidth="1"/>
    <col min="516" max="516" width="3.625" style="381" customWidth="1"/>
    <col min="517" max="517" width="4.125" style="381" customWidth="1"/>
    <col min="518" max="518" width="3.875" style="381" customWidth="1"/>
    <col min="519" max="519" width="4.125" style="381" customWidth="1"/>
    <col min="520" max="520" width="3.625" style="381" customWidth="1"/>
    <col min="521" max="521" width="4.125" style="381" customWidth="1"/>
    <col min="522" max="522" width="3.625" style="381" customWidth="1"/>
    <col min="523" max="523" width="4.125" style="381" customWidth="1"/>
    <col min="524" max="524" width="3.625" style="381" customWidth="1"/>
    <col min="525" max="525" width="4.125" style="381" customWidth="1"/>
    <col min="526" max="526" width="3.625" style="381" customWidth="1"/>
    <col min="527" max="527" width="4.125" style="381" customWidth="1"/>
    <col min="528" max="528" width="3.625" style="381" customWidth="1"/>
    <col min="529" max="529" width="4.125" style="381" customWidth="1"/>
    <col min="530" max="535" width="3.625" style="381" customWidth="1"/>
    <col min="536" max="768" width="9" style="381"/>
    <col min="769" max="769" width="3.625" style="381" customWidth="1"/>
    <col min="770" max="770" width="8.125" style="381" customWidth="1"/>
    <col min="771" max="771" width="4.125" style="381" customWidth="1"/>
    <col min="772" max="772" width="3.625" style="381" customWidth="1"/>
    <col min="773" max="773" width="4.125" style="381" customWidth="1"/>
    <col min="774" max="774" width="3.875" style="381" customWidth="1"/>
    <col min="775" max="775" width="4.125" style="381" customWidth="1"/>
    <col min="776" max="776" width="3.625" style="381" customWidth="1"/>
    <col min="777" max="777" width="4.125" style="381" customWidth="1"/>
    <col min="778" max="778" width="3.625" style="381" customWidth="1"/>
    <col min="779" max="779" width="4.125" style="381" customWidth="1"/>
    <col min="780" max="780" width="3.625" style="381" customWidth="1"/>
    <col min="781" max="781" width="4.125" style="381" customWidth="1"/>
    <col min="782" max="782" width="3.625" style="381" customWidth="1"/>
    <col min="783" max="783" width="4.125" style="381" customWidth="1"/>
    <col min="784" max="784" width="3.625" style="381" customWidth="1"/>
    <col min="785" max="785" width="4.125" style="381" customWidth="1"/>
    <col min="786" max="791" width="3.625" style="381" customWidth="1"/>
    <col min="792" max="1024" width="9" style="381"/>
    <col min="1025" max="1025" width="3.625" style="381" customWidth="1"/>
    <col min="1026" max="1026" width="8.125" style="381" customWidth="1"/>
    <col min="1027" max="1027" width="4.125" style="381" customWidth="1"/>
    <col min="1028" max="1028" width="3.625" style="381" customWidth="1"/>
    <col min="1029" max="1029" width="4.125" style="381" customWidth="1"/>
    <col min="1030" max="1030" width="3.875" style="381" customWidth="1"/>
    <col min="1031" max="1031" width="4.125" style="381" customWidth="1"/>
    <col min="1032" max="1032" width="3.625" style="381" customWidth="1"/>
    <col min="1033" max="1033" width="4.125" style="381" customWidth="1"/>
    <col min="1034" max="1034" width="3.625" style="381" customWidth="1"/>
    <col min="1035" max="1035" width="4.125" style="381" customWidth="1"/>
    <col min="1036" max="1036" width="3.625" style="381" customWidth="1"/>
    <col min="1037" max="1037" width="4.125" style="381" customWidth="1"/>
    <col min="1038" max="1038" width="3.625" style="381" customWidth="1"/>
    <col min="1039" max="1039" width="4.125" style="381" customWidth="1"/>
    <col min="1040" max="1040" width="3.625" style="381" customWidth="1"/>
    <col min="1041" max="1041" width="4.125" style="381" customWidth="1"/>
    <col min="1042" max="1047" width="3.625" style="381" customWidth="1"/>
    <col min="1048" max="1280" width="9" style="381"/>
    <col min="1281" max="1281" width="3.625" style="381" customWidth="1"/>
    <col min="1282" max="1282" width="8.125" style="381" customWidth="1"/>
    <col min="1283" max="1283" width="4.125" style="381" customWidth="1"/>
    <col min="1284" max="1284" width="3.625" style="381" customWidth="1"/>
    <col min="1285" max="1285" width="4.125" style="381" customWidth="1"/>
    <col min="1286" max="1286" width="3.875" style="381" customWidth="1"/>
    <col min="1287" max="1287" width="4.125" style="381" customWidth="1"/>
    <col min="1288" max="1288" width="3.625" style="381" customWidth="1"/>
    <col min="1289" max="1289" width="4.125" style="381" customWidth="1"/>
    <col min="1290" max="1290" width="3.625" style="381" customWidth="1"/>
    <col min="1291" max="1291" width="4.125" style="381" customWidth="1"/>
    <col min="1292" max="1292" width="3.625" style="381" customWidth="1"/>
    <col min="1293" max="1293" width="4.125" style="381" customWidth="1"/>
    <col min="1294" max="1294" width="3.625" style="381" customWidth="1"/>
    <col min="1295" max="1295" width="4.125" style="381" customWidth="1"/>
    <col min="1296" max="1296" width="3.625" style="381" customWidth="1"/>
    <col min="1297" max="1297" width="4.125" style="381" customWidth="1"/>
    <col min="1298" max="1303" width="3.625" style="381" customWidth="1"/>
    <col min="1304" max="1536" width="9" style="381"/>
    <col min="1537" max="1537" width="3.625" style="381" customWidth="1"/>
    <col min="1538" max="1538" width="8.125" style="381" customWidth="1"/>
    <col min="1539" max="1539" width="4.125" style="381" customWidth="1"/>
    <col min="1540" max="1540" width="3.625" style="381" customWidth="1"/>
    <col min="1541" max="1541" width="4.125" style="381" customWidth="1"/>
    <col min="1542" max="1542" width="3.875" style="381" customWidth="1"/>
    <col min="1543" max="1543" width="4.125" style="381" customWidth="1"/>
    <col min="1544" max="1544" width="3.625" style="381" customWidth="1"/>
    <col min="1545" max="1545" width="4.125" style="381" customWidth="1"/>
    <col min="1546" max="1546" width="3.625" style="381" customWidth="1"/>
    <col min="1547" max="1547" width="4.125" style="381" customWidth="1"/>
    <col min="1548" max="1548" width="3.625" style="381" customWidth="1"/>
    <col min="1549" max="1549" width="4.125" style="381" customWidth="1"/>
    <col min="1550" max="1550" width="3.625" style="381" customWidth="1"/>
    <col min="1551" max="1551" width="4.125" style="381" customWidth="1"/>
    <col min="1552" max="1552" width="3.625" style="381" customWidth="1"/>
    <col min="1553" max="1553" width="4.125" style="381" customWidth="1"/>
    <col min="1554" max="1559" width="3.625" style="381" customWidth="1"/>
    <col min="1560" max="1792" width="9" style="381"/>
    <col min="1793" max="1793" width="3.625" style="381" customWidth="1"/>
    <col min="1794" max="1794" width="8.125" style="381" customWidth="1"/>
    <col min="1795" max="1795" width="4.125" style="381" customWidth="1"/>
    <col min="1796" max="1796" width="3.625" style="381" customWidth="1"/>
    <col min="1797" max="1797" width="4.125" style="381" customWidth="1"/>
    <col min="1798" max="1798" width="3.875" style="381" customWidth="1"/>
    <col min="1799" max="1799" width="4.125" style="381" customWidth="1"/>
    <col min="1800" max="1800" width="3.625" style="381" customWidth="1"/>
    <col min="1801" max="1801" width="4.125" style="381" customWidth="1"/>
    <col min="1802" max="1802" width="3.625" style="381" customWidth="1"/>
    <col min="1803" max="1803" width="4.125" style="381" customWidth="1"/>
    <col min="1804" max="1804" width="3.625" style="381" customWidth="1"/>
    <col min="1805" max="1805" width="4.125" style="381" customWidth="1"/>
    <col min="1806" max="1806" width="3.625" style="381" customWidth="1"/>
    <col min="1807" max="1807" width="4.125" style="381" customWidth="1"/>
    <col min="1808" max="1808" width="3.625" style="381" customWidth="1"/>
    <col min="1809" max="1809" width="4.125" style="381" customWidth="1"/>
    <col min="1810" max="1815" width="3.625" style="381" customWidth="1"/>
    <col min="1816" max="2048" width="9" style="381"/>
    <col min="2049" max="2049" width="3.625" style="381" customWidth="1"/>
    <col min="2050" max="2050" width="8.125" style="381" customWidth="1"/>
    <col min="2051" max="2051" width="4.125" style="381" customWidth="1"/>
    <col min="2052" max="2052" width="3.625" style="381" customWidth="1"/>
    <col min="2053" max="2053" width="4.125" style="381" customWidth="1"/>
    <col min="2054" max="2054" width="3.875" style="381" customWidth="1"/>
    <col min="2055" max="2055" width="4.125" style="381" customWidth="1"/>
    <col min="2056" max="2056" width="3.625" style="381" customWidth="1"/>
    <col min="2057" max="2057" width="4.125" style="381" customWidth="1"/>
    <col min="2058" max="2058" width="3.625" style="381" customWidth="1"/>
    <col min="2059" max="2059" width="4.125" style="381" customWidth="1"/>
    <col min="2060" max="2060" width="3.625" style="381" customWidth="1"/>
    <col min="2061" max="2061" width="4.125" style="381" customWidth="1"/>
    <col min="2062" max="2062" width="3.625" style="381" customWidth="1"/>
    <col min="2063" max="2063" width="4.125" style="381" customWidth="1"/>
    <col min="2064" max="2064" width="3.625" style="381" customWidth="1"/>
    <col min="2065" max="2065" width="4.125" style="381" customWidth="1"/>
    <col min="2066" max="2071" width="3.625" style="381" customWidth="1"/>
    <col min="2072" max="2304" width="9" style="381"/>
    <col min="2305" max="2305" width="3.625" style="381" customWidth="1"/>
    <col min="2306" max="2306" width="8.125" style="381" customWidth="1"/>
    <col min="2307" max="2307" width="4.125" style="381" customWidth="1"/>
    <col min="2308" max="2308" width="3.625" style="381" customWidth="1"/>
    <col min="2309" max="2309" width="4.125" style="381" customWidth="1"/>
    <col min="2310" max="2310" width="3.875" style="381" customWidth="1"/>
    <col min="2311" max="2311" width="4.125" style="381" customWidth="1"/>
    <col min="2312" max="2312" width="3.625" style="381" customWidth="1"/>
    <col min="2313" max="2313" width="4.125" style="381" customWidth="1"/>
    <col min="2314" max="2314" width="3.625" style="381" customWidth="1"/>
    <col min="2315" max="2315" width="4.125" style="381" customWidth="1"/>
    <col min="2316" max="2316" width="3.625" style="381" customWidth="1"/>
    <col min="2317" max="2317" width="4.125" style="381" customWidth="1"/>
    <col min="2318" max="2318" width="3.625" style="381" customWidth="1"/>
    <col min="2319" max="2319" width="4.125" style="381" customWidth="1"/>
    <col min="2320" max="2320" width="3.625" style="381" customWidth="1"/>
    <col min="2321" max="2321" width="4.125" style="381" customWidth="1"/>
    <col min="2322" max="2327" width="3.625" style="381" customWidth="1"/>
    <col min="2328" max="2560" width="9" style="381"/>
    <col min="2561" max="2561" width="3.625" style="381" customWidth="1"/>
    <col min="2562" max="2562" width="8.125" style="381" customWidth="1"/>
    <col min="2563" max="2563" width="4.125" style="381" customWidth="1"/>
    <col min="2564" max="2564" width="3.625" style="381" customWidth="1"/>
    <col min="2565" max="2565" width="4.125" style="381" customWidth="1"/>
    <col min="2566" max="2566" width="3.875" style="381" customWidth="1"/>
    <col min="2567" max="2567" width="4.125" style="381" customWidth="1"/>
    <col min="2568" max="2568" width="3.625" style="381" customWidth="1"/>
    <col min="2569" max="2569" width="4.125" style="381" customWidth="1"/>
    <col min="2570" max="2570" width="3.625" style="381" customWidth="1"/>
    <col min="2571" max="2571" width="4.125" style="381" customWidth="1"/>
    <col min="2572" max="2572" width="3.625" style="381" customWidth="1"/>
    <col min="2573" max="2573" width="4.125" style="381" customWidth="1"/>
    <col min="2574" max="2574" width="3.625" style="381" customWidth="1"/>
    <col min="2575" max="2575" width="4.125" style="381" customWidth="1"/>
    <col min="2576" max="2576" width="3.625" style="381" customWidth="1"/>
    <col min="2577" max="2577" width="4.125" style="381" customWidth="1"/>
    <col min="2578" max="2583" width="3.625" style="381" customWidth="1"/>
    <col min="2584" max="2816" width="9" style="381"/>
    <col min="2817" max="2817" width="3.625" style="381" customWidth="1"/>
    <col min="2818" max="2818" width="8.125" style="381" customWidth="1"/>
    <col min="2819" max="2819" width="4.125" style="381" customWidth="1"/>
    <col min="2820" max="2820" width="3.625" style="381" customWidth="1"/>
    <col min="2821" max="2821" width="4.125" style="381" customWidth="1"/>
    <col min="2822" max="2822" width="3.875" style="381" customWidth="1"/>
    <col min="2823" max="2823" width="4.125" style="381" customWidth="1"/>
    <col min="2824" max="2824" width="3.625" style="381" customWidth="1"/>
    <col min="2825" max="2825" width="4.125" style="381" customWidth="1"/>
    <col min="2826" max="2826" width="3.625" style="381" customWidth="1"/>
    <col min="2827" max="2827" width="4.125" style="381" customWidth="1"/>
    <col min="2828" max="2828" width="3.625" style="381" customWidth="1"/>
    <col min="2829" max="2829" width="4.125" style="381" customWidth="1"/>
    <col min="2830" max="2830" width="3.625" style="381" customWidth="1"/>
    <col min="2831" max="2831" width="4.125" style="381" customWidth="1"/>
    <col min="2832" max="2832" width="3.625" style="381" customWidth="1"/>
    <col min="2833" max="2833" width="4.125" style="381" customWidth="1"/>
    <col min="2834" max="2839" width="3.625" style="381" customWidth="1"/>
    <col min="2840" max="3072" width="9" style="381"/>
    <col min="3073" max="3073" width="3.625" style="381" customWidth="1"/>
    <col min="3074" max="3074" width="8.125" style="381" customWidth="1"/>
    <col min="3075" max="3075" width="4.125" style="381" customWidth="1"/>
    <col min="3076" max="3076" width="3.625" style="381" customWidth="1"/>
    <col min="3077" max="3077" width="4.125" style="381" customWidth="1"/>
    <col min="3078" max="3078" width="3.875" style="381" customWidth="1"/>
    <col min="3079" max="3079" width="4.125" style="381" customWidth="1"/>
    <col min="3080" max="3080" width="3.625" style="381" customWidth="1"/>
    <col min="3081" max="3081" width="4.125" style="381" customWidth="1"/>
    <col min="3082" max="3082" width="3.625" style="381" customWidth="1"/>
    <col min="3083" max="3083" width="4.125" style="381" customWidth="1"/>
    <col min="3084" max="3084" width="3.625" style="381" customWidth="1"/>
    <col min="3085" max="3085" width="4.125" style="381" customWidth="1"/>
    <col min="3086" max="3086" width="3.625" style="381" customWidth="1"/>
    <col min="3087" max="3087" width="4.125" style="381" customWidth="1"/>
    <col min="3088" max="3088" width="3.625" style="381" customWidth="1"/>
    <col min="3089" max="3089" width="4.125" style="381" customWidth="1"/>
    <col min="3090" max="3095" width="3.625" style="381" customWidth="1"/>
    <col min="3096" max="3328" width="9" style="381"/>
    <col min="3329" max="3329" width="3.625" style="381" customWidth="1"/>
    <col min="3330" max="3330" width="8.125" style="381" customWidth="1"/>
    <col min="3331" max="3331" width="4.125" style="381" customWidth="1"/>
    <col min="3332" max="3332" width="3.625" style="381" customWidth="1"/>
    <col min="3333" max="3333" width="4.125" style="381" customWidth="1"/>
    <col min="3334" max="3334" width="3.875" style="381" customWidth="1"/>
    <col min="3335" max="3335" width="4.125" style="381" customWidth="1"/>
    <col min="3336" max="3336" width="3.625" style="381" customWidth="1"/>
    <col min="3337" max="3337" width="4.125" style="381" customWidth="1"/>
    <col min="3338" max="3338" width="3.625" style="381" customWidth="1"/>
    <col min="3339" max="3339" width="4.125" style="381" customWidth="1"/>
    <col min="3340" max="3340" width="3.625" style="381" customWidth="1"/>
    <col min="3341" max="3341" width="4.125" style="381" customWidth="1"/>
    <col min="3342" max="3342" width="3.625" style="381" customWidth="1"/>
    <col min="3343" max="3343" width="4.125" style="381" customWidth="1"/>
    <col min="3344" max="3344" width="3.625" style="381" customWidth="1"/>
    <col min="3345" max="3345" width="4.125" style="381" customWidth="1"/>
    <col min="3346" max="3351" width="3.625" style="381" customWidth="1"/>
    <col min="3352" max="3584" width="9" style="381"/>
    <col min="3585" max="3585" width="3.625" style="381" customWidth="1"/>
    <col min="3586" max="3586" width="8.125" style="381" customWidth="1"/>
    <col min="3587" max="3587" width="4.125" style="381" customWidth="1"/>
    <col min="3588" max="3588" width="3.625" style="381" customWidth="1"/>
    <col min="3589" max="3589" width="4.125" style="381" customWidth="1"/>
    <col min="3590" max="3590" width="3.875" style="381" customWidth="1"/>
    <col min="3591" max="3591" width="4.125" style="381" customWidth="1"/>
    <col min="3592" max="3592" width="3.625" style="381" customWidth="1"/>
    <col min="3593" max="3593" width="4.125" style="381" customWidth="1"/>
    <col min="3594" max="3594" width="3.625" style="381" customWidth="1"/>
    <col min="3595" max="3595" width="4.125" style="381" customWidth="1"/>
    <col min="3596" max="3596" width="3.625" style="381" customWidth="1"/>
    <col min="3597" max="3597" width="4.125" style="381" customWidth="1"/>
    <col min="3598" max="3598" width="3.625" style="381" customWidth="1"/>
    <col min="3599" max="3599" width="4.125" style="381" customWidth="1"/>
    <col min="3600" max="3600" width="3.625" style="381" customWidth="1"/>
    <col min="3601" max="3601" width="4.125" style="381" customWidth="1"/>
    <col min="3602" max="3607" width="3.625" style="381" customWidth="1"/>
    <col min="3608" max="3840" width="9" style="381"/>
    <col min="3841" max="3841" width="3.625" style="381" customWidth="1"/>
    <col min="3842" max="3842" width="8.125" style="381" customWidth="1"/>
    <col min="3843" max="3843" width="4.125" style="381" customWidth="1"/>
    <col min="3844" max="3844" width="3.625" style="381" customWidth="1"/>
    <col min="3845" max="3845" width="4.125" style="381" customWidth="1"/>
    <col min="3846" max="3846" width="3.875" style="381" customWidth="1"/>
    <col min="3847" max="3847" width="4.125" style="381" customWidth="1"/>
    <col min="3848" max="3848" width="3.625" style="381" customWidth="1"/>
    <col min="3849" max="3849" width="4.125" style="381" customWidth="1"/>
    <col min="3850" max="3850" width="3.625" style="381" customWidth="1"/>
    <col min="3851" max="3851" width="4.125" style="381" customWidth="1"/>
    <col min="3852" max="3852" width="3.625" style="381" customWidth="1"/>
    <col min="3853" max="3853" width="4.125" style="381" customWidth="1"/>
    <col min="3854" max="3854" width="3.625" style="381" customWidth="1"/>
    <col min="3855" max="3855" width="4.125" style="381" customWidth="1"/>
    <col min="3856" max="3856" width="3.625" style="381" customWidth="1"/>
    <col min="3857" max="3857" width="4.125" style="381" customWidth="1"/>
    <col min="3858" max="3863" width="3.625" style="381" customWidth="1"/>
    <col min="3864" max="4096" width="9" style="381"/>
    <col min="4097" max="4097" width="3.625" style="381" customWidth="1"/>
    <col min="4098" max="4098" width="8.125" style="381" customWidth="1"/>
    <col min="4099" max="4099" width="4.125" style="381" customWidth="1"/>
    <col min="4100" max="4100" width="3.625" style="381" customWidth="1"/>
    <col min="4101" max="4101" width="4.125" style="381" customWidth="1"/>
    <col min="4102" max="4102" width="3.875" style="381" customWidth="1"/>
    <col min="4103" max="4103" width="4.125" style="381" customWidth="1"/>
    <col min="4104" max="4104" width="3.625" style="381" customWidth="1"/>
    <col min="4105" max="4105" width="4.125" style="381" customWidth="1"/>
    <col min="4106" max="4106" width="3.625" style="381" customWidth="1"/>
    <col min="4107" max="4107" width="4.125" style="381" customWidth="1"/>
    <col min="4108" max="4108" width="3.625" style="381" customWidth="1"/>
    <col min="4109" max="4109" width="4.125" style="381" customWidth="1"/>
    <col min="4110" max="4110" width="3.625" style="381" customWidth="1"/>
    <col min="4111" max="4111" width="4.125" style="381" customWidth="1"/>
    <col min="4112" max="4112" width="3.625" style="381" customWidth="1"/>
    <col min="4113" max="4113" width="4.125" style="381" customWidth="1"/>
    <col min="4114" max="4119" width="3.625" style="381" customWidth="1"/>
    <col min="4120" max="4352" width="9" style="381"/>
    <col min="4353" max="4353" width="3.625" style="381" customWidth="1"/>
    <col min="4354" max="4354" width="8.125" style="381" customWidth="1"/>
    <col min="4355" max="4355" width="4.125" style="381" customWidth="1"/>
    <col min="4356" max="4356" width="3.625" style="381" customWidth="1"/>
    <col min="4357" max="4357" width="4.125" style="381" customWidth="1"/>
    <col min="4358" max="4358" width="3.875" style="381" customWidth="1"/>
    <col min="4359" max="4359" width="4.125" style="381" customWidth="1"/>
    <col min="4360" max="4360" width="3.625" style="381" customWidth="1"/>
    <col min="4361" max="4361" width="4.125" style="381" customWidth="1"/>
    <col min="4362" max="4362" width="3.625" style="381" customWidth="1"/>
    <col min="4363" max="4363" width="4.125" style="381" customWidth="1"/>
    <col min="4364" max="4364" width="3.625" style="381" customWidth="1"/>
    <col min="4365" max="4365" width="4.125" style="381" customWidth="1"/>
    <col min="4366" max="4366" width="3.625" style="381" customWidth="1"/>
    <col min="4367" max="4367" width="4.125" style="381" customWidth="1"/>
    <col min="4368" max="4368" width="3.625" style="381" customWidth="1"/>
    <col min="4369" max="4369" width="4.125" style="381" customWidth="1"/>
    <col min="4370" max="4375" width="3.625" style="381" customWidth="1"/>
    <col min="4376" max="4608" width="9" style="381"/>
    <col min="4609" max="4609" width="3.625" style="381" customWidth="1"/>
    <col min="4610" max="4610" width="8.125" style="381" customWidth="1"/>
    <col min="4611" max="4611" width="4.125" style="381" customWidth="1"/>
    <col min="4612" max="4612" width="3.625" style="381" customWidth="1"/>
    <col min="4613" max="4613" width="4.125" style="381" customWidth="1"/>
    <col min="4614" max="4614" width="3.875" style="381" customWidth="1"/>
    <col min="4615" max="4615" width="4.125" style="381" customWidth="1"/>
    <col min="4616" max="4616" width="3.625" style="381" customWidth="1"/>
    <col min="4617" max="4617" width="4.125" style="381" customWidth="1"/>
    <col min="4618" max="4618" width="3.625" style="381" customWidth="1"/>
    <col min="4619" max="4619" width="4.125" style="381" customWidth="1"/>
    <col min="4620" max="4620" width="3.625" style="381" customWidth="1"/>
    <col min="4621" max="4621" width="4.125" style="381" customWidth="1"/>
    <col min="4622" max="4622" width="3.625" style="381" customWidth="1"/>
    <col min="4623" max="4623" width="4.125" style="381" customWidth="1"/>
    <col min="4624" max="4624" width="3.625" style="381" customWidth="1"/>
    <col min="4625" max="4625" width="4.125" style="381" customWidth="1"/>
    <col min="4626" max="4631" width="3.625" style="381" customWidth="1"/>
    <col min="4632" max="4864" width="9" style="381"/>
    <col min="4865" max="4865" width="3.625" style="381" customWidth="1"/>
    <col min="4866" max="4866" width="8.125" style="381" customWidth="1"/>
    <col min="4867" max="4867" width="4.125" style="381" customWidth="1"/>
    <col min="4868" max="4868" width="3.625" style="381" customWidth="1"/>
    <col min="4869" max="4869" width="4.125" style="381" customWidth="1"/>
    <col min="4870" max="4870" width="3.875" style="381" customWidth="1"/>
    <col min="4871" max="4871" width="4.125" style="381" customWidth="1"/>
    <col min="4872" max="4872" width="3.625" style="381" customWidth="1"/>
    <col min="4873" max="4873" width="4.125" style="381" customWidth="1"/>
    <col min="4874" max="4874" width="3.625" style="381" customWidth="1"/>
    <col min="4875" max="4875" width="4.125" style="381" customWidth="1"/>
    <col min="4876" max="4876" width="3.625" style="381" customWidth="1"/>
    <col min="4877" max="4877" width="4.125" style="381" customWidth="1"/>
    <col min="4878" max="4878" width="3.625" style="381" customWidth="1"/>
    <col min="4879" max="4879" width="4.125" style="381" customWidth="1"/>
    <col min="4880" max="4880" width="3.625" style="381" customWidth="1"/>
    <col min="4881" max="4881" width="4.125" style="381" customWidth="1"/>
    <col min="4882" max="4887" width="3.625" style="381" customWidth="1"/>
    <col min="4888" max="5120" width="9" style="381"/>
    <col min="5121" max="5121" width="3.625" style="381" customWidth="1"/>
    <col min="5122" max="5122" width="8.125" style="381" customWidth="1"/>
    <col min="5123" max="5123" width="4.125" style="381" customWidth="1"/>
    <col min="5124" max="5124" width="3.625" style="381" customWidth="1"/>
    <col min="5125" max="5125" width="4.125" style="381" customWidth="1"/>
    <col min="5126" max="5126" width="3.875" style="381" customWidth="1"/>
    <col min="5127" max="5127" width="4.125" style="381" customWidth="1"/>
    <col min="5128" max="5128" width="3.625" style="381" customWidth="1"/>
    <col min="5129" max="5129" width="4.125" style="381" customWidth="1"/>
    <col min="5130" max="5130" width="3.625" style="381" customWidth="1"/>
    <col min="5131" max="5131" width="4.125" style="381" customWidth="1"/>
    <col min="5132" max="5132" width="3.625" style="381" customWidth="1"/>
    <col min="5133" max="5133" width="4.125" style="381" customWidth="1"/>
    <col min="5134" max="5134" width="3.625" style="381" customWidth="1"/>
    <col min="5135" max="5135" width="4.125" style="381" customWidth="1"/>
    <col min="5136" max="5136" width="3.625" style="381" customWidth="1"/>
    <col min="5137" max="5137" width="4.125" style="381" customWidth="1"/>
    <col min="5138" max="5143" width="3.625" style="381" customWidth="1"/>
    <col min="5144" max="5376" width="9" style="381"/>
    <col min="5377" max="5377" width="3.625" style="381" customWidth="1"/>
    <col min="5378" max="5378" width="8.125" style="381" customWidth="1"/>
    <col min="5379" max="5379" width="4.125" style="381" customWidth="1"/>
    <col min="5380" max="5380" width="3.625" style="381" customWidth="1"/>
    <col min="5381" max="5381" width="4.125" style="381" customWidth="1"/>
    <col min="5382" max="5382" width="3.875" style="381" customWidth="1"/>
    <col min="5383" max="5383" width="4.125" style="381" customWidth="1"/>
    <col min="5384" max="5384" width="3.625" style="381" customWidth="1"/>
    <col min="5385" max="5385" width="4.125" style="381" customWidth="1"/>
    <col min="5386" max="5386" width="3.625" style="381" customWidth="1"/>
    <col min="5387" max="5387" width="4.125" style="381" customWidth="1"/>
    <col min="5388" max="5388" width="3.625" style="381" customWidth="1"/>
    <col min="5389" max="5389" width="4.125" style="381" customWidth="1"/>
    <col min="5390" max="5390" width="3.625" style="381" customWidth="1"/>
    <col min="5391" max="5391" width="4.125" style="381" customWidth="1"/>
    <col min="5392" max="5392" width="3.625" style="381" customWidth="1"/>
    <col min="5393" max="5393" width="4.125" style="381" customWidth="1"/>
    <col min="5394" max="5399" width="3.625" style="381" customWidth="1"/>
    <col min="5400" max="5632" width="9" style="381"/>
    <col min="5633" max="5633" width="3.625" style="381" customWidth="1"/>
    <col min="5634" max="5634" width="8.125" style="381" customWidth="1"/>
    <col min="5635" max="5635" width="4.125" style="381" customWidth="1"/>
    <col min="5636" max="5636" width="3.625" style="381" customWidth="1"/>
    <col min="5637" max="5637" width="4.125" style="381" customWidth="1"/>
    <col min="5638" max="5638" width="3.875" style="381" customWidth="1"/>
    <col min="5639" max="5639" width="4.125" style="381" customWidth="1"/>
    <col min="5640" max="5640" width="3.625" style="381" customWidth="1"/>
    <col min="5641" max="5641" width="4.125" style="381" customWidth="1"/>
    <col min="5642" max="5642" width="3.625" style="381" customWidth="1"/>
    <col min="5643" max="5643" width="4.125" style="381" customWidth="1"/>
    <col min="5644" max="5644" width="3.625" style="381" customWidth="1"/>
    <col min="5645" max="5645" width="4.125" style="381" customWidth="1"/>
    <col min="5646" max="5646" width="3.625" style="381" customWidth="1"/>
    <col min="5647" max="5647" width="4.125" style="381" customWidth="1"/>
    <col min="5648" max="5648" width="3.625" style="381" customWidth="1"/>
    <col min="5649" max="5649" width="4.125" style="381" customWidth="1"/>
    <col min="5650" max="5655" width="3.625" style="381" customWidth="1"/>
    <col min="5656" max="5888" width="9" style="381"/>
    <col min="5889" max="5889" width="3.625" style="381" customWidth="1"/>
    <col min="5890" max="5890" width="8.125" style="381" customWidth="1"/>
    <col min="5891" max="5891" width="4.125" style="381" customWidth="1"/>
    <col min="5892" max="5892" width="3.625" style="381" customWidth="1"/>
    <col min="5893" max="5893" width="4.125" style="381" customWidth="1"/>
    <col min="5894" max="5894" width="3.875" style="381" customWidth="1"/>
    <col min="5895" max="5895" width="4.125" style="381" customWidth="1"/>
    <col min="5896" max="5896" width="3.625" style="381" customWidth="1"/>
    <col min="5897" max="5897" width="4.125" style="381" customWidth="1"/>
    <col min="5898" max="5898" width="3.625" style="381" customWidth="1"/>
    <col min="5899" max="5899" width="4.125" style="381" customWidth="1"/>
    <col min="5900" max="5900" width="3.625" style="381" customWidth="1"/>
    <col min="5901" max="5901" width="4.125" style="381" customWidth="1"/>
    <col min="5902" max="5902" width="3.625" style="381" customWidth="1"/>
    <col min="5903" max="5903" width="4.125" style="381" customWidth="1"/>
    <col min="5904" max="5904" width="3.625" style="381" customWidth="1"/>
    <col min="5905" max="5905" width="4.125" style="381" customWidth="1"/>
    <col min="5906" max="5911" width="3.625" style="381" customWidth="1"/>
    <col min="5912" max="6144" width="9" style="381"/>
    <col min="6145" max="6145" width="3.625" style="381" customWidth="1"/>
    <col min="6146" max="6146" width="8.125" style="381" customWidth="1"/>
    <col min="6147" max="6147" width="4.125" style="381" customWidth="1"/>
    <col min="6148" max="6148" width="3.625" style="381" customWidth="1"/>
    <col min="6149" max="6149" width="4.125" style="381" customWidth="1"/>
    <col min="6150" max="6150" width="3.875" style="381" customWidth="1"/>
    <col min="6151" max="6151" width="4.125" style="381" customWidth="1"/>
    <col min="6152" max="6152" width="3.625" style="381" customWidth="1"/>
    <col min="6153" max="6153" width="4.125" style="381" customWidth="1"/>
    <col min="6154" max="6154" width="3.625" style="381" customWidth="1"/>
    <col min="6155" max="6155" width="4.125" style="381" customWidth="1"/>
    <col min="6156" max="6156" width="3.625" style="381" customWidth="1"/>
    <col min="6157" max="6157" width="4.125" style="381" customWidth="1"/>
    <col min="6158" max="6158" width="3.625" style="381" customWidth="1"/>
    <col min="6159" max="6159" width="4.125" style="381" customWidth="1"/>
    <col min="6160" max="6160" width="3.625" style="381" customWidth="1"/>
    <col min="6161" max="6161" width="4.125" style="381" customWidth="1"/>
    <col min="6162" max="6167" width="3.625" style="381" customWidth="1"/>
    <col min="6168" max="6400" width="9" style="381"/>
    <col min="6401" max="6401" width="3.625" style="381" customWidth="1"/>
    <col min="6402" max="6402" width="8.125" style="381" customWidth="1"/>
    <col min="6403" max="6403" width="4.125" style="381" customWidth="1"/>
    <col min="6404" max="6404" width="3.625" style="381" customWidth="1"/>
    <col min="6405" max="6405" width="4.125" style="381" customWidth="1"/>
    <col min="6406" max="6406" width="3.875" style="381" customWidth="1"/>
    <col min="6407" max="6407" width="4.125" style="381" customWidth="1"/>
    <col min="6408" max="6408" width="3.625" style="381" customWidth="1"/>
    <col min="6409" max="6409" width="4.125" style="381" customWidth="1"/>
    <col min="6410" max="6410" width="3.625" style="381" customWidth="1"/>
    <col min="6411" max="6411" width="4.125" style="381" customWidth="1"/>
    <col min="6412" max="6412" width="3.625" style="381" customWidth="1"/>
    <col min="6413" max="6413" width="4.125" style="381" customWidth="1"/>
    <col min="6414" max="6414" width="3.625" style="381" customWidth="1"/>
    <col min="6415" max="6415" width="4.125" style="381" customWidth="1"/>
    <col min="6416" max="6416" width="3.625" style="381" customWidth="1"/>
    <col min="6417" max="6417" width="4.125" style="381" customWidth="1"/>
    <col min="6418" max="6423" width="3.625" style="381" customWidth="1"/>
    <col min="6424" max="6656" width="9" style="381"/>
    <col min="6657" max="6657" width="3.625" style="381" customWidth="1"/>
    <col min="6658" max="6658" width="8.125" style="381" customWidth="1"/>
    <col min="6659" max="6659" width="4.125" style="381" customWidth="1"/>
    <col min="6660" max="6660" width="3.625" style="381" customWidth="1"/>
    <col min="6661" max="6661" width="4.125" style="381" customWidth="1"/>
    <col min="6662" max="6662" width="3.875" style="381" customWidth="1"/>
    <col min="6663" max="6663" width="4.125" style="381" customWidth="1"/>
    <col min="6664" max="6664" width="3.625" style="381" customWidth="1"/>
    <col min="6665" max="6665" width="4.125" style="381" customWidth="1"/>
    <col min="6666" max="6666" width="3.625" style="381" customWidth="1"/>
    <col min="6667" max="6667" width="4.125" style="381" customWidth="1"/>
    <col min="6668" max="6668" width="3.625" style="381" customWidth="1"/>
    <col min="6669" max="6669" width="4.125" style="381" customWidth="1"/>
    <col min="6670" max="6670" width="3.625" style="381" customWidth="1"/>
    <col min="6671" max="6671" width="4.125" style="381" customWidth="1"/>
    <col min="6672" max="6672" width="3.625" style="381" customWidth="1"/>
    <col min="6673" max="6673" width="4.125" style="381" customWidth="1"/>
    <col min="6674" max="6679" width="3.625" style="381" customWidth="1"/>
    <col min="6680" max="6912" width="9" style="381"/>
    <col min="6913" max="6913" width="3.625" style="381" customWidth="1"/>
    <col min="6914" max="6914" width="8.125" style="381" customWidth="1"/>
    <col min="6915" max="6915" width="4.125" style="381" customWidth="1"/>
    <col min="6916" max="6916" width="3.625" style="381" customWidth="1"/>
    <col min="6917" max="6917" width="4.125" style="381" customWidth="1"/>
    <col min="6918" max="6918" width="3.875" style="381" customWidth="1"/>
    <col min="6919" max="6919" width="4.125" style="381" customWidth="1"/>
    <col min="6920" max="6920" width="3.625" style="381" customWidth="1"/>
    <col min="6921" max="6921" width="4.125" style="381" customWidth="1"/>
    <col min="6922" max="6922" width="3.625" style="381" customWidth="1"/>
    <col min="6923" max="6923" width="4.125" style="381" customWidth="1"/>
    <col min="6924" max="6924" width="3.625" style="381" customWidth="1"/>
    <col min="6925" max="6925" width="4.125" style="381" customWidth="1"/>
    <col min="6926" max="6926" width="3.625" style="381" customWidth="1"/>
    <col min="6927" max="6927" width="4.125" style="381" customWidth="1"/>
    <col min="6928" max="6928" width="3.625" style="381" customWidth="1"/>
    <col min="6929" max="6929" width="4.125" style="381" customWidth="1"/>
    <col min="6930" max="6935" width="3.625" style="381" customWidth="1"/>
    <col min="6936" max="7168" width="9" style="381"/>
    <col min="7169" max="7169" width="3.625" style="381" customWidth="1"/>
    <col min="7170" max="7170" width="8.125" style="381" customWidth="1"/>
    <col min="7171" max="7171" width="4.125" style="381" customWidth="1"/>
    <col min="7172" max="7172" width="3.625" style="381" customWidth="1"/>
    <col min="7173" max="7173" width="4.125" style="381" customWidth="1"/>
    <col min="7174" max="7174" width="3.875" style="381" customWidth="1"/>
    <col min="7175" max="7175" width="4.125" style="381" customWidth="1"/>
    <col min="7176" max="7176" width="3.625" style="381" customWidth="1"/>
    <col min="7177" max="7177" width="4.125" style="381" customWidth="1"/>
    <col min="7178" max="7178" width="3.625" style="381" customWidth="1"/>
    <col min="7179" max="7179" width="4.125" style="381" customWidth="1"/>
    <col min="7180" max="7180" width="3.625" style="381" customWidth="1"/>
    <col min="7181" max="7181" width="4.125" style="381" customWidth="1"/>
    <col min="7182" max="7182" width="3.625" style="381" customWidth="1"/>
    <col min="7183" max="7183" width="4.125" style="381" customWidth="1"/>
    <col min="7184" max="7184" width="3.625" style="381" customWidth="1"/>
    <col min="7185" max="7185" width="4.125" style="381" customWidth="1"/>
    <col min="7186" max="7191" width="3.625" style="381" customWidth="1"/>
    <col min="7192" max="7424" width="9" style="381"/>
    <col min="7425" max="7425" width="3.625" style="381" customWidth="1"/>
    <col min="7426" max="7426" width="8.125" style="381" customWidth="1"/>
    <col min="7427" max="7427" width="4.125" style="381" customWidth="1"/>
    <col min="7428" max="7428" width="3.625" style="381" customWidth="1"/>
    <col min="7429" max="7429" width="4.125" style="381" customWidth="1"/>
    <col min="7430" max="7430" width="3.875" style="381" customWidth="1"/>
    <col min="7431" max="7431" width="4.125" style="381" customWidth="1"/>
    <col min="7432" max="7432" width="3.625" style="381" customWidth="1"/>
    <col min="7433" max="7433" width="4.125" style="381" customWidth="1"/>
    <col min="7434" max="7434" width="3.625" style="381" customWidth="1"/>
    <col min="7435" max="7435" width="4.125" style="381" customWidth="1"/>
    <col min="7436" max="7436" width="3.625" style="381" customWidth="1"/>
    <col min="7437" max="7437" width="4.125" style="381" customWidth="1"/>
    <col min="7438" max="7438" width="3.625" style="381" customWidth="1"/>
    <col min="7439" max="7439" width="4.125" style="381" customWidth="1"/>
    <col min="7440" max="7440" width="3.625" style="381" customWidth="1"/>
    <col min="7441" max="7441" width="4.125" style="381" customWidth="1"/>
    <col min="7442" max="7447" width="3.625" style="381" customWidth="1"/>
    <col min="7448" max="7680" width="9" style="381"/>
    <col min="7681" max="7681" width="3.625" style="381" customWidth="1"/>
    <col min="7682" max="7682" width="8.125" style="381" customWidth="1"/>
    <col min="7683" max="7683" width="4.125" style="381" customWidth="1"/>
    <col min="7684" max="7684" width="3.625" style="381" customWidth="1"/>
    <col min="7685" max="7685" width="4.125" style="381" customWidth="1"/>
    <col min="7686" max="7686" width="3.875" style="381" customWidth="1"/>
    <col min="7687" max="7687" width="4.125" style="381" customWidth="1"/>
    <col min="7688" max="7688" width="3.625" style="381" customWidth="1"/>
    <col min="7689" max="7689" width="4.125" style="381" customWidth="1"/>
    <col min="7690" max="7690" width="3.625" style="381" customWidth="1"/>
    <col min="7691" max="7691" width="4.125" style="381" customWidth="1"/>
    <col min="7692" max="7692" width="3.625" style="381" customWidth="1"/>
    <col min="7693" max="7693" width="4.125" style="381" customWidth="1"/>
    <col min="7694" max="7694" width="3.625" style="381" customWidth="1"/>
    <col min="7695" max="7695" width="4.125" style="381" customWidth="1"/>
    <col min="7696" max="7696" width="3.625" style="381" customWidth="1"/>
    <col min="7697" max="7697" width="4.125" style="381" customWidth="1"/>
    <col min="7698" max="7703" width="3.625" style="381" customWidth="1"/>
    <col min="7704" max="7936" width="9" style="381"/>
    <col min="7937" max="7937" width="3.625" style="381" customWidth="1"/>
    <col min="7938" max="7938" width="8.125" style="381" customWidth="1"/>
    <col min="7939" max="7939" width="4.125" style="381" customWidth="1"/>
    <col min="7940" max="7940" width="3.625" style="381" customWidth="1"/>
    <col min="7941" max="7941" width="4.125" style="381" customWidth="1"/>
    <col min="7942" max="7942" width="3.875" style="381" customWidth="1"/>
    <col min="7943" max="7943" width="4.125" style="381" customWidth="1"/>
    <col min="7944" max="7944" width="3.625" style="381" customWidth="1"/>
    <col min="7945" max="7945" width="4.125" style="381" customWidth="1"/>
    <col min="7946" max="7946" width="3.625" style="381" customWidth="1"/>
    <col min="7947" max="7947" width="4.125" style="381" customWidth="1"/>
    <col min="7948" max="7948" width="3.625" style="381" customWidth="1"/>
    <col min="7949" max="7949" width="4.125" style="381" customWidth="1"/>
    <col min="7950" max="7950" width="3.625" style="381" customWidth="1"/>
    <col min="7951" max="7951" width="4.125" style="381" customWidth="1"/>
    <col min="7952" max="7952" width="3.625" style="381" customWidth="1"/>
    <col min="7953" max="7953" width="4.125" style="381" customWidth="1"/>
    <col min="7954" max="7959" width="3.625" style="381" customWidth="1"/>
    <col min="7960" max="8192" width="9" style="381"/>
    <col min="8193" max="8193" width="3.625" style="381" customWidth="1"/>
    <col min="8194" max="8194" width="8.125" style="381" customWidth="1"/>
    <col min="8195" max="8195" width="4.125" style="381" customWidth="1"/>
    <col min="8196" max="8196" width="3.625" style="381" customWidth="1"/>
    <col min="8197" max="8197" width="4.125" style="381" customWidth="1"/>
    <col min="8198" max="8198" width="3.875" style="381" customWidth="1"/>
    <col min="8199" max="8199" width="4.125" style="381" customWidth="1"/>
    <col min="8200" max="8200" width="3.625" style="381" customWidth="1"/>
    <col min="8201" max="8201" width="4.125" style="381" customWidth="1"/>
    <col min="8202" max="8202" width="3.625" style="381" customWidth="1"/>
    <col min="8203" max="8203" width="4.125" style="381" customWidth="1"/>
    <col min="8204" max="8204" width="3.625" style="381" customWidth="1"/>
    <col min="8205" max="8205" width="4.125" style="381" customWidth="1"/>
    <col min="8206" max="8206" width="3.625" style="381" customWidth="1"/>
    <col min="8207" max="8207" width="4.125" style="381" customWidth="1"/>
    <col min="8208" max="8208" width="3.625" style="381" customWidth="1"/>
    <col min="8209" max="8209" width="4.125" style="381" customWidth="1"/>
    <col min="8210" max="8215" width="3.625" style="381" customWidth="1"/>
    <col min="8216" max="8448" width="9" style="381"/>
    <col min="8449" max="8449" width="3.625" style="381" customWidth="1"/>
    <col min="8450" max="8450" width="8.125" style="381" customWidth="1"/>
    <col min="8451" max="8451" width="4.125" style="381" customWidth="1"/>
    <col min="8452" max="8452" width="3.625" style="381" customWidth="1"/>
    <col min="8453" max="8453" width="4.125" style="381" customWidth="1"/>
    <col min="8454" max="8454" width="3.875" style="381" customWidth="1"/>
    <col min="8455" max="8455" width="4.125" style="381" customWidth="1"/>
    <col min="8456" max="8456" width="3.625" style="381" customWidth="1"/>
    <col min="8457" max="8457" width="4.125" style="381" customWidth="1"/>
    <col min="8458" max="8458" width="3.625" style="381" customWidth="1"/>
    <col min="8459" max="8459" width="4.125" style="381" customWidth="1"/>
    <col min="8460" max="8460" width="3.625" style="381" customWidth="1"/>
    <col min="8461" max="8461" width="4.125" style="381" customWidth="1"/>
    <col min="8462" max="8462" width="3.625" style="381" customWidth="1"/>
    <col min="8463" max="8463" width="4.125" style="381" customWidth="1"/>
    <col min="8464" max="8464" width="3.625" style="381" customWidth="1"/>
    <col min="8465" max="8465" width="4.125" style="381" customWidth="1"/>
    <col min="8466" max="8471" width="3.625" style="381" customWidth="1"/>
    <col min="8472" max="8704" width="9" style="381"/>
    <col min="8705" max="8705" width="3.625" style="381" customWidth="1"/>
    <col min="8706" max="8706" width="8.125" style="381" customWidth="1"/>
    <col min="8707" max="8707" width="4.125" style="381" customWidth="1"/>
    <col min="8708" max="8708" width="3.625" style="381" customWidth="1"/>
    <col min="8709" max="8709" width="4.125" style="381" customWidth="1"/>
    <col min="8710" max="8710" width="3.875" style="381" customWidth="1"/>
    <col min="8711" max="8711" width="4.125" style="381" customWidth="1"/>
    <col min="8712" max="8712" width="3.625" style="381" customWidth="1"/>
    <col min="8713" max="8713" width="4.125" style="381" customWidth="1"/>
    <col min="8714" max="8714" width="3.625" style="381" customWidth="1"/>
    <col min="8715" max="8715" width="4.125" style="381" customWidth="1"/>
    <col min="8716" max="8716" width="3.625" style="381" customWidth="1"/>
    <col min="8717" max="8717" width="4.125" style="381" customWidth="1"/>
    <col min="8718" max="8718" width="3.625" style="381" customWidth="1"/>
    <col min="8719" max="8719" width="4.125" style="381" customWidth="1"/>
    <col min="8720" max="8720" width="3.625" style="381" customWidth="1"/>
    <col min="8721" max="8721" width="4.125" style="381" customWidth="1"/>
    <col min="8722" max="8727" width="3.625" style="381" customWidth="1"/>
    <col min="8728" max="8960" width="9" style="381"/>
    <col min="8961" max="8961" width="3.625" style="381" customWidth="1"/>
    <col min="8962" max="8962" width="8.125" style="381" customWidth="1"/>
    <col min="8963" max="8963" width="4.125" style="381" customWidth="1"/>
    <col min="8964" max="8964" width="3.625" style="381" customWidth="1"/>
    <col min="8965" max="8965" width="4.125" style="381" customWidth="1"/>
    <col min="8966" max="8966" width="3.875" style="381" customWidth="1"/>
    <col min="8967" max="8967" width="4.125" style="381" customWidth="1"/>
    <col min="8968" max="8968" width="3.625" style="381" customWidth="1"/>
    <col min="8969" max="8969" width="4.125" style="381" customWidth="1"/>
    <col min="8970" max="8970" width="3.625" style="381" customWidth="1"/>
    <col min="8971" max="8971" width="4.125" style="381" customWidth="1"/>
    <col min="8972" max="8972" width="3.625" style="381" customWidth="1"/>
    <col min="8973" max="8973" width="4.125" style="381" customWidth="1"/>
    <col min="8974" max="8974" width="3.625" style="381" customWidth="1"/>
    <col min="8975" max="8975" width="4.125" style="381" customWidth="1"/>
    <col min="8976" max="8976" width="3.625" style="381" customWidth="1"/>
    <col min="8977" max="8977" width="4.125" style="381" customWidth="1"/>
    <col min="8978" max="8983" width="3.625" style="381" customWidth="1"/>
    <col min="8984" max="9216" width="9" style="381"/>
    <col min="9217" max="9217" width="3.625" style="381" customWidth="1"/>
    <col min="9218" max="9218" width="8.125" style="381" customWidth="1"/>
    <col min="9219" max="9219" width="4.125" style="381" customWidth="1"/>
    <col min="9220" max="9220" width="3.625" style="381" customWidth="1"/>
    <col min="9221" max="9221" width="4.125" style="381" customWidth="1"/>
    <col min="9222" max="9222" width="3.875" style="381" customWidth="1"/>
    <col min="9223" max="9223" width="4.125" style="381" customWidth="1"/>
    <col min="9224" max="9224" width="3.625" style="381" customWidth="1"/>
    <col min="9225" max="9225" width="4.125" style="381" customWidth="1"/>
    <col min="9226" max="9226" width="3.625" style="381" customWidth="1"/>
    <col min="9227" max="9227" width="4.125" style="381" customWidth="1"/>
    <col min="9228" max="9228" width="3.625" style="381" customWidth="1"/>
    <col min="9229" max="9229" width="4.125" style="381" customWidth="1"/>
    <col min="9230" max="9230" width="3.625" style="381" customWidth="1"/>
    <col min="9231" max="9231" width="4.125" style="381" customWidth="1"/>
    <col min="9232" max="9232" width="3.625" style="381" customWidth="1"/>
    <col min="9233" max="9233" width="4.125" style="381" customWidth="1"/>
    <col min="9234" max="9239" width="3.625" style="381" customWidth="1"/>
    <col min="9240" max="9472" width="9" style="381"/>
    <col min="9473" max="9473" width="3.625" style="381" customWidth="1"/>
    <col min="9474" max="9474" width="8.125" style="381" customWidth="1"/>
    <col min="9475" max="9475" width="4.125" style="381" customWidth="1"/>
    <col min="9476" max="9476" width="3.625" style="381" customWidth="1"/>
    <col min="9477" max="9477" width="4.125" style="381" customWidth="1"/>
    <col min="9478" max="9478" width="3.875" style="381" customWidth="1"/>
    <col min="9479" max="9479" width="4.125" style="381" customWidth="1"/>
    <col min="9480" max="9480" width="3.625" style="381" customWidth="1"/>
    <col min="9481" max="9481" width="4.125" style="381" customWidth="1"/>
    <col min="9482" max="9482" width="3.625" style="381" customWidth="1"/>
    <col min="9483" max="9483" width="4.125" style="381" customWidth="1"/>
    <col min="9484" max="9484" width="3.625" style="381" customWidth="1"/>
    <col min="9485" max="9485" width="4.125" style="381" customWidth="1"/>
    <col min="9486" max="9486" width="3.625" style="381" customWidth="1"/>
    <col min="9487" max="9487" width="4.125" style="381" customWidth="1"/>
    <col min="9488" max="9488" width="3.625" style="381" customWidth="1"/>
    <col min="9489" max="9489" width="4.125" style="381" customWidth="1"/>
    <col min="9490" max="9495" width="3.625" style="381" customWidth="1"/>
    <col min="9496" max="9728" width="9" style="381"/>
    <col min="9729" max="9729" width="3.625" style="381" customWidth="1"/>
    <col min="9730" max="9730" width="8.125" style="381" customWidth="1"/>
    <col min="9731" max="9731" width="4.125" style="381" customWidth="1"/>
    <col min="9732" max="9732" width="3.625" style="381" customWidth="1"/>
    <col min="9733" max="9733" width="4.125" style="381" customWidth="1"/>
    <col min="9734" max="9734" width="3.875" style="381" customWidth="1"/>
    <col min="9735" max="9735" width="4.125" style="381" customWidth="1"/>
    <col min="9736" max="9736" width="3.625" style="381" customWidth="1"/>
    <col min="9737" max="9737" width="4.125" style="381" customWidth="1"/>
    <col min="9738" max="9738" width="3.625" style="381" customWidth="1"/>
    <col min="9739" max="9739" width="4.125" style="381" customWidth="1"/>
    <col min="9740" max="9740" width="3.625" style="381" customWidth="1"/>
    <col min="9741" max="9741" width="4.125" style="381" customWidth="1"/>
    <col min="9742" max="9742" width="3.625" style="381" customWidth="1"/>
    <col min="9743" max="9743" width="4.125" style="381" customWidth="1"/>
    <col min="9744" max="9744" width="3.625" style="381" customWidth="1"/>
    <col min="9745" max="9745" width="4.125" style="381" customWidth="1"/>
    <col min="9746" max="9751" width="3.625" style="381" customWidth="1"/>
    <col min="9752" max="9984" width="9" style="381"/>
    <col min="9985" max="9985" width="3.625" style="381" customWidth="1"/>
    <col min="9986" max="9986" width="8.125" style="381" customWidth="1"/>
    <col min="9987" max="9987" width="4.125" style="381" customWidth="1"/>
    <col min="9988" max="9988" width="3.625" style="381" customWidth="1"/>
    <col min="9989" max="9989" width="4.125" style="381" customWidth="1"/>
    <col min="9990" max="9990" width="3.875" style="381" customWidth="1"/>
    <col min="9991" max="9991" width="4.125" style="381" customWidth="1"/>
    <col min="9992" max="9992" width="3.625" style="381" customWidth="1"/>
    <col min="9993" max="9993" width="4.125" style="381" customWidth="1"/>
    <col min="9994" max="9994" width="3.625" style="381" customWidth="1"/>
    <col min="9995" max="9995" width="4.125" style="381" customWidth="1"/>
    <col min="9996" max="9996" width="3.625" style="381" customWidth="1"/>
    <col min="9997" max="9997" width="4.125" style="381" customWidth="1"/>
    <col min="9998" max="9998" width="3.625" style="381" customWidth="1"/>
    <col min="9999" max="9999" width="4.125" style="381" customWidth="1"/>
    <col min="10000" max="10000" width="3.625" style="381" customWidth="1"/>
    <col min="10001" max="10001" width="4.125" style="381" customWidth="1"/>
    <col min="10002" max="10007" width="3.625" style="381" customWidth="1"/>
    <col min="10008" max="10240" width="9" style="381"/>
    <col min="10241" max="10241" width="3.625" style="381" customWidth="1"/>
    <col min="10242" max="10242" width="8.125" style="381" customWidth="1"/>
    <col min="10243" max="10243" width="4.125" style="381" customWidth="1"/>
    <col min="10244" max="10244" width="3.625" style="381" customWidth="1"/>
    <col min="10245" max="10245" width="4.125" style="381" customWidth="1"/>
    <col min="10246" max="10246" width="3.875" style="381" customWidth="1"/>
    <col min="10247" max="10247" width="4.125" style="381" customWidth="1"/>
    <col min="10248" max="10248" width="3.625" style="381" customWidth="1"/>
    <col min="10249" max="10249" width="4.125" style="381" customWidth="1"/>
    <col min="10250" max="10250" width="3.625" style="381" customWidth="1"/>
    <col min="10251" max="10251" width="4.125" style="381" customWidth="1"/>
    <col min="10252" max="10252" width="3.625" style="381" customWidth="1"/>
    <col min="10253" max="10253" width="4.125" style="381" customWidth="1"/>
    <col min="10254" max="10254" width="3.625" style="381" customWidth="1"/>
    <col min="10255" max="10255" width="4.125" style="381" customWidth="1"/>
    <col min="10256" max="10256" width="3.625" style="381" customWidth="1"/>
    <col min="10257" max="10257" width="4.125" style="381" customWidth="1"/>
    <col min="10258" max="10263" width="3.625" style="381" customWidth="1"/>
    <col min="10264" max="10496" width="9" style="381"/>
    <col min="10497" max="10497" width="3.625" style="381" customWidth="1"/>
    <col min="10498" max="10498" width="8.125" style="381" customWidth="1"/>
    <col min="10499" max="10499" width="4.125" style="381" customWidth="1"/>
    <col min="10500" max="10500" width="3.625" style="381" customWidth="1"/>
    <col min="10501" max="10501" width="4.125" style="381" customWidth="1"/>
    <col min="10502" max="10502" width="3.875" style="381" customWidth="1"/>
    <col min="10503" max="10503" width="4.125" style="381" customWidth="1"/>
    <col min="10504" max="10504" width="3.625" style="381" customWidth="1"/>
    <col min="10505" max="10505" width="4.125" style="381" customWidth="1"/>
    <col min="10506" max="10506" width="3.625" style="381" customWidth="1"/>
    <col min="10507" max="10507" width="4.125" style="381" customWidth="1"/>
    <col min="10508" max="10508" width="3.625" style="381" customWidth="1"/>
    <col min="10509" max="10509" width="4.125" style="381" customWidth="1"/>
    <col min="10510" max="10510" width="3.625" style="381" customWidth="1"/>
    <col min="10511" max="10511" width="4.125" style="381" customWidth="1"/>
    <col min="10512" max="10512" width="3.625" style="381" customWidth="1"/>
    <col min="10513" max="10513" width="4.125" style="381" customWidth="1"/>
    <col min="10514" max="10519" width="3.625" style="381" customWidth="1"/>
    <col min="10520" max="10752" width="9" style="381"/>
    <col min="10753" max="10753" width="3.625" style="381" customWidth="1"/>
    <col min="10754" max="10754" width="8.125" style="381" customWidth="1"/>
    <col min="10755" max="10755" width="4.125" style="381" customWidth="1"/>
    <col min="10756" max="10756" width="3.625" style="381" customWidth="1"/>
    <col min="10757" max="10757" width="4.125" style="381" customWidth="1"/>
    <col min="10758" max="10758" width="3.875" style="381" customWidth="1"/>
    <col min="10759" max="10759" width="4.125" style="381" customWidth="1"/>
    <col min="10760" max="10760" width="3.625" style="381" customWidth="1"/>
    <col min="10761" max="10761" width="4.125" style="381" customWidth="1"/>
    <col min="10762" max="10762" width="3.625" style="381" customWidth="1"/>
    <col min="10763" max="10763" width="4.125" style="381" customWidth="1"/>
    <col min="10764" max="10764" width="3.625" style="381" customWidth="1"/>
    <col min="10765" max="10765" width="4.125" style="381" customWidth="1"/>
    <col min="10766" max="10766" width="3.625" style="381" customWidth="1"/>
    <col min="10767" max="10767" width="4.125" style="381" customWidth="1"/>
    <col min="10768" max="10768" width="3.625" style="381" customWidth="1"/>
    <col min="10769" max="10769" width="4.125" style="381" customWidth="1"/>
    <col min="10770" max="10775" width="3.625" style="381" customWidth="1"/>
    <col min="10776" max="11008" width="9" style="381"/>
    <col min="11009" max="11009" width="3.625" style="381" customWidth="1"/>
    <col min="11010" max="11010" width="8.125" style="381" customWidth="1"/>
    <col min="11011" max="11011" width="4.125" style="381" customWidth="1"/>
    <col min="11012" max="11012" width="3.625" style="381" customWidth="1"/>
    <col min="11013" max="11013" width="4.125" style="381" customWidth="1"/>
    <col min="11014" max="11014" width="3.875" style="381" customWidth="1"/>
    <col min="11015" max="11015" width="4.125" style="381" customWidth="1"/>
    <col min="11016" max="11016" width="3.625" style="381" customWidth="1"/>
    <col min="11017" max="11017" width="4.125" style="381" customWidth="1"/>
    <col min="11018" max="11018" width="3.625" style="381" customWidth="1"/>
    <col min="11019" max="11019" width="4.125" style="381" customWidth="1"/>
    <col min="11020" max="11020" width="3.625" style="381" customWidth="1"/>
    <col min="11021" max="11021" width="4.125" style="381" customWidth="1"/>
    <col min="11022" max="11022" width="3.625" style="381" customWidth="1"/>
    <col min="11023" max="11023" width="4.125" style="381" customWidth="1"/>
    <col min="11024" max="11024" width="3.625" style="381" customWidth="1"/>
    <col min="11025" max="11025" width="4.125" style="381" customWidth="1"/>
    <col min="11026" max="11031" width="3.625" style="381" customWidth="1"/>
    <col min="11032" max="11264" width="9" style="381"/>
    <col min="11265" max="11265" width="3.625" style="381" customWidth="1"/>
    <col min="11266" max="11266" width="8.125" style="381" customWidth="1"/>
    <col min="11267" max="11267" width="4.125" style="381" customWidth="1"/>
    <col min="11268" max="11268" width="3.625" style="381" customWidth="1"/>
    <col min="11269" max="11269" width="4.125" style="381" customWidth="1"/>
    <col min="11270" max="11270" width="3.875" style="381" customWidth="1"/>
    <col min="11271" max="11271" width="4.125" style="381" customWidth="1"/>
    <col min="11272" max="11272" width="3.625" style="381" customWidth="1"/>
    <col min="11273" max="11273" width="4.125" style="381" customWidth="1"/>
    <col min="11274" max="11274" width="3.625" style="381" customWidth="1"/>
    <col min="11275" max="11275" width="4.125" style="381" customWidth="1"/>
    <col min="11276" max="11276" width="3.625" style="381" customWidth="1"/>
    <col min="11277" max="11277" width="4.125" style="381" customWidth="1"/>
    <col min="11278" max="11278" width="3.625" style="381" customWidth="1"/>
    <col min="11279" max="11279" width="4.125" style="381" customWidth="1"/>
    <col min="11280" max="11280" width="3.625" style="381" customWidth="1"/>
    <col min="11281" max="11281" width="4.125" style="381" customWidth="1"/>
    <col min="11282" max="11287" width="3.625" style="381" customWidth="1"/>
    <col min="11288" max="11520" width="9" style="381"/>
    <col min="11521" max="11521" width="3.625" style="381" customWidth="1"/>
    <col min="11522" max="11522" width="8.125" style="381" customWidth="1"/>
    <col min="11523" max="11523" width="4.125" style="381" customWidth="1"/>
    <col min="11524" max="11524" width="3.625" style="381" customWidth="1"/>
    <col min="11525" max="11525" width="4.125" style="381" customWidth="1"/>
    <col min="11526" max="11526" width="3.875" style="381" customWidth="1"/>
    <col min="11527" max="11527" width="4.125" style="381" customWidth="1"/>
    <col min="11528" max="11528" width="3.625" style="381" customWidth="1"/>
    <col min="11529" max="11529" width="4.125" style="381" customWidth="1"/>
    <col min="11530" max="11530" width="3.625" style="381" customWidth="1"/>
    <col min="11531" max="11531" width="4.125" style="381" customWidth="1"/>
    <col min="11532" max="11532" width="3.625" style="381" customWidth="1"/>
    <col min="11533" max="11533" width="4.125" style="381" customWidth="1"/>
    <col min="11534" max="11534" width="3.625" style="381" customWidth="1"/>
    <col min="11535" max="11535" width="4.125" style="381" customWidth="1"/>
    <col min="11536" max="11536" width="3.625" style="381" customWidth="1"/>
    <col min="11537" max="11537" width="4.125" style="381" customWidth="1"/>
    <col min="11538" max="11543" width="3.625" style="381" customWidth="1"/>
    <col min="11544" max="11776" width="9" style="381"/>
    <col min="11777" max="11777" width="3.625" style="381" customWidth="1"/>
    <col min="11778" max="11778" width="8.125" style="381" customWidth="1"/>
    <col min="11779" max="11779" width="4.125" style="381" customWidth="1"/>
    <col min="11780" max="11780" width="3.625" style="381" customWidth="1"/>
    <col min="11781" max="11781" width="4.125" style="381" customWidth="1"/>
    <col min="11782" max="11782" width="3.875" style="381" customWidth="1"/>
    <col min="11783" max="11783" width="4.125" style="381" customWidth="1"/>
    <col min="11784" max="11784" width="3.625" style="381" customWidth="1"/>
    <col min="11785" max="11785" width="4.125" style="381" customWidth="1"/>
    <col min="11786" max="11786" width="3.625" style="381" customWidth="1"/>
    <col min="11787" max="11787" width="4.125" style="381" customWidth="1"/>
    <col min="11788" max="11788" width="3.625" style="381" customWidth="1"/>
    <col min="11789" max="11789" width="4.125" style="381" customWidth="1"/>
    <col min="11790" max="11790" width="3.625" style="381" customWidth="1"/>
    <col min="11791" max="11791" width="4.125" style="381" customWidth="1"/>
    <col min="11792" max="11792" width="3.625" style="381" customWidth="1"/>
    <col min="11793" max="11793" width="4.125" style="381" customWidth="1"/>
    <col min="11794" max="11799" width="3.625" style="381" customWidth="1"/>
    <col min="11800" max="12032" width="9" style="381"/>
    <col min="12033" max="12033" width="3.625" style="381" customWidth="1"/>
    <col min="12034" max="12034" width="8.125" style="381" customWidth="1"/>
    <col min="12035" max="12035" width="4.125" style="381" customWidth="1"/>
    <col min="12036" max="12036" width="3.625" style="381" customWidth="1"/>
    <col min="12037" max="12037" width="4.125" style="381" customWidth="1"/>
    <col min="12038" max="12038" width="3.875" style="381" customWidth="1"/>
    <col min="12039" max="12039" width="4.125" style="381" customWidth="1"/>
    <col min="12040" max="12040" width="3.625" style="381" customWidth="1"/>
    <col min="12041" max="12041" width="4.125" style="381" customWidth="1"/>
    <col min="12042" max="12042" width="3.625" style="381" customWidth="1"/>
    <col min="12043" max="12043" width="4.125" style="381" customWidth="1"/>
    <col min="12044" max="12044" width="3.625" style="381" customWidth="1"/>
    <col min="12045" max="12045" width="4.125" style="381" customWidth="1"/>
    <col min="12046" max="12046" width="3.625" style="381" customWidth="1"/>
    <col min="12047" max="12047" width="4.125" style="381" customWidth="1"/>
    <col min="12048" max="12048" width="3.625" style="381" customWidth="1"/>
    <col min="12049" max="12049" width="4.125" style="381" customWidth="1"/>
    <col min="12050" max="12055" width="3.625" style="381" customWidth="1"/>
    <col min="12056" max="12288" width="9" style="381"/>
    <col min="12289" max="12289" width="3.625" style="381" customWidth="1"/>
    <col min="12290" max="12290" width="8.125" style="381" customWidth="1"/>
    <col min="12291" max="12291" width="4.125" style="381" customWidth="1"/>
    <col min="12292" max="12292" width="3.625" style="381" customWidth="1"/>
    <col min="12293" max="12293" width="4.125" style="381" customWidth="1"/>
    <col min="12294" max="12294" width="3.875" style="381" customWidth="1"/>
    <col min="12295" max="12295" width="4.125" style="381" customWidth="1"/>
    <col min="12296" max="12296" width="3.625" style="381" customWidth="1"/>
    <col min="12297" max="12297" width="4.125" style="381" customWidth="1"/>
    <col min="12298" max="12298" width="3.625" style="381" customWidth="1"/>
    <col min="12299" max="12299" width="4.125" style="381" customWidth="1"/>
    <col min="12300" max="12300" width="3.625" style="381" customWidth="1"/>
    <col min="12301" max="12301" width="4.125" style="381" customWidth="1"/>
    <col min="12302" max="12302" width="3.625" style="381" customWidth="1"/>
    <col min="12303" max="12303" width="4.125" style="381" customWidth="1"/>
    <col min="12304" max="12304" width="3.625" style="381" customWidth="1"/>
    <col min="12305" max="12305" width="4.125" style="381" customWidth="1"/>
    <col min="12306" max="12311" width="3.625" style="381" customWidth="1"/>
    <col min="12312" max="12544" width="9" style="381"/>
    <col min="12545" max="12545" width="3.625" style="381" customWidth="1"/>
    <col min="12546" max="12546" width="8.125" style="381" customWidth="1"/>
    <col min="12547" max="12547" width="4.125" style="381" customWidth="1"/>
    <col min="12548" max="12548" width="3.625" style="381" customWidth="1"/>
    <col min="12549" max="12549" width="4.125" style="381" customWidth="1"/>
    <col min="12550" max="12550" width="3.875" style="381" customWidth="1"/>
    <col min="12551" max="12551" width="4.125" style="381" customWidth="1"/>
    <col min="12552" max="12552" width="3.625" style="381" customWidth="1"/>
    <col min="12553" max="12553" width="4.125" style="381" customWidth="1"/>
    <col min="12554" max="12554" width="3.625" style="381" customWidth="1"/>
    <col min="12555" max="12555" width="4.125" style="381" customWidth="1"/>
    <col min="12556" max="12556" width="3.625" style="381" customWidth="1"/>
    <col min="12557" max="12557" width="4.125" style="381" customWidth="1"/>
    <col min="12558" max="12558" width="3.625" style="381" customWidth="1"/>
    <col min="12559" max="12559" width="4.125" style="381" customWidth="1"/>
    <col min="12560" max="12560" width="3.625" style="381" customWidth="1"/>
    <col min="12561" max="12561" width="4.125" style="381" customWidth="1"/>
    <col min="12562" max="12567" width="3.625" style="381" customWidth="1"/>
    <col min="12568" max="12800" width="9" style="381"/>
    <col min="12801" max="12801" width="3.625" style="381" customWidth="1"/>
    <col min="12802" max="12802" width="8.125" style="381" customWidth="1"/>
    <col min="12803" max="12803" width="4.125" style="381" customWidth="1"/>
    <col min="12804" max="12804" width="3.625" style="381" customWidth="1"/>
    <col min="12805" max="12805" width="4.125" style="381" customWidth="1"/>
    <col min="12806" max="12806" width="3.875" style="381" customWidth="1"/>
    <col min="12807" max="12807" width="4.125" style="381" customWidth="1"/>
    <col min="12808" max="12808" width="3.625" style="381" customWidth="1"/>
    <col min="12809" max="12809" width="4.125" style="381" customWidth="1"/>
    <col min="12810" max="12810" width="3.625" style="381" customWidth="1"/>
    <col min="12811" max="12811" width="4.125" style="381" customWidth="1"/>
    <col min="12812" max="12812" width="3.625" style="381" customWidth="1"/>
    <col min="12813" max="12813" width="4.125" style="381" customWidth="1"/>
    <col min="12814" max="12814" width="3.625" style="381" customWidth="1"/>
    <col min="12815" max="12815" width="4.125" style="381" customWidth="1"/>
    <col min="12816" max="12816" width="3.625" style="381" customWidth="1"/>
    <col min="12817" max="12817" width="4.125" style="381" customWidth="1"/>
    <col min="12818" max="12823" width="3.625" style="381" customWidth="1"/>
    <col min="12824" max="13056" width="9" style="381"/>
    <col min="13057" max="13057" width="3.625" style="381" customWidth="1"/>
    <col min="13058" max="13058" width="8.125" style="381" customWidth="1"/>
    <col min="13059" max="13059" width="4.125" style="381" customWidth="1"/>
    <col min="13060" max="13060" width="3.625" style="381" customWidth="1"/>
    <col min="13061" max="13061" width="4.125" style="381" customWidth="1"/>
    <col min="13062" max="13062" width="3.875" style="381" customWidth="1"/>
    <col min="13063" max="13063" width="4.125" style="381" customWidth="1"/>
    <col min="13064" max="13064" width="3.625" style="381" customWidth="1"/>
    <col min="13065" max="13065" width="4.125" style="381" customWidth="1"/>
    <col min="13066" max="13066" width="3.625" style="381" customWidth="1"/>
    <col min="13067" max="13067" width="4.125" style="381" customWidth="1"/>
    <col min="13068" max="13068" width="3.625" style="381" customWidth="1"/>
    <col min="13069" max="13069" width="4.125" style="381" customWidth="1"/>
    <col min="13070" max="13070" width="3.625" style="381" customWidth="1"/>
    <col min="13071" max="13071" width="4.125" style="381" customWidth="1"/>
    <col min="13072" max="13072" width="3.625" style="381" customWidth="1"/>
    <col min="13073" max="13073" width="4.125" style="381" customWidth="1"/>
    <col min="13074" max="13079" width="3.625" style="381" customWidth="1"/>
    <col min="13080" max="13312" width="9" style="381"/>
    <col min="13313" max="13313" width="3.625" style="381" customWidth="1"/>
    <col min="13314" max="13314" width="8.125" style="381" customWidth="1"/>
    <col min="13315" max="13315" width="4.125" style="381" customWidth="1"/>
    <col min="13316" max="13316" width="3.625" style="381" customWidth="1"/>
    <col min="13317" max="13317" width="4.125" style="381" customWidth="1"/>
    <col min="13318" max="13318" width="3.875" style="381" customWidth="1"/>
    <col min="13319" max="13319" width="4.125" style="381" customWidth="1"/>
    <col min="13320" max="13320" width="3.625" style="381" customWidth="1"/>
    <col min="13321" max="13321" width="4.125" style="381" customWidth="1"/>
    <col min="13322" max="13322" width="3.625" style="381" customWidth="1"/>
    <col min="13323" max="13323" width="4.125" style="381" customWidth="1"/>
    <col min="13324" max="13324" width="3.625" style="381" customWidth="1"/>
    <col min="13325" max="13325" width="4.125" style="381" customWidth="1"/>
    <col min="13326" max="13326" width="3.625" style="381" customWidth="1"/>
    <col min="13327" max="13327" width="4.125" style="381" customWidth="1"/>
    <col min="13328" max="13328" width="3.625" style="381" customWidth="1"/>
    <col min="13329" max="13329" width="4.125" style="381" customWidth="1"/>
    <col min="13330" max="13335" width="3.625" style="381" customWidth="1"/>
    <col min="13336" max="13568" width="9" style="381"/>
    <col min="13569" max="13569" width="3.625" style="381" customWidth="1"/>
    <col min="13570" max="13570" width="8.125" style="381" customWidth="1"/>
    <col min="13571" max="13571" width="4.125" style="381" customWidth="1"/>
    <col min="13572" max="13572" width="3.625" style="381" customWidth="1"/>
    <col min="13573" max="13573" width="4.125" style="381" customWidth="1"/>
    <col min="13574" max="13574" width="3.875" style="381" customWidth="1"/>
    <col min="13575" max="13575" width="4.125" style="381" customWidth="1"/>
    <col min="13576" max="13576" width="3.625" style="381" customWidth="1"/>
    <col min="13577" max="13577" width="4.125" style="381" customWidth="1"/>
    <col min="13578" max="13578" width="3.625" style="381" customWidth="1"/>
    <col min="13579" max="13579" width="4.125" style="381" customWidth="1"/>
    <col min="13580" max="13580" width="3.625" style="381" customWidth="1"/>
    <col min="13581" max="13581" width="4.125" style="381" customWidth="1"/>
    <col min="13582" max="13582" width="3.625" style="381" customWidth="1"/>
    <col min="13583" max="13583" width="4.125" style="381" customWidth="1"/>
    <col min="13584" max="13584" width="3.625" style="381" customWidth="1"/>
    <col min="13585" max="13585" width="4.125" style="381" customWidth="1"/>
    <col min="13586" max="13591" width="3.625" style="381" customWidth="1"/>
    <col min="13592" max="13824" width="9" style="381"/>
    <col min="13825" max="13825" width="3.625" style="381" customWidth="1"/>
    <col min="13826" max="13826" width="8.125" style="381" customWidth="1"/>
    <col min="13827" max="13827" width="4.125" style="381" customWidth="1"/>
    <col min="13828" max="13828" width="3.625" style="381" customWidth="1"/>
    <col min="13829" max="13829" width="4.125" style="381" customWidth="1"/>
    <col min="13830" max="13830" width="3.875" style="381" customWidth="1"/>
    <col min="13831" max="13831" width="4.125" style="381" customWidth="1"/>
    <col min="13832" max="13832" width="3.625" style="381" customWidth="1"/>
    <col min="13833" max="13833" width="4.125" style="381" customWidth="1"/>
    <col min="13834" max="13834" width="3.625" style="381" customWidth="1"/>
    <col min="13835" max="13835" width="4.125" style="381" customWidth="1"/>
    <col min="13836" max="13836" width="3.625" style="381" customWidth="1"/>
    <col min="13837" max="13837" width="4.125" style="381" customWidth="1"/>
    <col min="13838" max="13838" width="3.625" style="381" customWidth="1"/>
    <col min="13839" max="13839" width="4.125" style="381" customWidth="1"/>
    <col min="13840" max="13840" width="3.625" style="381" customWidth="1"/>
    <col min="13841" max="13841" width="4.125" style="381" customWidth="1"/>
    <col min="13842" max="13847" width="3.625" style="381" customWidth="1"/>
    <col min="13848" max="14080" width="9" style="381"/>
    <col min="14081" max="14081" width="3.625" style="381" customWidth="1"/>
    <col min="14082" max="14082" width="8.125" style="381" customWidth="1"/>
    <col min="14083" max="14083" width="4.125" style="381" customWidth="1"/>
    <col min="14084" max="14084" width="3.625" style="381" customWidth="1"/>
    <col min="14085" max="14085" width="4.125" style="381" customWidth="1"/>
    <col min="14086" max="14086" width="3.875" style="381" customWidth="1"/>
    <col min="14087" max="14087" width="4.125" style="381" customWidth="1"/>
    <col min="14088" max="14088" width="3.625" style="381" customWidth="1"/>
    <col min="14089" max="14089" width="4.125" style="381" customWidth="1"/>
    <col min="14090" max="14090" width="3.625" style="381" customWidth="1"/>
    <col min="14091" max="14091" width="4.125" style="381" customWidth="1"/>
    <col min="14092" max="14092" width="3.625" style="381" customWidth="1"/>
    <col min="14093" max="14093" width="4.125" style="381" customWidth="1"/>
    <col min="14094" max="14094" width="3.625" style="381" customWidth="1"/>
    <col min="14095" max="14095" width="4.125" style="381" customWidth="1"/>
    <col min="14096" max="14096" width="3.625" style="381" customWidth="1"/>
    <col min="14097" max="14097" width="4.125" style="381" customWidth="1"/>
    <col min="14098" max="14103" width="3.625" style="381" customWidth="1"/>
    <col min="14104" max="14336" width="9" style="381"/>
    <col min="14337" max="14337" width="3.625" style="381" customWidth="1"/>
    <col min="14338" max="14338" width="8.125" style="381" customWidth="1"/>
    <col min="14339" max="14339" width="4.125" style="381" customWidth="1"/>
    <col min="14340" max="14340" width="3.625" style="381" customWidth="1"/>
    <col min="14341" max="14341" width="4.125" style="381" customWidth="1"/>
    <col min="14342" max="14342" width="3.875" style="381" customWidth="1"/>
    <col min="14343" max="14343" width="4.125" style="381" customWidth="1"/>
    <col min="14344" max="14344" width="3.625" style="381" customWidth="1"/>
    <col min="14345" max="14345" width="4.125" style="381" customWidth="1"/>
    <col min="14346" max="14346" width="3.625" style="381" customWidth="1"/>
    <col min="14347" max="14347" width="4.125" style="381" customWidth="1"/>
    <col min="14348" max="14348" width="3.625" style="381" customWidth="1"/>
    <col min="14349" max="14349" width="4.125" style="381" customWidth="1"/>
    <col min="14350" max="14350" width="3.625" style="381" customWidth="1"/>
    <col min="14351" max="14351" width="4.125" style="381" customWidth="1"/>
    <col min="14352" max="14352" width="3.625" style="381" customWidth="1"/>
    <col min="14353" max="14353" width="4.125" style="381" customWidth="1"/>
    <col min="14354" max="14359" width="3.625" style="381" customWidth="1"/>
    <col min="14360" max="14592" width="9" style="381"/>
    <col min="14593" max="14593" width="3.625" style="381" customWidth="1"/>
    <col min="14594" max="14594" width="8.125" style="381" customWidth="1"/>
    <col min="14595" max="14595" width="4.125" style="381" customWidth="1"/>
    <col min="14596" max="14596" width="3.625" style="381" customWidth="1"/>
    <col min="14597" max="14597" width="4.125" style="381" customWidth="1"/>
    <col min="14598" max="14598" width="3.875" style="381" customWidth="1"/>
    <col min="14599" max="14599" width="4.125" style="381" customWidth="1"/>
    <col min="14600" max="14600" width="3.625" style="381" customWidth="1"/>
    <col min="14601" max="14601" width="4.125" style="381" customWidth="1"/>
    <col min="14602" max="14602" width="3.625" style="381" customWidth="1"/>
    <col min="14603" max="14603" width="4.125" style="381" customWidth="1"/>
    <col min="14604" max="14604" width="3.625" style="381" customWidth="1"/>
    <col min="14605" max="14605" width="4.125" style="381" customWidth="1"/>
    <col min="14606" max="14606" width="3.625" style="381" customWidth="1"/>
    <col min="14607" max="14607" width="4.125" style="381" customWidth="1"/>
    <col min="14608" max="14608" width="3.625" style="381" customWidth="1"/>
    <col min="14609" max="14609" width="4.125" style="381" customWidth="1"/>
    <col min="14610" max="14615" width="3.625" style="381" customWidth="1"/>
    <col min="14616" max="14848" width="9" style="381"/>
    <col min="14849" max="14849" width="3.625" style="381" customWidth="1"/>
    <col min="14850" max="14850" width="8.125" style="381" customWidth="1"/>
    <col min="14851" max="14851" width="4.125" style="381" customWidth="1"/>
    <col min="14852" max="14852" width="3.625" style="381" customWidth="1"/>
    <col min="14853" max="14853" width="4.125" style="381" customWidth="1"/>
    <col min="14854" max="14854" width="3.875" style="381" customWidth="1"/>
    <col min="14855" max="14855" width="4.125" style="381" customWidth="1"/>
    <col min="14856" max="14856" width="3.625" style="381" customWidth="1"/>
    <col min="14857" max="14857" width="4.125" style="381" customWidth="1"/>
    <col min="14858" max="14858" width="3.625" style="381" customWidth="1"/>
    <col min="14859" max="14859" width="4.125" style="381" customWidth="1"/>
    <col min="14860" max="14860" width="3.625" style="381" customWidth="1"/>
    <col min="14861" max="14861" width="4.125" style="381" customWidth="1"/>
    <col min="14862" max="14862" width="3.625" style="381" customWidth="1"/>
    <col min="14863" max="14863" width="4.125" style="381" customWidth="1"/>
    <col min="14864" max="14864" width="3.625" style="381" customWidth="1"/>
    <col min="14865" max="14865" width="4.125" style="381" customWidth="1"/>
    <col min="14866" max="14871" width="3.625" style="381" customWidth="1"/>
    <col min="14872" max="15104" width="9" style="381"/>
    <col min="15105" max="15105" width="3.625" style="381" customWidth="1"/>
    <col min="15106" max="15106" width="8.125" style="381" customWidth="1"/>
    <col min="15107" max="15107" width="4.125" style="381" customWidth="1"/>
    <col min="15108" max="15108" width="3.625" style="381" customWidth="1"/>
    <col min="15109" max="15109" width="4.125" style="381" customWidth="1"/>
    <col min="15110" max="15110" width="3.875" style="381" customWidth="1"/>
    <col min="15111" max="15111" width="4.125" style="381" customWidth="1"/>
    <col min="15112" max="15112" width="3.625" style="381" customWidth="1"/>
    <col min="15113" max="15113" width="4.125" style="381" customWidth="1"/>
    <col min="15114" max="15114" width="3.625" style="381" customWidth="1"/>
    <col min="15115" max="15115" width="4.125" style="381" customWidth="1"/>
    <col min="15116" max="15116" width="3.625" style="381" customWidth="1"/>
    <col min="15117" max="15117" width="4.125" style="381" customWidth="1"/>
    <col min="15118" max="15118" width="3.625" style="381" customWidth="1"/>
    <col min="15119" max="15119" width="4.125" style="381" customWidth="1"/>
    <col min="15120" max="15120" width="3.625" style="381" customWidth="1"/>
    <col min="15121" max="15121" width="4.125" style="381" customWidth="1"/>
    <col min="15122" max="15127" width="3.625" style="381" customWidth="1"/>
    <col min="15128" max="15360" width="9" style="381"/>
    <col min="15361" max="15361" width="3.625" style="381" customWidth="1"/>
    <col min="15362" max="15362" width="8.125" style="381" customWidth="1"/>
    <col min="15363" max="15363" width="4.125" style="381" customWidth="1"/>
    <col min="15364" max="15364" width="3.625" style="381" customWidth="1"/>
    <col min="15365" max="15365" width="4.125" style="381" customWidth="1"/>
    <col min="15366" max="15366" width="3.875" style="381" customWidth="1"/>
    <col min="15367" max="15367" width="4.125" style="381" customWidth="1"/>
    <col min="15368" max="15368" width="3.625" style="381" customWidth="1"/>
    <col min="15369" max="15369" width="4.125" style="381" customWidth="1"/>
    <col min="15370" max="15370" width="3.625" style="381" customWidth="1"/>
    <col min="15371" max="15371" width="4.125" style="381" customWidth="1"/>
    <col min="15372" max="15372" width="3.625" style="381" customWidth="1"/>
    <col min="15373" max="15373" width="4.125" style="381" customWidth="1"/>
    <col min="15374" max="15374" width="3.625" style="381" customWidth="1"/>
    <col min="15375" max="15375" width="4.125" style="381" customWidth="1"/>
    <col min="15376" max="15376" width="3.625" style="381" customWidth="1"/>
    <col min="15377" max="15377" width="4.125" style="381" customWidth="1"/>
    <col min="15378" max="15383" width="3.625" style="381" customWidth="1"/>
    <col min="15384" max="15616" width="9" style="381"/>
    <col min="15617" max="15617" width="3.625" style="381" customWidth="1"/>
    <col min="15618" max="15618" width="8.125" style="381" customWidth="1"/>
    <col min="15619" max="15619" width="4.125" style="381" customWidth="1"/>
    <col min="15620" max="15620" width="3.625" style="381" customWidth="1"/>
    <col min="15621" max="15621" width="4.125" style="381" customWidth="1"/>
    <col min="15622" max="15622" width="3.875" style="381" customWidth="1"/>
    <col min="15623" max="15623" width="4.125" style="381" customWidth="1"/>
    <col min="15624" max="15624" width="3.625" style="381" customWidth="1"/>
    <col min="15625" max="15625" width="4.125" style="381" customWidth="1"/>
    <col min="15626" max="15626" width="3.625" style="381" customWidth="1"/>
    <col min="15627" max="15627" width="4.125" style="381" customWidth="1"/>
    <col min="15628" max="15628" width="3.625" style="381" customWidth="1"/>
    <col min="15629" max="15629" width="4.125" style="381" customWidth="1"/>
    <col min="15630" max="15630" width="3.625" style="381" customWidth="1"/>
    <col min="15631" max="15631" width="4.125" style="381" customWidth="1"/>
    <col min="15632" max="15632" width="3.625" style="381" customWidth="1"/>
    <col min="15633" max="15633" width="4.125" style="381" customWidth="1"/>
    <col min="15634" max="15639" width="3.625" style="381" customWidth="1"/>
    <col min="15640" max="15872" width="9" style="381"/>
    <col min="15873" max="15873" width="3.625" style="381" customWidth="1"/>
    <col min="15874" max="15874" width="8.125" style="381" customWidth="1"/>
    <col min="15875" max="15875" width="4.125" style="381" customWidth="1"/>
    <col min="15876" max="15876" width="3.625" style="381" customWidth="1"/>
    <col min="15877" max="15877" width="4.125" style="381" customWidth="1"/>
    <col min="15878" max="15878" width="3.875" style="381" customWidth="1"/>
    <col min="15879" max="15879" width="4.125" style="381" customWidth="1"/>
    <col min="15880" max="15880" width="3.625" style="381" customWidth="1"/>
    <col min="15881" max="15881" width="4.125" style="381" customWidth="1"/>
    <col min="15882" max="15882" width="3.625" style="381" customWidth="1"/>
    <col min="15883" max="15883" width="4.125" style="381" customWidth="1"/>
    <col min="15884" max="15884" width="3.625" style="381" customWidth="1"/>
    <col min="15885" max="15885" width="4.125" style="381" customWidth="1"/>
    <col min="15886" max="15886" width="3.625" style="381" customWidth="1"/>
    <col min="15887" max="15887" width="4.125" style="381" customWidth="1"/>
    <col min="15888" max="15888" width="3.625" style="381" customWidth="1"/>
    <col min="15889" max="15889" width="4.125" style="381" customWidth="1"/>
    <col min="15890" max="15895" width="3.625" style="381" customWidth="1"/>
    <col min="15896" max="16128" width="9" style="381"/>
    <col min="16129" max="16129" width="3.625" style="381" customWidth="1"/>
    <col min="16130" max="16130" width="8.125" style="381" customWidth="1"/>
    <col min="16131" max="16131" width="4.125" style="381" customWidth="1"/>
    <col min="16132" max="16132" width="3.625" style="381" customWidth="1"/>
    <col min="16133" max="16133" width="4.125" style="381" customWidth="1"/>
    <col min="16134" max="16134" width="3.875" style="381" customWidth="1"/>
    <col min="16135" max="16135" width="4.125" style="381" customWidth="1"/>
    <col min="16136" max="16136" width="3.625" style="381" customWidth="1"/>
    <col min="16137" max="16137" width="4.125" style="381" customWidth="1"/>
    <col min="16138" max="16138" width="3.625" style="381" customWidth="1"/>
    <col min="16139" max="16139" width="4.125" style="381" customWidth="1"/>
    <col min="16140" max="16140" width="3.625" style="381" customWidth="1"/>
    <col min="16141" max="16141" width="4.125" style="381" customWidth="1"/>
    <col min="16142" max="16142" width="3.625" style="381" customWidth="1"/>
    <col min="16143" max="16143" width="4.125" style="381" customWidth="1"/>
    <col min="16144" max="16144" width="3.625" style="381" customWidth="1"/>
    <col min="16145" max="16145" width="4.125" style="381" customWidth="1"/>
    <col min="16146" max="16151" width="3.625" style="381" customWidth="1"/>
    <col min="16152" max="16384" width="9" style="381"/>
  </cols>
  <sheetData>
    <row r="1" spans="1:27" ht="30" customHeight="1">
      <c r="A1" s="378" t="s">
        <v>496</v>
      </c>
    </row>
    <row r="2" spans="1:27" ht="18" customHeight="1">
      <c r="W2" s="382" t="s">
        <v>497</v>
      </c>
      <c r="X2" s="383"/>
      <c r="Y2" s="383"/>
      <c r="Z2" s="383"/>
      <c r="AA2" s="384"/>
    </row>
    <row r="3" spans="1:27" ht="15" customHeight="1">
      <c r="B3" s="698" t="s">
        <v>498</v>
      </c>
      <c r="C3" s="701" t="s">
        <v>499</v>
      </c>
      <c r="D3" s="701"/>
      <c r="E3" s="701"/>
      <c r="F3" s="701"/>
      <c r="G3" s="701"/>
      <c r="H3" s="701"/>
      <c r="I3" s="701"/>
      <c r="J3" s="701"/>
      <c r="K3" s="702" t="s">
        <v>500</v>
      </c>
      <c r="L3" s="702"/>
      <c r="M3" s="702"/>
      <c r="N3" s="702"/>
      <c r="O3" s="702"/>
      <c r="P3" s="702"/>
      <c r="Q3" s="702"/>
      <c r="R3" s="702"/>
      <c r="S3" s="702" t="s">
        <v>501</v>
      </c>
      <c r="T3" s="702"/>
      <c r="U3" s="702"/>
      <c r="V3" s="702"/>
      <c r="W3" s="702"/>
      <c r="X3" s="383"/>
      <c r="Y3" s="383"/>
      <c r="Z3" s="383"/>
      <c r="AA3" s="384"/>
    </row>
    <row r="4" spans="1:27" ht="15" customHeight="1">
      <c r="B4" s="699"/>
      <c r="C4" s="703" t="s">
        <v>502</v>
      </c>
      <c r="D4" s="703"/>
      <c r="E4" s="704" t="s">
        <v>503</v>
      </c>
      <c r="F4" s="705"/>
      <c r="G4" s="704" t="s">
        <v>504</v>
      </c>
      <c r="H4" s="705"/>
      <c r="I4" s="704" t="s">
        <v>505</v>
      </c>
      <c r="J4" s="705"/>
      <c r="K4" s="704" t="s">
        <v>502</v>
      </c>
      <c r="L4" s="705"/>
      <c r="M4" s="704" t="s">
        <v>503</v>
      </c>
      <c r="N4" s="705"/>
      <c r="O4" s="704" t="s">
        <v>504</v>
      </c>
      <c r="P4" s="705"/>
      <c r="Q4" s="704" t="s">
        <v>505</v>
      </c>
      <c r="R4" s="705"/>
      <c r="S4" s="696" t="s">
        <v>502</v>
      </c>
      <c r="T4" s="696" t="s">
        <v>503</v>
      </c>
      <c r="U4" s="696" t="s">
        <v>504</v>
      </c>
      <c r="V4" s="696" t="s">
        <v>505</v>
      </c>
      <c r="W4" s="696" t="s">
        <v>506</v>
      </c>
      <c r="X4" s="385"/>
      <c r="Y4" s="385"/>
      <c r="Z4" s="385"/>
      <c r="AA4" s="384"/>
    </row>
    <row r="5" spans="1:27" ht="15" customHeight="1">
      <c r="B5" s="700"/>
      <c r="C5" s="386" t="s">
        <v>507</v>
      </c>
      <c r="D5" s="387" t="s">
        <v>508</v>
      </c>
      <c r="E5" s="386" t="s">
        <v>507</v>
      </c>
      <c r="F5" s="388" t="s">
        <v>508</v>
      </c>
      <c r="G5" s="386" t="s">
        <v>507</v>
      </c>
      <c r="H5" s="388" t="s">
        <v>508</v>
      </c>
      <c r="I5" s="386" t="s">
        <v>507</v>
      </c>
      <c r="J5" s="388" t="s">
        <v>508</v>
      </c>
      <c r="K5" s="389" t="s">
        <v>509</v>
      </c>
      <c r="L5" s="390" t="s">
        <v>508</v>
      </c>
      <c r="M5" s="391" t="s">
        <v>509</v>
      </c>
      <c r="N5" s="388" t="s">
        <v>508</v>
      </c>
      <c r="O5" s="389" t="s">
        <v>509</v>
      </c>
      <c r="P5" s="390" t="s">
        <v>508</v>
      </c>
      <c r="Q5" s="389" t="s">
        <v>509</v>
      </c>
      <c r="R5" s="390" t="s">
        <v>508</v>
      </c>
      <c r="S5" s="697"/>
      <c r="T5" s="697"/>
      <c r="U5" s="697"/>
      <c r="V5" s="697"/>
      <c r="W5" s="697"/>
      <c r="X5" s="385"/>
      <c r="Y5" s="385"/>
      <c r="Z5" s="385"/>
      <c r="AA5" s="384"/>
    </row>
    <row r="6" spans="1:27" ht="25.5" hidden="1" customHeight="1">
      <c r="B6" s="392" t="s">
        <v>510</v>
      </c>
      <c r="C6" s="393">
        <v>1</v>
      </c>
      <c r="D6" s="394" t="s">
        <v>511</v>
      </c>
      <c r="E6" s="393">
        <v>20</v>
      </c>
      <c r="F6" s="394" t="s">
        <v>512</v>
      </c>
      <c r="G6" s="395">
        <v>24</v>
      </c>
      <c r="H6" s="394" t="s">
        <v>513</v>
      </c>
      <c r="I6" s="393">
        <v>10</v>
      </c>
      <c r="J6" s="394" t="s">
        <v>514</v>
      </c>
      <c r="K6" s="395">
        <v>1</v>
      </c>
      <c r="L6" s="396" t="s">
        <v>511</v>
      </c>
      <c r="M6" s="393">
        <v>19</v>
      </c>
      <c r="N6" s="394" t="s">
        <v>512</v>
      </c>
      <c r="O6" s="395">
        <v>19</v>
      </c>
      <c r="P6" s="396" t="s">
        <v>515</v>
      </c>
      <c r="Q6" s="395">
        <v>9</v>
      </c>
      <c r="R6" s="396" t="s">
        <v>514</v>
      </c>
      <c r="S6" s="397">
        <v>1</v>
      </c>
      <c r="T6" s="397">
        <v>27</v>
      </c>
      <c r="U6" s="397">
        <v>72</v>
      </c>
      <c r="V6" s="397">
        <v>20</v>
      </c>
      <c r="W6" s="397">
        <v>120</v>
      </c>
      <c r="X6" s="385"/>
      <c r="Y6" s="385"/>
      <c r="Z6" s="385"/>
      <c r="AA6" s="384"/>
    </row>
    <row r="7" spans="1:27" ht="25.5" customHeight="1">
      <c r="B7" s="392" t="s">
        <v>516</v>
      </c>
      <c r="C7" s="393">
        <v>23</v>
      </c>
      <c r="D7" s="394" t="s">
        <v>515</v>
      </c>
      <c r="E7" s="393">
        <v>5</v>
      </c>
      <c r="F7" s="394" t="s">
        <v>517</v>
      </c>
      <c r="G7" s="395">
        <v>3</v>
      </c>
      <c r="H7" s="394" t="s">
        <v>511</v>
      </c>
      <c r="I7" s="393">
        <v>0</v>
      </c>
      <c r="J7" s="394" t="s">
        <v>518</v>
      </c>
      <c r="K7" s="395">
        <v>23</v>
      </c>
      <c r="L7" s="396" t="s">
        <v>515</v>
      </c>
      <c r="M7" s="393">
        <v>3</v>
      </c>
      <c r="N7" s="394" t="s">
        <v>519</v>
      </c>
      <c r="O7" s="395">
        <v>3</v>
      </c>
      <c r="P7" s="396" t="s">
        <v>511</v>
      </c>
      <c r="Q7" s="395">
        <v>0</v>
      </c>
      <c r="R7" s="396" t="s">
        <v>518</v>
      </c>
      <c r="S7" s="397">
        <v>29</v>
      </c>
      <c r="T7" s="397">
        <v>5</v>
      </c>
      <c r="U7" s="397">
        <v>4</v>
      </c>
      <c r="V7" s="397">
        <v>0</v>
      </c>
      <c r="W7" s="397">
        <v>38</v>
      </c>
      <c r="X7" s="385"/>
      <c r="Y7" s="385"/>
      <c r="Z7" s="385"/>
      <c r="AA7" s="384"/>
    </row>
    <row r="8" spans="1:27" ht="25.5" customHeight="1">
      <c r="B8" s="392" t="s">
        <v>520</v>
      </c>
      <c r="C8" s="393">
        <v>2</v>
      </c>
      <c r="D8" s="394" t="s">
        <v>521</v>
      </c>
      <c r="E8" s="393">
        <v>32</v>
      </c>
      <c r="F8" s="394" t="s">
        <v>522</v>
      </c>
      <c r="G8" s="395">
        <v>6</v>
      </c>
      <c r="H8" s="394" t="s">
        <v>523</v>
      </c>
      <c r="I8" s="393">
        <v>0</v>
      </c>
      <c r="J8" s="394" t="s">
        <v>518</v>
      </c>
      <c r="K8" s="395">
        <v>2</v>
      </c>
      <c r="L8" s="396" t="s">
        <v>521</v>
      </c>
      <c r="M8" s="393">
        <v>23</v>
      </c>
      <c r="N8" s="394" t="s">
        <v>512</v>
      </c>
      <c r="O8" s="395">
        <v>0</v>
      </c>
      <c r="P8" s="396" t="s">
        <v>518</v>
      </c>
      <c r="Q8" s="395">
        <v>0</v>
      </c>
      <c r="R8" s="396" t="s">
        <v>518</v>
      </c>
      <c r="S8" s="397">
        <v>2</v>
      </c>
      <c r="T8" s="397">
        <v>56</v>
      </c>
      <c r="U8" s="397">
        <v>0</v>
      </c>
      <c r="V8" s="397">
        <v>0</v>
      </c>
      <c r="W8" s="397">
        <v>58</v>
      </c>
      <c r="X8" s="385"/>
      <c r="Y8" s="385"/>
      <c r="Z8" s="385"/>
      <c r="AA8" s="384"/>
    </row>
    <row r="9" spans="1:27" ht="25.5" customHeight="1">
      <c r="B9" s="392" t="s">
        <v>524</v>
      </c>
      <c r="C9" s="393">
        <v>0</v>
      </c>
      <c r="D9" s="394" t="s">
        <v>518</v>
      </c>
      <c r="E9" s="393">
        <v>12</v>
      </c>
      <c r="F9" s="394" t="s">
        <v>515</v>
      </c>
      <c r="G9" s="395">
        <v>31</v>
      </c>
      <c r="H9" s="394" t="s">
        <v>525</v>
      </c>
      <c r="I9" s="393">
        <v>1</v>
      </c>
      <c r="J9" s="394" t="s">
        <v>526</v>
      </c>
      <c r="K9" s="395">
        <v>0</v>
      </c>
      <c r="L9" s="396" t="s">
        <v>518</v>
      </c>
      <c r="M9" s="393">
        <v>7</v>
      </c>
      <c r="N9" s="394" t="s">
        <v>515</v>
      </c>
      <c r="O9" s="395">
        <v>20</v>
      </c>
      <c r="P9" s="396" t="s">
        <v>525</v>
      </c>
      <c r="Q9" s="395">
        <v>1</v>
      </c>
      <c r="R9" s="396" t="s">
        <v>526</v>
      </c>
      <c r="S9" s="397">
        <v>0</v>
      </c>
      <c r="T9" s="397">
        <v>30</v>
      </c>
      <c r="U9" s="397">
        <v>61</v>
      </c>
      <c r="V9" s="397">
        <v>1</v>
      </c>
      <c r="W9" s="397">
        <v>92</v>
      </c>
      <c r="X9" s="385"/>
      <c r="Y9" s="385"/>
      <c r="Z9" s="385"/>
      <c r="AA9" s="384"/>
    </row>
    <row r="10" spans="1:27" ht="25.5" customHeight="1">
      <c r="B10" s="392" t="s">
        <v>527</v>
      </c>
      <c r="C10" s="393">
        <v>5</v>
      </c>
      <c r="D10" s="394" t="s">
        <v>528</v>
      </c>
      <c r="E10" s="393">
        <v>7</v>
      </c>
      <c r="F10" s="394" t="s">
        <v>529</v>
      </c>
      <c r="G10" s="395">
        <v>5</v>
      </c>
      <c r="H10" s="394" t="s">
        <v>530</v>
      </c>
      <c r="I10" s="393">
        <v>0</v>
      </c>
      <c r="J10" s="394" t="s">
        <v>518</v>
      </c>
      <c r="K10" s="395">
        <v>4</v>
      </c>
      <c r="L10" s="396" t="s">
        <v>528</v>
      </c>
      <c r="M10" s="393">
        <v>6</v>
      </c>
      <c r="N10" s="394" t="s">
        <v>531</v>
      </c>
      <c r="O10" s="395">
        <v>5</v>
      </c>
      <c r="P10" s="396" t="s">
        <v>530</v>
      </c>
      <c r="Q10" s="395">
        <v>0</v>
      </c>
      <c r="R10" s="396" t="s">
        <v>518</v>
      </c>
      <c r="S10" s="397">
        <v>8</v>
      </c>
      <c r="T10" s="397">
        <v>18</v>
      </c>
      <c r="U10" s="397">
        <v>20</v>
      </c>
      <c r="V10" s="397">
        <v>0</v>
      </c>
      <c r="W10" s="397">
        <v>46</v>
      </c>
      <c r="X10" s="383"/>
      <c r="Y10" s="383"/>
      <c r="Z10" s="383"/>
      <c r="AA10" s="384"/>
    </row>
    <row r="11" spans="1:27" ht="25.5" customHeight="1">
      <c r="B11" s="392" t="s">
        <v>532</v>
      </c>
      <c r="C11" s="393">
        <v>4</v>
      </c>
      <c r="D11" s="394" t="s">
        <v>512</v>
      </c>
      <c r="E11" s="393">
        <v>4</v>
      </c>
      <c r="F11" s="394" t="s">
        <v>533</v>
      </c>
      <c r="G11" s="395">
        <v>3</v>
      </c>
      <c r="H11" s="394" t="s">
        <v>534</v>
      </c>
      <c r="I11" s="393">
        <v>3</v>
      </c>
      <c r="J11" s="394" t="s">
        <v>534</v>
      </c>
      <c r="K11" s="395">
        <v>4</v>
      </c>
      <c r="L11" s="396" t="s">
        <v>512</v>
      </c>
      <c r="M11" s="393">
        <v>4</v>
      </c>
      <c r="N11" s="394" t="s">
        <v>529</v>
      </c>
      <c r="O11" s="395">
        <v>3</v>
      </c>
      <c r="P11" s="396" t="s">
        <v>534</v>
      </c>
      <c r="Q11" s="395">
        <v>3</v>
      </c>
      <c r="R11" s="396" t="s">
        <v>534</v>
      </c>
      <c r="S11" s="397">
        <v>6</v>
      </c>
      <c r="T11" s="397">
        <v>15</v>
      </c>
      <c r="U11" s="397">
        <v>8</v>
      </c>
      <c r="V11" s="397">
        <v>3</v>
      </c>
      <c r="W11" s="397">
        <v>32</v>
      </c>
      <c r="X11" s="385"/>
      <c r="Y11" s="385"/>
      <c r="Z11" s="385"/>
      <c r="AA11" s="384"/>
    </row>
    <row r="12" spans="1:27" ht="25.5" customHeight="1">
      <c r="B12" s="392" t="s">
        <v>535</v>
      </c>
      <c r="C12" s="393">
        <v>2</v>
      </c>
      <c r="D12" s="394" t="s">
        <v>536</v>
      </c>
      <c r="E12" s="393">
        <v>52</v>
      </c>
      <c r="F12" s="394" t="s">
        <v>525</v>
      </c>
      <c r="G12" s="395">
        <v>27</v>
      </c>
      <c r="H12" s="394" t="s">
        <v>537</v>
      </c>
      <c r="I12" s="393">
        <v>0</v>
      </c>
      <c r="J12" s="394" t="s">
        <v>518</v>
      </c>
      <c r="K12" s="395">
        <v>2</v>
      </c>
      <c r="L12" s="396" t="s">
        <v>536</v>
      </c>
      <c r="M12" s="393">
        <v>26</v>
      </c>
      <c r="N12" s="394" t="s">
        <v>531</v>
      </c>
      <c r="O12" s="395">
        <v>17</v>
      </c>
      <c r="P12" s="396" t="s">
        <v>528</v>
      </c>
      <c r="Q12" s="395">
        <v>0</v>
      </c>
      <c r="R12" s="396" t="s">
        <v>518</v>
      </c>
      <c r="S12" s="397">
        <v>2</v>
      </c>
      <c r="T12" s="397">
        <v>73</v>
      </c>
      <c r="U12" s="397">
        <v>52</v>
      </c>
      <c r="V12" s="397">
        <v>0</v>
      </c>
      <c r="W12" s="397">
        <v>127</v>
      </c>
      <c r="X12" s="385"/>
      <c r="Y12" s="385"/>
      <c r="Z12" s="385"/>
      <c r="AA12" s="384"/>
    </row>
    <row r="13" spans="1:27" ht="25.5" customHeight="1">
      <c r="B13" s="392" t="s">
        <v>538</v>
      </c>
      <c r="C13" s="393">
        <v>7</v>
      </c>
      <c r="D13" s="394" t="s">
        <v>515</v>
      </c>
      <c r="E13" s="393">
        <v>38</v>
      </c>
      <c r="F13" s="394" t="s">
        <v>537</v>
      </c>
      <c r="G13" s="395">
        <v>24</v>
      </c>
      <c r="H13" s="394" t="s">
        <v>539</v>
      </c>
      <c r="I13" s="393">
        <v>0</v>
      </c>
      <c r="J13" s="394" t="s">
        <v>518</v>
      </c>
      <c r="K13" s="395">
        <v>7</v>
      </c>
      <c r="L13" s="396" t="s">
        <v>515</v>
      </c>
      <c r="M13" s="393">
        <v>25</v>
      </c>
      <c r="N13" s="394" t="s">
        <v>536</v>
      </c>
      <c r="O13" s="395">
        <v>9</v>
      </c>
      <c r="P13" s="396" t="s">
        <v>539</v>
      </c>
      <c r="Q13" s="395">
        <v>0</v>
      </c>
      <c r="R13" s="396" t="s">
        <v>518</v>
      </c>
      <c r="S13" s="397">
        <v>7</v>
      </c>
      <c r="T13" s="397">
        <v>134</v>
      </c>
      <c r="U13" s="397">
        <v>34</v>
      </c>
      <c r="V13" s="397">
        <v>0</v>
      </c>
      <c r="W13" s="397">
        <v>175</v>
      </c>
      <c r="X13" s="385"/>
      <c r="Y13" s="385"/>
      <c r="Z13" s="385"/>
      <c r="AA13" s="384"/>
    </row>
    <row r="14" spans="1:27" ht="25.5" customHeight="1">
      <c r="B14" s="392" t="s">
        <v>540</v>
      </c>
      <c r="C14" s="393">
        <v>13</v>
      </c>
      <c r="D14" s="394" t="s">
        <v>541</v>
      </c>
      <c r="E14" s="393">
        <v>11</v>
      </c>
      <c r="F14" s="394" t="s">
        <v>542</v>
      </c>
      <c r="G14" s="395">
        <v>33</v>
      </c>
      <c r="H14" s="394" t="s">
        <v>511</v>
      </c>
      <c r="I14" s="393">
        <v>2</v>
      </c>
      <c r="J14" s="394" t="s">
        <v>543</v>
      </c>
      <c r="K14" s="395">
        <v>6</v>
      </c>
      <c r="L14" s="396" t="s">
        <v>522</v>
      </c>
      <c r="M14" s="393">
        <v>8</v>
      </c>
      <c r="N14" s="394" t="s">
        <v>542</v>
      </c>
      <c r="O14" s="395">
        <v>30</v>
      </c>
      <c r="P14" s="396" t="s">
        <v>513</v>
      </c>
      <c r="Q14" s="395">
        <v>2</v>
      </c>
      <c r="R14" s="396" t="s">
        <v>543</v>
      </c>
      <c r="S14" s="397">
        <v>20</v>
      </c>
      <c r="T14" s="397">
        <v>33</v>
      </c>
      <c r="U14" s="397">
        <v>79</v>
      </c>
      <c r="V14" s="397">
        <v>4</v>
      </c>
      <c r="W14" s="397">
        <v>136</v>
      </c>
      <c r="X14" s="385"/>
      <c r="Y14" s="385"/>
      <c r="Z14" s="385"/>
      <c r="AA14" s="384"/>
    </row>
    <row r="15" spans="1:27" ht="25.5" customHeight="1">
      <c r="B15" s="392" t="s">
        <v>544</v>
      </c>
      <c r="C15" s="393">
        <v>24</v>
      </c>
      <c r="D15" s="394" t="s">
        <v>534</v>
      </c>
      <c r="E15" s="393">
        <v>10</v>
      </c>
      <c r="F15" s="394" t="s">
        <v>542</v>
      </c>
      <c r="G15" s="395">
        <v>8</v>
      </c>
      <c r="H15" s="394" t="s">
        <v>523</v>
      </c>
      <c r="I15" s="393">
        <v>0</v>
      </c>
      <c r="J15" s="394" t="s">
        <v>518</v>
      </c>
      <c r="K15" s="395">
        <v>30</v>
      </c>
      <c r="L15" s="396" t="s">
        <v>534</v>
      </c>
      <c r="M15" s="393">
        <v>6</v>
      </c>
      <c r="N15" s="394" t="s">
        <v>531</v>
      </c>
      <c r="O15" s="395">
        <v>8</v>
      </c>
      <c r="P15" s="396" t="s">
        <v>545</v>
      </c>
      <c r="Q15" s="395">
        <v>0</v>
      </c>
      <c r="R15" s="396" t="s">
        <v>518</v>
      </c>
      <c r="S15" s="397">
        <v>32</v>
      </c>
      <c r="T15" s="397">
        <v>18</v>
      </c>
      <c r="U15" s="397">
        <v>20</v>
      </c>
      <c r="V15" s="397">
        <v>0</v>
      </c>
      <c r="W15" s="397">
        <v>70</v>
      </c>
      <c r="X15" s="383"/>
      <c r="Y15" s="383"/>
      <c r="Z15" s="383"/>
      <c r="AA15" s="384"/>
    </row>
    <row r="16" spans="1:27" ht="25.5" customHeight="1">
      <c r="B16" s="392" t="s">
        <v>546</v>
      </c>
      <c r="C16" s="393">
        <v>6</v>
      </c>
      <c r="D16" s="394" t="s">
        <v>513</v>
      </c>
      <c r="E16" s="393">
        <v>17</v>
      </c>
      <c r="F16" s="394" t="s">
        <v>512</v>
      </c>
      <c r="G16" s="395">
        <v>5</v>
      </c>
      <c r="H16" s="394" t="s">
        <v>547</v>
      </c>
      <c r="I16" s="393">
        <v>0</v>
      </c>
      <c r="J16" s="394" t="s">
        <v>518</v>
      </c>
      <c r="K16" s="395">
        <v>6</v>
      </c>
      <c r="L16" s="396" t="s">
        <v>513</v>
      </c>
      <c r="M16" s="393">
        <v>12</v>
      </c>
      <c r="N16" s="394" t="s">
        <v>545</v>
      </c>
      <c r="O16" s="395">
        <v>5</v>
      </c>
      <c r="P16" s="396" t="s">
        <v>547</v>
      </c>
      <c r="Q16" s="395">
        <v>0</v>
      </c>
      <c r="R16" s="396" t="s">
        <v>518</v>
      </c>
      <c r="S16" s="397">
        <v>29</v>
      </c>
      <c r="T16" s="397">
        <v>54</v>
      </c>
      <c r="U16" s="397">
        <v>5</v>
      </c>
      <c r="V16" s="398">
        <v>0</v>
      </c>
      <c r="W16" s="397">
        <v>88</v>
      </c>
      <c r="X16" s="385"/>
      <c r="Y16" s="385"/>
      <c r="Z16" s="385"/>
      <c r="AA16" s="384"/>
    </row>
    <row r="17" spans="2:27" ht="25.5" customHeight="1">
      <c r="B17" s="392" t="s">
        <v>548</v>
      </c>
      <c r="C17" s="393">
        <v>0</v>
      </c>
      <c r="D17" s="394" t="s">
        <v>518</v>
      </c>
      <c r="E17" s="393">
        <v>31</v>
      </c>
      <c r="F17" s="394" t="s">
        <v>521</v>
      </c>
      <c r="G17" s="395">
        <v>20</v>
      </c>
      <c r="H17" s="394" t="s">
        <v>549</v>
      </c>
      <c r="I17" s="393">
        <v>0</v>
      </c>
      <c r="J17" s="394" t="s">
        <v>518</v>
      </c>
      <c r="K17" s="395">
        <v>0</v>
      </c>
      <c r="L17" s="396" t="s">
        <v>518</v>
      </c>
      <c r="M17" s="393">
        <v>14</v>
      </c>
      <c r="N17" s="394" t="s">
        <v>514</v>
      </c>
      <c r="O17" s="395">
        <v>12</v>
      </c>
      <c r="P17" s="396" t="s">
        <v>549</v>
      </c>
      <c r="Q17" s="395">
        <v>0</v>
      </c>
      <c r="R17" s="396" t="s">
        <v>518</v>
      </c>
      <c r="S17" s="397">
        <v>0</v>
      </c>
      <c r="T17" s="397">
        <v>46</v>
      </c>
      <c r="U17" s="397">
        <v>59</v>
      </c>
      <c r="V17" s="398">
        <v>0</v>
      </c>
      <c r="W17" s="397">
        <v>105</v>
      </c>
      <c r="X17" s="385"/>
      <c r="Y17" s="385"/>
      <c r="Z17" s="385"/>
      <c r="AA17" s="384"/>
    </row>
    <row r="18" spans="2:27" ht="25.5" customHeight="1">
      <c r="B18" s="392" t="s">
        <v>550</v>
      </c>
      <c r="C18" s="393">
        <v>45</v>
      </c>
      <c r="D18" s="394" t="s">
        <v>530</v>
      </c>
      <c r="E18" s="393">
        <v>13</v>
      </c>
      <c r="F18" s="394" t="s">
        <v>519</v>
      </c>
      <c r="G18" s="395">
        <v>22</v>
      </c>
      <c r="H18" s="394" t="s">
        <v>536</v>
      </c>
      <c r="I18" s="393">
        <v>28</v>
      </c>
      <c r="J18" s="394" t="s">
        <v>521</v>
      </c>
      <c r="K18" s="395">
        <v>28</v>
      </c>
      <c r="L18" s="396" t="s">
        <v>533</v>
      </c>
      <c r="M18" s="393">
        <v>9</v>
      </c>
      <c r="N18" s="394" t="s">
        <v>519</v>
      </c>
      <c r="O18" s="395">
        <v>14</v>
      </c>
      <c r="P18" s="396" t="s">
        <v>515</v>
      </c>
      <c r="Q18" s="395">
        <v>23</v>
      </c>
      <c r="R18" s="396" t="s">
        <v>521</v>
      </c>
      <c r="S18" s="397">
        <v>59</v>
      </c>
      <c r="T18" s="397">
        <v>31</v>
      </c>
      <c r="U18" s="397">
        <v>62</v>
      </c>
      <c r="V18" s="398">
        <v>58</v>
      </c>
      <c r="W18" s="397">
        <v>210</v>
      </c>
      <c r="X18" s="385"/>
      <c r="Y18" s="385"/>
      <c r="Z18" s="385"/>
      <c r="AA18" s="384"/>
    </row>
    <row r="19" spans="2:27" ht="25.5" customHeight="1">
      <c r="B19" s="392" t="s">
        <v>551</v>
      </c>
      <c r="C19" s="393">
        <v>4</v>
      </c>
      <c r="D19" s="394" t="s">
        <v>541</v>
      </c>
      <c r="E19" s="393">
        <v>68</v>
      </c>
      <c r="F19" s="394" t="s">
        <v>552</v>
      </c>
      <c r="G19" s="395">
        <v>16</v>
      </c>
      <c r="H19" s="394" t="s">
        <v>523</v>
      </c>
      <c r="I19" s="393">
        <v>13</v>
      </c>
      <c r="J19" s="394" t="s">
        <v>521</v>
      </c>
      <c r="K19" s="395">
        <v>6</v>
      </c>
      <c r="L19" s="396" t="s">
        <v>541</v>
      </c>
      <c r="M19" s="393">
        <v>32</v>
      </c>
      <c r="N19" s="394" t="s">
        <v>515</v>
      </c>
      <c r="O19" s="395">
        <v>9</v>
      </c>
      <c r="P19" s="396" t="s">
        <v>543</v>
      </c>
      <c r="Q19" s="395">
        <v>13</v>
      </c>
      <c r="R19" s="396" t="s">
        <v>521</v>
      </c>
      <c r="S19" s="397">
        <v>10</v>
      </c>
      <c r="T19" s="397">
        <v>132</v>
      </c>
      <c r="U19" s="397">
        <v>157</v>
      </c>
      <c r="V19" s="398">
        <v>179</v>
      </c>
      <c r="W19" s="397">
        <v>478</v>
      </c>
      <c r="X19" s="385"/>
      <c r="Y19" s="385"/>
      <c r="Z19" s="385"/>
      <c r="AA19" s="385"/>
    </row>
    <row r="20" spans="2:27" ht="25.5" customHeight="1">
      <c r="B20" s="392" t="s">
        <v>553</v>
      </c>
      <c r="C20" s="393">
        <v>0</v>
      </c>
      <c r="D20" s="394" t="s">
        <v>518</v>
      </c>
      <c r="E20" s="393">
        <v>12</v>
      </c>
      <c r="F20" s="394" t="s">
        <v>542</v>
      </c>
      <c r="G20" s="395">
        <v>20</v>
      </c>
      <c r="H20" s="394" t="s">
        <v>543</v>
      </c>
      <c r="I20" s="393">
        <v>0</v>
      </c>
      <c r="J20" s="394" t="s">
        <v>518</v>
      </c>
      <c r="K20" s="395">
        <v>0</v>
      </c>
      <c r="L20" s="396" t="s">
        <v>518</v>
      </c>
      <c r="M20" s="393">
        <v>10</v>
      </c>
      <c r="N20" s="394" t="s">
        <v>542</v>
      </c>
      <c r="O20" s="395">
        <v>19</v>
      </c>
      <c r="P20" s="396" t="s">
        <v>554</v>
      </c>
      <c r="Q20" s="395">
        <v>0</v>
      </c>
      <c r="R20" s="396" t="s">
        <v>518</v>
      </c>
      <c r="S20" s="397">
        <v>0</v>
      </c>
      <c r="T20" s="397">
        <v>52</v>
      </c>
      <c r="U20" s="397">
        <v>110</v>
      </c>
      <c r="V20" s="398">
        <v>0</v>
      </c>
      <c r="W20" s="397">
        <v>162</v>
      </c>
      <c r="X20" s="385"/>
      <c r="Y20" s="385"/>
      <c r="Z20" s="385"/>
      <c r="AA20" s="385"/>
    </row>
    <row r="21" spans="2:27" ht="25.5" customHeight="1">
      <c r="B21" s="392" t="s">
        <v>555</v>
      </c>
      <c r="C21" s="393">
        <v>10</v>
      </c>
      <c r="D21" s="394" t="s">
        <v>541</v>
      </c>
      <c r="E21" s="393">
        <v>23</v>
      </c>
      <c r="F21" s="394" t="s">
        <v>539</v>
      </c>
      <c r="G21" s="395">
        <v>16</v>
      </c>
      <c r="H21" s="394" t="s">
        <v>511</v>
      </c>
      <c r="I21" s="393">
        <v>4</v>
      </c>
      <c r="J21" s="394" t="s">
        <v>554</v>
      </c>
      <c r="K21" s="395">
        <v>10</v>
      </c>
      <c r="L21" s="396" t="s">
        <v>541</v>
      </c>
      <c r="M21" s="393">
        <v>13</v>
      </c>
      <c r="N21" s="394" t="s">
        <v>539</v>
      </c>
      <c r="O21" s="395">
        <v>9</v>
      </c>
      <c r="P21" s="396" t="s">
        <v>511</v>
      </c>
      <c r="Q21" s="395">
        <v>4</v>
      </c>
      <c r="R21" s="396" t="s">
        <v>554</v>
      </c>
      <c r="S21" s="397">
        <v>22</v>
      </c>
      <c r="T21" s="397">
        <v>73</v>
      </c>
      <c r="U21" s="397">
        <v>21</v>
      </c>
      <c r="V21" s="397">
        <v>6</v>
      </c>
      <c r="W21" s="397">
        <v>122</v>
      </c>
      <c r="X21" s="384"/>
      <c r="Y21" s="384"/>
      <c r="Z21" s="384"/>
      <c r="AA21" s="384"/>
    </row>
    <row r="22" spans="2:27" ht="25.5" customHeight="1">
      <c r="B22" s="392" t="s">
        <v>556</v>
      </c>
      <c r="C22" s="393">
        <v>8</v>
      </c>
      <c r="D22" s="394" t="s">
        <v>529</v>
      </c>
      <c r="E22" s="393">
        <v>33</v>
      </c>
      <c r="F22" s="394" t="s">
        <v>512</v>
      </c>
      <c r="G22" s="395">
        <v>30</v>
      </c>
      <c r="H22" s="394" t="s">
        <v>514</v>
      </c>
      <c r="I22" s="393">
        <v>20</v>
      </c>
      <c r="J22" s="394" t="s">
        <v>557</v>
      </c>
      <c r="K22" s="399" t="s">
        <v>558</v>
      </c>
      <c r="L22" s="400" t="s">
        <v>529</v>
      </c>
      <c r="M22" s="393">
        <v>17</v>
      </c>
      <c r="N22" s="394" t="s">
        <v>530</v>
      </c>
      <c r="O22" s="395">
        <v>18</v>
      </c>
      <c r="P22" s="396" t="s">
        <v>539</v>
      </c>
      <c r="Q22" s="395">
        <v>20</v>
      </c>
      <c r="R22" s="396" t="s">
        <v>557</v>
      </c>
      <c r="S22" s="397">
        <v>18</v>
      </c>
      <c r="T22" s="397">
        <v>55</v>
      </c>
      <c r="U22" s="397">
        <v>59</v>
      </c>
      <c r="V22" s="397">
        <v>42</v>
      </c>
      <c r="W22" s="397">
        <v>174</v>
      </c>
      <c r="X22" s="383"/>
      <c r="Y22" s="383"/>
      <c r="Z22" s="383"/>
      <c r="AA22" s="383"/>
    </row>
    <row r="23" spans="2:27" ht="25.5" customHeight="1">
      <c r="B23" s="392" t="s">
        <v>559</v>
      </c>
      <c r="C23" s="393">
        <v>0</v>
      </c>
      <c r="D23" s="394" t="s">
        <v>518</v>
      </c>
      <c r="E23" s="393">
        <v>14</v>
      </c>
      <c r="F23" s="401" t="s">
        <v>560</v>
      </c>
      <c r="G23" s="395">
        <v>30</v>
      </c>
      <c r="H23" s="394" t="s">
        <v>511</v>
      </c>
      <c r="I23" s="393">
        <v>15</v>
      </c>
      <c r="J23" s="394" t="s">
        <v>537</v>
      </c>
      <c r="K23" s="395">
        <v>0</v>
      </c>
      <c r="L23" s="396" t="s">
        <v>518</v>
      </c>
      <c r="M23" s="393">
        <v>14</v>
      </c>
      <c r="N23" s="394" t="s">
        <v>513</v>
      </c>
      <c r="O23" s="395">
        <v>19</v>
      </c>
      <c r="P23" s="396" t="s">
        <v>523</v>
      </c>
      <c r="Q23" s="395">
        <v>8</v>
      </c>
      <c r="R23" s="396" t="s">
        <v>537</v>
      </c>
      <c r="S23" s="398">
        <v>0</v>
      </c>
      <c r="T23" s="397">
        <v>46</v>
      </c>
      <c r="U23" s="397">
        <v>88</v>
      </c>
      <c r="V23" s="397">
        <v>22</v>
      </c>
      <c r="W23" s="397">
        <v>156</v>
      </c>
      <c r="X23" s="402"/>
      <c r="Y23" s="402"/>
      <c r="Z23" s="402"/>
      <c r="AA23" s="402"/>
    </row>
    <row r="24" spans="2:27" ht="25.5" customHeight="1">
      <c r="B24" s="392" t="s">
        <v>561</v>
      </c>
      <c r="C24" s="393">
        <v>61</v>
      </c>
      <c r="D24" s="394" t="s">
        <v>525</v>
      </c>
      <c r="E24" s="393">
        <v>69</v>
      </c>
      <c r="F24" s="401" t="s">
        <v>562</v>
      </c>
      <c r="G24" s="395">
        <v>8</v>
      </c>
      <c r="H24" s="394" t="s">
        <v>563</v>
      </c>
      <c r="I24" s="393">
        <v>10</v>
      </c>
      <c r="J24" s="394" t="s">
        <v>564</v>
      </c>
      <c r="K24" s="395">
        <v>26</v>
      </c>
      <c r="L24" s="396" t="s">
        <v>564</v>
      </c>
      <c r="M24" s="393">
        <v>12</v>
      </c>
      <c r="N24" s="394" t="s">
        <v>562</v>
      </c>
      <c r="O24" s="395">
        <v>8</v>
      </c>
      <c r="P24" s="396" t="s">
        <v>563</v>
      </c>
      <c r="Q24" s="395">
        <v>10</v>
      </c>
      <c r="R24" s="396" t="s">
        <v>564</v>
      </c>
      <c r="S24" s="398">
        <v>108</v>
      </c>
      <c r="T24" s="397">
        <v>84</v>
      </c>
      <c r="U24" s="397">
        <v>10</v>
      </c>
      <c r="V24" s="397">
        <v>14</v>
      </c>
      <c r="W24" s="397">
        <f t="shared" ref="W24:W30" si="0">SUM(S24:V24)</f>
        <v>216</v>
      </c>
      <c r="X24" s="402"/>
      <c r="Y24" s="402"/>
      <c r="Z24" s="402"/>
      <c r="AA24" s="402"/>
    </row>
    <row r="25" spans="2:27" ht="25.5" customHeight="1">
      <c r="B25" s="403" t="s">
        <v>565</v>
      </c>
      <c r="C25" s="404">
        <v>12</v>
      </c>
      <c r="D25" s="405" t="s">
        <v>517</v>
      </c>
      <c r="E25" s="404">
        <v>0</v>
      </c>
      <c r="F25" s="406" t="s">
        <v>518</v>
      </c>
      <c r="G25" s="407">
        <v>4</v>
      </c>
      <c r="H25" s="405" t="s">
        <v>534</v>
      </c>
      <c r="I25" s="404">
        <v>11</v>
      </c>
      <c r="J25" s="405" t="s">
        <v>514</v>
      </c>
      <c r="K25" s="407">
        <v>12</v>
      </c>
      <c r="L25" s="408" t="s">
        <v>517</v>
      </c>
      <c r="M25" s="404">
        <v>0</v>
      </c>
      <c r="N25" s="405" t="s">
        <v>518</v>
      </c>
      <c r="O25" s="407">
        <v>4</v>
      </c>
      <c r="P25" s="408" t="s">
        <v>534</v>
      </c>
      <c r="Q25" s="407">
        <v>12</v>
      </c>
      <c r="R25" s="408" t="s">
        <v>514</v>
      </c>
      <c r="S25" s="409">
        <v>14</v>
      </c>
      <c r="T25" s="410">
        <v>0</v>
      </c>
      <c r="U25" s="410">
        <v>4</v>
      </c>
      <c r="V25" s="410">
        <v>20</v>
      </c>
      <c r="W25" s="410">
        <f t="shared" si="0"/>
        <v>38</v>
      </c>
      <c r="X25" s="402"/>
      <c r="Y25" s="402"/>
      <c r="Z25" s="402"/>
      <c r="AA25" s="402"/>
    </row>
    <row r="26" spans="2:27" ht="25.5" customHeight="1">
      <c r="B26" s="403" t="s">
        <v>566</v>
      </c>
      <c r="C26" s="404">
        <v>2</v>
      </c>
      <c r="D26" s="405" t="s">
        <v>567</v>
      </c>
      <c r="E26" s="404">
        <v>6</v>
      </c>
      <c r="F26" s="411" t="s">
        <v>522</v>
      </c>
      <c r="G26" s="407">
        <v>18</v>
      </c>
      <c r="H26" s="405" t="s">
        <v>536</v>
      </c>
      <c r="I26" s="404">
        <v>0</v>
      </c>
      <c r="J26" s="405" t="s">
        <v>518</v>
      </c>
      <c r="K26" s="407">
        <v>4</v>
      </c>
      <c r="L26" s="408" t="s">
        <v>567</v>
      </c>
      <c r="M26" s="404">
        <v>8</v>
      </c>
      <c r="N26" s="405" t="s">
        <v>552</v>
      </c>
      <c r="O26" s="407">
        <v>14</v>
      </c>
      <c r="P26" s="408" t="s">
        <v>526</v>
      </c>
      <c r="Q26" s="407">
        <v>0</v>
      </c>
      <c r="R26" s="408" t="s">
        <v>518</v>
      </c>
      <c r="S26" s="409">
        <v>4</v>
      </c>
      <c r="T26" s="410">
        <v>33</v>
      </c>
      <c r="U26" s="410">
        <v>67</v>
      </c>
      <c r="V26" s="410">
        <v>0</v>
      </c>
      <c r="W26" s="410">
        <f t="shared" si="0"/>
        <v>104</v>
      </c>
      <c r="X26" s="402"/>
      <c r="Y26" s="402"/>
      <c r="Z26" s="402"/>
      <c r="AA26" s="402"/>
    </row>
    <row r="27" spans="2:27" ht="25.5" customHeight="1">
      <c r="B27" s="403" t="s">
        <v>568</v>
      </c>
      <c r="C27" s="404">
        <v>0</v>
      </c>
      <c r="D27" s="405" t="s">
        <v>518</v>
      </c>
      <c r="E27" s="404">
        <v>8</v>
      </c>
      <c r="F27" s="411" t="s">
        <v>523</v>
      </c>
      <c r="G27" s="407">
        <v>0</v>
      </c>
      <c r="H27" s="405" t="s">
        <v>518</v>
      </c>
      <c r="I27" s="404">
        <v>0</v>
      </c>
      <c r="J27" s="405" t="s">
        <v>518</v>
      </c>
      <c r="K27" s="407">
        <v>2</v>
      </c>
      <c r="L27" s="408" t="s">
        <v>557</v>
      </c>
      <c r="M27" s="404">
        <v>10</v>
      </c>
      <c r="N27" s="405" t="s">
        <v>523</v>
      </c>
      <c r="O27" s="407">
        <v>0</v>
      </c>
      <c r="P27" s="408" t="s">
        <v>518</v>
      </c>
      <c r="Q27" s="407">
        <v>0</v>
      </c>
      <c r="R27" s="408" t="s">
        <v>518</v>
      </c>
      <c r="S27" s="409">
        <v>4</v>
      </c>
      <c r="T27" s="410">
        <v>18</v>
      </c>
      <c r="U27" s="410">
        <v>0</v>
      </c>
      <c r="V27" s="410">
        <v>0</v>
      </c>
      <c r="W27" s="410">
        <f t="shared" si="0"/>
        <v>22</v>
      </c>
      <c r="X27" s="402"/>
      <c r="Y27" s="402"/>
      <c r="Z27" s="402"/>
      <c r="AA27" s="402"/>
    </row>
    <row r="28" spans="2:27" ht="25.5" customHeight="1">
      <c r="B28" s="403" t="s">
        <v>569</v>
      </c>
      <c r="C28" s="404">
        <v>14</v>
      </c>
      <c r="D28" s="405" t="s">
        <v>570</v>
      </c>
      <c r="E28" s="404">
        <v>26</v>
      </c>
      <c r="F28" s="411" t="s">
        <v>571</v>
      </c>
      <c r="G28" s="407">
        <v>5</v>
      </c>
      <c r="H28" s="405" t="s">
        <v>572</v>
      </c>
      <c r="I28" s="404">
        <v>0</v>
      </c>
      <c r="J28" s="405" t="s">
        <v>518</v>
      </c>
      <c r="K28" s="407">
        <v>14</v>
      </c>
      <c r="L28" s="412" t="s">
        <v>573</v>
      </c>
      <c r="M28" s="404">
        <v>27</v>
      </c>
      <c r="N28" s="405" t="s">
        <v>574</v>
      </c>
      <c r="O28" s="407">
        <v>11</v>
      </c>
      <c r="P28" s="408" t="s">
        <v>575</v>
      </c>
      <c r="Q28" s="407">
        <v>3</v>
      </c>
      <c r="R28" s="408" t="s">
        <v>576</v>
      </c>
      <c r="S28" s="409">
        <v>52</v>
      </c>
      <c r="T28" s="410">
        <v>53</v>
      </c>
      <c r="U28" s="410">
        <v>35</v>
      </c>
      <c r="V28" s="410">
        <v>5</v>
      </c>
      <c r="W28" s="410">
        <f t="shared" si="0"/>
        <v>145</v>
      </c>
      <c r="X28" s="402"/>
      <c r="Y28" s="402"/>
      <c r="Z28" s="402"/>
      <c r="AA28" s="402"/>
    </row>
    <row r="29" spans="2:27" ht="25.5" customHeight="1">
      <c r="B29" s="403" t="s">
        <v>577</v>
      </c>
      <c r="C29" s="404">
        <v>22</v>
      </c>
      <c r="D29" s="405" t="s">
        <v>541</v>
      </c>
      <c r="E29" s="404">
        <v>82</v>
      </c>
      <c r="F29" s="411" t="s">
        <v>567</v>
      </c>
      <c r="G29" s="407">
        <v>75</v>
      </c>
      <c r="H29" s="405" t="s">
        <v>523</v>
      </c>
      <c r="I29" s="404">
        <v>2</v>
      </c>
      <c r="J29" s="405" t="s">
        <v>554</v>
      </c>
      <c r="K29" s="407">
        <v>27</v>
      </c>
      <c r="L29" s="413" t="s">
        <v>522</v>
      </c>
      <c r="M29" s="404">
        <v>31</v>
      </c>
      <c r="N29" s="405" t="s">
        <v>567</v>
      </c>
      <c r="O29" s="407">
        <v>10</v>
      </c>
      <c r="P29" s="408" t="s">
        <v>528</v>
      </c>
      <c r="Q29" s="407">
        <v>5</v>
      </c>
      <c r="R29" s="408" t="s">
        <v>554</v>
      </c>
      <c r="S29" s="409">
        <v>51</v>
      </c>
      <c r="T29" s="410">
        <v>161</v>
      </c>
      <c r="U29" s="410">
        <v>31</v>
      </c>
      <c r="V29" s="410">
        <v>11</v>
      </c>
      <c r="W29" s="410">
        <f t="shared" si="0"/>
        <v>254</v>
      </c>
      <c r="X29" s="402"/>
      <c r="Y29" s="402"/>
      <c r="Z29" s="402"/>
      <c r="AA29" s="402"/>
    </row>
    <row r="30" spans="2:27" ht="25.5" customHeight="1">
      <c r="B30" s="403" t="s">
        <v>578</v>
      </c>
      <c r="C30" s="404">
        <v>9</v>
      </c>
      <c r="D30" s="405" t="s">
        <v>512</v>
      </c>
      <c r="E30" s="404">
        <v>21</v>
      </c>
      <c r="F30" s="411" t="s">
        <v>522</v>
      </c>
      <c r="G30" s="407">
        <v>27</v>
      </c>
      <c r="H30" s="405" t="s">
        <v>511</v>
      </c>
      <c r="I30" s="404">
        <v>0</v>
      </c>
      <c r="J30" s="405" t="s">
        <v>518</v>
      </c>
      <c r="K30" s="407">
        <v>11</v>
      </c>
      <c r="L30" s="413" t="s">
        <v>512</v>
      </c>
      <c r="M30" s="404">
        <v>17</v>
      </c>
      <c r="N30" s="405" t="s">
        <v>522</v>
      </c>
      <c r="O30" s="407">
        <v>19</v>
      </c>
      <c r="P30" s="408" t="s">
        <v>575</v>
      </c>
      <c r="Q30" s="407">
        <v>0</v>
      </c>
      <c r="R30" s="408" t="s">
        <v>518</v>
      </c>
      <c r="S30" s="409">
        <v>22</v>
      </c>
      <c r="T30" s="410">
        <v>55</v>
      </c>
      <c r="U30" s="410">
        <v>101</v>
      </c>
      <c r="V30" s="410">
        <v>0</v>
      </c>
      <c r="W30" s="410">
        <f t="shared" si="0"/>
        <v>178</v>
      </c>
      <c r="X30" s="402"/>
      <c r="Y30" s="402"/>
      <c r="Z30" s="402"/>
      <c r="AA30" s="402"/>
    </row>
    <row r="31" spans="2:27" ht="25.5" customHeight="1">
      <c r="B31" s="403" t="s">
        <v>579</v>
      </c>
      <c r="C31" s="404">
        <v>10</v>
      </c>
      <c r="D31" s="405" t="s">
        <v>513</v>
      </c>
      <c r="E31" s="404">
        <v>19</v>
      </c>
      <c r="F31" s="414" t="s">
        <v>580</v>
      </c>
      <c r="G31" s="407">
        <v>8</v>
      </c>
      <c r="H31" s="415" t="s">
        <v>581</v>
      </c>
      <c r="I31" s="404">
        <v>0</v>
      </c>
      <c r="J31" s="405" t="s">
        <v>518</v>
      </c>
      <c r="K31" s="407">
        <v>8</v>
      </c>
      <c r="L31" s="413" t="s">
        <v>521</v>
      </c>
      <c r="M31" s="404">
        <v>19</v>
      </c>
      <c r="N31" s="405" t="s">
        <v>523</v>
      </c>
      <c r="O31" s="407">
        <v>8</v>
      </c>
      <c r="P31" s="415" t="s">
        <v>582</v>
      </c>
      <c r="Q31" s="407">
        <v>0</v>
      </c>
      <c r="R31" s="408" t="s">
        <v>518</v>
      </c>
      <c r="S31" s="409">
        <v>30</v>
      </c>
      <c r="T31" s="410">
        <v>67</v>
      </c>
      <c r="U31" s="410">
        <v>41</v>
      </c>
      <c r="V31" s="410">
        <v>0</v>
      </c>
      <c r="W31" s="410">
        <f>SUM(S31:V31)</f>
        <v>138</v>
      </c>
      <c r="X31" s="402"/>
      <c r="Y31" s="402"/>
      <c r="Z31" s="402"/>
      <c r="AA31" s="402"/>
    </row>
    <row r="32" spans="2:27" ht="25.5" customHeight="1">
      <c r="B32" s="403" t="s">
        <v>583</v>
      </c>
      <c r="C32" s="404">
        <v>5</v>
      </c>
      <c r="D32" s="405" t="s">
        <v>517</v>
      </c>
      <c r="E32" s="404">
        <v>14</v>
      </c>
      <c r="F32" s="414" t="s">
        <v>554</v>
      </c>
      <c r="G32" s="407">
        <v>11</v>
      </c>
      <c r="H32" s="415" t="s">
        <v>584</v>
      </c>
      <c r="I32" s="404">
        <v>2</v>
      </c>
      <c r="J32" s="405" t="s">
        <v>585</v>
      </c>
      <c r="K32" s="404">
        <v>5</v>
      </c>
      <c r="L32" s="405" t="s">
        <v>517</v>
      </c>
      <c r="M32" s="404">
        <v>12</v>
      </c>
      <c r="N32" s="414" t="s">
        <v>554</v>
      </c>
      <c r="O32" s="407">
        <v>11</v>
      </c>
      <c r="P32" s="415" t="s">
        <v>584</v>
      </c>
      <c r="Q32" s="404">
        <v>2</v>
      </c>
      <c r="R32" s="405" t="s">
        <v>585</v>
      </c>
      <c r="S32" s="409">
        <v>5</v>
      </c>
      <c r="T32" s="410">
        <v>27</v>
      </c>
      <c r="U32" s="410">
        <v>23</v>
      </c>
      <c r="V32" s="410">
        <v>4</v>
      </c>
      <c r="W32" s="410">
        <f>SUM(S32:V32)</f>
        <v>59</v>
      </c>
      <c r="X32" s="402"/>
      <c r="Y32" s="402"/>
      <c r="Z32" s="402"/>
      <c r="AA32" s="402"/>
    </row>
    <row r="33" spans="2:27" ht="25.5" customHeight="1">
      <c r="B33" s="403" t="s">
        <v>586</v>
      </c>
      <c r="C33" s="407">
        <v>16</v>
      </c>
      <c r="D33" s="405" t="s">
        <v>557</v>
      </c>
      <c r="E33" s="407">
        <v>35</v>
      </c>
      <c r="F33" s="414" t="s">
        <v>534</v>
      </c>
      <c r="G33" s="407">
        <v>16</v>
      </c>
      <c r="H33" s="415" t="s">
        <v>513</v>
      </c>
      <c r="I33" s="407">
        <v>3</v>
      </c>
      <c r="J33" s="405" t="s">
        <v>554</v>
      </c>
      <c r="K33" s="407">
        <v>11</v>
      </c>
      <c r="L33" s="405" t="s">
        <v>539</v>
      </c>
      <c r="M33" s="407">
        <v>18</v>
      </c>
      <c r="N33" s="414" t="s">
        <v>511</v>
      </c>
      <c r="O33" s="407">
        <v>12</v>
      </c>
      <c r="P33" s="415" t="s">
        <v>513</v>
      </c>
      <c r="Q33" s="407">
        <v>3</v>
      </c>
      <c r="R33" s="405" t="s">
        <v>554</v>
      </c>
      <c r="S33" s="409">
        <v>45</v>
      </c>
      <c r="T33" s="410">
        <v>42</v>
      </c>
      <c r="U33" s="410">
        <v>25</v>
      </c>
      <c r="V33" s="410">
        <v>3</v>
      </c>
      <c r="W33" s="410">
        <v>115</v>
      </c>
      <c r="X33" s="402"/>
      <c r="Y33" s="402"/>
      <c r="Z33" s="402"/>
      <c r="AA33" s="402"/>
    </row>
    <row r="34" spans="2:27" ht="25.5" customHeight="1">
      <c r="B34" s="403" t="s">
        <v>587</v>
      </c>
      <c r="C34" s="404">
        <v>0</v>
      </c>
      <c r="D34" s="405" t="s">
        <v>518</v>
      </c>
      <c r="E34" s="407">
        <v>25</v>
      </c>
      <c r="F34" s="416" t="s">
        <v>529</v>
      </c>
      <c r="G34" s="407">
        <v>20</v>
      </c>
      <c r="H34" s="415" t="s">
        <v>515</v>
      </c>
      <c r="I34" s="407">
        <v>3</v>
      </c>
      <c r="J34" s="417" t="s">
        <v>534</v>
      </c>
      <c r="K34" s="404">
        <v>0</v>
      </c>
      <c r="L34" s="405" t="s">
        <v>518</v>
      </c>
      <c r="M34" s="407">
        <v>25</v>
      </c>
      <c r="N34" s="414" t="s">
        <v>529</v>
      </c>
      <c r="O34" s="407">
        <v>18</v>
      </c>
      <c r="P34" s="415" t="s">
        <v>515</v>
      </c>
      <c r="Q34" s="407">
        <v>2</v>
      </c>
      <c r="R34" s="417" t="s">
        <v>588</v>
      </c>
      <c r="S34" s="409">
        <v>0</v>
      </c>
      <c r="T34" s="410">
        <v>66</v>
      </c>
      <c r="U34" s="410">
        <v>36</v>
      </c>
      <c r="V34" s="410">
        <v>4</v>
      </c>
      <c r="W34" s="410">
        <f>SUM(S34:V34)</f>
        <v>106</v>
      </c>
      <c r="X34" s="402"/>
      <c r="Y34" s="402"/>
      <c r="Z34" s="402"/>
      <c r="AA34" s="402"/>
    </row>
    <row r="35" spans="2:27" ht="15" customHeight="1">
      <c r="B35" s="418" t="s">
        <v>589</v>
      </c>
      <c r="W35" s="419" t="s">
        <v>590</v>
      </c>
      <c r="X35" s="383"/>
      <c r="Y35" s="383"/>
      <c r="Z35" s="383"/>
      <c r="AA35" s="383"/>
    </row>
    <row r="36" spans="2:27" s="422" customFormat="1" ht="15" customHeight="1">
      <c r="B36" s="420" t="s">
        <v>591</v>
      </c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421"/>
      <c r="X36" s="418"/>
      <c r="Y36" s="418"/>
      <c r="Z36" s="418"/>
      <c r="AA36" s="418"/>
    </row>
    <row r="37" spans="2:27" s="422" customFormat="1" ht="15" customHeight="1"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418"/>
      <c r="Y37" s="418"/>
      <c r="Z37" s="418"/>
      <c r="AA37" s="418"/>
    </row>
    <row r="38" spans="2:27">
      <c r="X38" s="418"/>
      <c r="Y38" s="418"/>
      <c r="Z38" s="418"/>
      <c r="AA38" s="418"/>
    </row>
    <row r="39" spans="2:27">
      <c r="X39" s="418"/>
      <c r="Y39" s="423"/>
      <c r="Z39" s="423"/>
      <c r="AA39" s="423"/>
    </row>
    <row r="40" spans="2:27">
      <c r="X40" s="418"/>
      <c r="Y40" s="418"/>
      <c r="Z40" s="418"/>
      <c r="AA40" s="418"/>
    </row>
    <row r="41" spans="2:27">
      <c r="X41" s="424"/>
      <c r="Y41" s="424"/>
      <c r="Z41" s="424"/>
      <c r="AA41" s="424"/>
    </row>
    <row r="42" spans="2:27">
      <c r="X42" s="424"/>
      <c r="Y42" s="424"/>
      <c r="Z42" s="424"/>
      <c r="AA42" s="424"/>
    </row>
    <row r="43" spans="2:27">
      <c r="X43" s="424"/>
      <c r="Y43" s="424"/>
      <c r="Z43" s="424"/>
      <c r="AA43" s="424"/>
    </row>
    <row r="44" spans="2:27">
      <c r="X44" s="424"/>
      <c r="Y44" s="424"/>
      <c r="Z44" s="424"/>
      <c r="AA44" s="424"/>
    </row>
    <row r="45" spans="2:27">
      <c r="X45" s="424"/>
      <c r="Y45" s="424"/>
      <c r="Z45" s="424"/>
      <c r="AA45" s="424"/>
    </row>
    <row r="46" spans="2:27">
      <c r="X46" s="424"/>
      <c r="Y46" s="424"/>
      <c r="Z46" s="424"/>
      <c r="AA46" s="424"/>
    </row>
    <row r="47" spans="2:27">
      <c r="X47" s="424"/>
      <c r="Y47" s="424"/>
      <c r="Z47" s="424"/>
      <c r="AA47" s="424"/>
    </row>
    <row r="48" spans="2:27">
      <c r="X48" s="424"/>
      <c r="Y48" s="424"/>
      <c r="Z48" s="424"/>
      <c r="AA48" s="424"/>
    </row>
    <row r="49" spans="24:27">
      <c r="X49" s="424"/>
      <c r="Y49" s="424"/>
      <c r="Z49" s="424"/>
      <c r="AA49" s="424"/>
    </row>
    <row r="50" spans="24:27">
      <c r="X50" s="424"/>
      <c r="Y50" s="424"/>
      <c r="Z50" s="424"/>
      <c r="AA50" s="424"/>
    </row>
    <row r="51" spans="24:27">
      <c r="X51" s="424"/>
      <c r="Y51" s="424"/>
      <c r="Z51" s="424"/>
      <c r="AA51" s="424"/>
    </row>
    <row r="52" spans="24:27">
      <c r="X52" s="424"/>
      <c r="Y52" s="424"/>
      <c r="Z52" s="424"/>
      <c r="AA52" s="424"/>
    </row>
    <row r="53" spans="24:27">
      <c r="X53" s="384"/>
      <c r="Y53" s="384"/>
      <c r="Z53" s="384"/>
      <c r="AA53" s="384"/>
    </row>
    <row r="54" spans="24:27">
      <c r="X54" s="384"/>
      <c r="Y54" s="384"/>
      <c r="Z54" s="384"/>
      <c r="AA54" s="384"/>
    </row>
    <row r="55" spans="24:27">
      <c r="X55" s="384"/>
      <c r="Y55" s="384"/>
      <c r="Z55" s="384"/>
      <c r="AA55" s="384"/>
    </row>
    <row r="56" spans="24:27">
      <c r="X56" s="384"/>
      <c r="Y56" s="384"/>
      <c r="Z56" s="384"/>
      <c r="AA56" s="384"/>
    </row>
    <row r="57" spans="24:27">
      <c r="X57" s="384"/>
      <c r="Y57" s="384"/>
      <c r="Z57" s="384"/>
      <c r="AA57" s="384"/>
    </row>
    <row r="58" spans="24:27">
      <c r="X58" s="384"/>
      <c r="Y58" s="384"/>
      <c r="Z58" s="384"/>
      <c r="AA58" s="384"/>
    </row>
    <row r="59" spans="24:27">
      <c r="X59" s="384"/>
      <c r="Y59" s="384"/>
      <c r="Z59" s="384"/>
      <c r="AA59" s="384"/>
    </row>
    <row r="60" spans="24:27">
      <c r="X60" s="384"/>
      <c r="Y60" s="384"/>
      <c r="Z60" s="384"/>
      <c r="AA60" s="384"/>
    </row>
  </sheetData>
  <mergeCells count="17">
    <mergeCell ref="T4:T5"/>
    <mergeCell ref="U4:U5"/>
    <mergeCell ref="V4:V5"/>
    <mergeCell ref="B3:B5"/>
    <mergeCell ref="C3:J3"/>
    <mergeCell ref="K3:R3"/>
    <mergeCell ref="S3:W3"/>
    <mergeCell ref="C4:D4"/>
    <mergeCell ref="E4:F4"/>
    <mergeCell ref="G4:H4"/>
    <mergeCell ref="I4:J4"/>
    <mergeCell ref="K4:L4"/>
    <mergeCell ref="M4:N4"/>
    <mergeCell ref="W4:W5"/>
    <mergeCell ref="O4:P4"/>
    <mergeCell ref="Q4:R4"/>
    <mergeCell ref="S4:S5"/>
  </mergeCells>
  <phoneticPr fontId="2"/>
  <pageMargins left="0.59055118110236227" right="0.59055118110236227" top="0.78740157480314965" bottom="0.63" header="0.39370078740157483" footer="0.37"/>
  <pageSetup paperSize="9" scale="92" orientation="portrait" r:id="rId1"/>
  <headerFooter alignWithMargins="0">
    <oddHeader>&amp;R1.土地・気象</oddHeader>
    <oddFooter>&amp;C-9-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A-1</vt:lpstr>
      <vt:lpstr>A-2</vt:lpstr>
      <vt:lpstr>A-3</vt:lpstr>
      <vt:lpstr>A-4</vt:lpstr>
      <vt:lpstr>A-5.6.7</vt:lpstr>
      <vt:lpstr>A-8.9</vt:lpstr>
      <vt:lpstr>A-10-1</vt:lpstr>
      <vt:lpstr>A-10-2</vt:lpstr>
      <vt:lpstr>A-11</vt:lpstr>
      <vt:lpstr>'A-1'!Print_Area</vt:lpstr>
      <vt:lpstr>'A-10-1'!Print_Area</vt:lpstr>
      <vt:lpstr>'A-10-2'!Print_Area</vt:lpstr>
      <vt:lpstr>'A-11'!Print_Area</vt:lpstr>
      <vt:lpstr>'A-3'!Print_Area</vt:lpstr>
      <vt:lpstr>'A-4'!Print_Area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2017-05-24T04:21:53Z</cp:lastPrinted>
  <dcterms:created xsi:type="dcterms:W3CDTF">2017-05-24T04:13:29Z</dcterms:created>
  <dcterms:modified xsi:type="dcterms:W3CDTF">2017-05-24T07:52:45Z</dcterms:modified>
</cp:coreProperties>
</file>