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2915" windowHeight="11430"/>
  </bookViews>
  <sheets>
    <sheet name="Q-1" sheetId="10" r:id="rId1"/>
    <sheet name="Q-2" sheetId="9" r:id="rId2"/>
    <sheet name="Q-3" sheetId="8" r:id="rId3"/>
    <sheet name="Q-4" sheetId="7" r:id="rId4"/>
    <sheet name="Q-5" sheetId="6" r:id="rId5"/>
    <sheet name="Q-6" sheetId="5" r:id="rId6"/>
    <sheet name="Q-7" sheetId="4" r:id="rId7"/>
    <sheet name="Sheet1" sheetId="1" r:id="rId8"/>
  </sheets>
  <definedNames>
    <definedName name="_xlnm.Print_Area" localSheetId="1">'Q-2'!$A$1:$K$28</definedName>
    <definedName name="_xlnm.Print_Area" localSheetId="3">'Q-4'!$A$1:$T$50</definedName>
    <definedName name="_xlnm.Print_Area" localSheetId="5">'Q-6'!$A$1:$P$57</definedName>
  </definedNames>
  <calcPr calcId="145621"/>
</workbook>
</file>

<file path=xl/calcChain.xml><?xml version="1.0" encoding="utf-8"?>
<calcChain xmlns="http://schemas.openxmlformats.org/spreadsheetml/2006/main">
  <c r="I13" i="10" l="1"/>
  <c r="H13" i="10"/>
  <c r="I12" i="10"/>
  <c r="H12" i="10"/>
  <c r="I11" i="10"/>
  <c r="H11" i="10"/>
  <c r="I10" i="10"/>
  <c r="H10" i="10"/>
  <c r="I9" i="10"/>
  <c r="H9" i="10"/>
  <c r="I8" i="10"/>
  <c r="H8" i="10"/>
  <c r="N7" i="10"/>
  <c r="I7" i="10"/>
  <c r="H7" i="10"/>
  <c r="N6" i="10"/>
  <c r="I6" i="10"/>
  <c r="H6" i="10"/>
  <c r="E12" i="9" l="1"/>
  <c r="D12" i="9"/>
  <c r="C12" i="9"/>
  <c r="E7" i="9"/>
  <c r="D7" i="9"/>
  <c r="C7" i="9"/>
  <c r="G46" i="6" l="1"/>
  <c r="F46" i="6"/>
  <c r="H43" i="6"/>
  <c r="G43" i="6"/>
  <c r="F43" i="6"/>
  <c r="E43" i="6"/>
  <c r="D43" i="6"/>
  <c r="H40" i="6"/>
  <c r="G40" i="6"/>
  <c r="F40" i="6"/>
  <c r="E40" i="6"/>
  <c r="D40" i="6"/>
  <c r="H37" i="6"/>
  <c r="G37" i="6"/>
  <c r="F37" i="6"/>
  <c r="E37" i="6"/>
  <c r="D37" i="6"/>
  <c r="H34" i="6"/>
  <c r="G34" i="6"/>
  <c r="F34" i="6"/>
  <c r="E34" i="6"/>
  <c r="D34" i="6"/>
  <c r="H31" i="6"/>
  <c r="G31" i="6"/>
  <c r="F31" i="6"/>
  <c r="E31" i="6"/>
  <c r="D31" i="6"/>
  <c r="H28" i="6"/>
  <c r="G28" i="6"/>
  <c r="F28" i="6"/>
  <c r="E28" i="6"/>
  <c r="D28" i="6"/>
  <c r="D45" i="5"/>
  <c r="C45" i="5"/>
  <c r="D44" i="5"/>
  <c r="C44" i="5"/>
  <c r="D43" i="5"/>
  <c r="C43" i="5"/>
  <c r="D42" i="5"/>
  <c r="C42" i="5"/>
  <c r="D41" i="5"/>
  <c r="C41" i="5"/>
  <c r="C40" i="5" s="1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D39" i="5"/>
  <c r="C39" i="5"/>
  <c r="D38" i="5"/>
  <c r="C38" i="5"/>
  <c r="D37" i="5"/>
  <c r="C37" i="5"/>
  <c r="D36" i="5"/>
  <c r="D35" i="5" s="1"/>
  <c r="C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D34" i="5"/>
  <c r="C34" i="5"/>
  <c r="D33" i="5"/>
  <c r="C33" i="5"/>
  <c r="D32" i="5"/>
  <c r="C32" i="5"/>
  <c r="D31" i="5"/>
  <c r="C31" i="5"/>
  <c r="C30" i="5" s="1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D29" i="5"/>
  <c r="C29" i="5"/>
  <c r="D28" i="5"/>
  <c r="C28" i="5"/>
  <c r="D27" i="5"/>
  <c r="C27" i="5"/>
  <c r="D26" i="5"/>
  <c r="D25" i="5" s="1"/>
  <c r="C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D24" i="5"/>
  <c r="C24" i="5"/>
  <c r="D23" i="5"/>
  <c r="C23" i="5"/>
  <c r="D22" i="5"/>
  <c r="C22" i="5"/>
  <c r="D21" i="5"/>
  <c r="C21" i="5"/>
  <c r="C20" i="5" s="1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D19" i="5"/>
  <c r="C19" i="5"/>
  <c r="D18" i="5"/>
  <c r="C18" i="5"/>
  <c r="D17" i="5"/>
  <c r="C17" i="5"/>
  <c r="D16" i="5"/>
  <c r="D15" i="5" s="1"/>
  <c r="C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D14" i="5"/>
  <c r="C14" i="5"/>
  <c r="D13" i="5"/>
  <c r="C13" i="5"/>
  <c r="D12" i="5"/>
  <c r="C12" i="5"/>
  <c r="D11" i="5"/>
  <c r="C11" i="5"/>
  <c r="C10" i="5" s="1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D9" i="5"/>
  <c r="C9" i="5"/>
  <c r="D8" i="5"/>
  <c r="C8" i="5"/>
  <c r="D7" i="5"/>
  <c r="C7" i="5"/>
  <c r="D6" i="5"/>
  <c r="D5" i="5" s="1"/>
  <c r="C6" i="5"/>
  <c r="P5" i="5"/>
  <c r="O5" i="5"/>
  <c r="N5" i="5"/>
  <c r="M5" i="5"/>
  <c r="L5" i="5"/>
  <c r="K5" i="5"/>
  <c r="J5" i="5"/>
  <c r="I5" i="5"/>
  <c r="H5" i="5"/>
  <c r="G5" i="5"/>
  <c r="F5" i="5"/>
  <c r="E5" i="5"/>
  <c r="C5" i="5"/>
  <c r="F214" i="4"/>
  <c r="F213" i="4"/>
  <c r="F212" i="4"/>
  <c r="F211" i="4"/>
  <c r="T210" i="4"/>
  <c r="R210" i="4"/>
  <c r="R196" i="4" s="1"/>
  <c r="Q210" i="4"/>
  <c r="Q196" i="4" s="1"/>
  <c r="P210" i="4"/>
  <c r="O210" i="4"/>
  <c r="N210" i="4"/>
  <c r="N196" i="4" s="1"/>
  <c r="M210" i="4"/>
  <c r="M196" i="4" s="1"/>
  <c r="L210" i="4"/>
  <c r="K210" i="4"/>
  <c r="J210" i="4"/>
  <c r="J196" i="4" s="1"/>
  <c r="I210" i="4"/>
  <c r="F210" i="4" s="1"/>
  <c r="T209" i="4"/>
  <c r="R209" i="4"/>
  <c r="Q209" i="4"/>
  <c r="P209" i="4"/>
  <c r="O209" i="4"/>
  <c r="N209" i="4"/>
  <c r="M209" i="4"/>
  <c r="L209" i="4"/>
  <c r="K209" i="4"/>
  <c r="J209" i="4"/>
  <c r="I209" i="4"/>
  <c r="F209" i="4" s="1"/>
  <c r="F208" i="4"/>
  <c r="F207" i="4"/>
  <c r="F206" i="4"/>
  <c r="F205" i="4"/>
  <c r="F204" i="4"/>
  <c r="F203" i="4"/>
  <c r="F202" i="4"/>
  <c r="F201" i="4"/>
  <c r="F200" i="4"/>
  <c r="F199" i="4"/>
  <c r="T198" i="4"/>
  <c r="R198" i="4"/>
  <c r="Q198" i="4"/>
  <c r="P198" i="4"/>
  <c r="O198" i="4"/>
  <c r="N198" i="4"/>
  <c r="M198" i="4"/>
  <c r="L198" i="4"/>
  <c r="K198" i="4"/>
  <c r="F198" i="4" s="1"/>
  <c r="J198" i="4"/>
  <c r="I198" i="4"/>
  <c r="T197" i="4"/>
  <c r="T195" i="4" s="1"/>
  <c r="T194" i="4" s="1"/>
  <c r="R197" i="4"/>
  <c r="Q197" i="4"/>
  <c r="P197" i="4"/>
  <c r="P195" i="4" s="1"/>
  <c r="P194" i="4" s="1"/>
  <c r="O197" i="4"/>
  <c r="O195" i="4" s="1"/>
  <c r="O194" i="4" s="1"/>
  <c r="N197" i="4"/>
  <c r="M197" i="4"/>
  <c r="L197" i="4"/>
  <c r="L195" i="4" s="1"/>
  <c r="L194" i="4" s="1"/>
  <c r="K197" i="4"/>
  <c r="K195" i="4" s="1"/>
  <c r="K194" i="4" s="1"/>
  <c r="J197" i="4"/>
  <c r="I197" i="4"/>
  <c r="T196" i="4"/>
  <c r="P196" i="4"/>
  <c r="O196" i="4"/>
  <c r="L196" i="4"/>
  <c r="K196" i="4"/>
  <c r="H196" i="4"/>
  <c r="G196" i="4"/>
  <c r="R195" i="4"/>
  <c r="R194" i="4" s="1"/>
  <c r="Q195" i="4"/>
  <c r="Q194" i="4" s="1"/>
  <c r="N195" i="4"/>
  <c r="M195" i="4"/>
  <c r="J195" i="4"/>
  <c r="J194" i="4" s="1"/>
  <c r="I195" i="4"/>
  <c r="H195" i="4"/>
  <c r="G195" i="4"/>
  <c r="H194" i="4"/>
  <c r="G194" i="4"/>
  <c r="F27" i="4"/>
  <c r="F26" i="4"/>
  <c r="I194" i="4" l="1"/>
  <c r="F194" i="4" s="1"/>
  <c r="M194" i="4"/>
  <c r="N194" i="4"/>
  <c r="F195" i="4"/>
  <c r="F197" i="4"/>
  <c r="I196" i="4"/>
  <c r="F196" i="4" s="1"/>
</calcChain>
</file>

<file path=xl/sharedStrings.xml><?xml version="1.0" encoding="utf-8"?>
<sst xmlns="http://schemas.openxmlformats.org/spreadsheetml/2006/main" count="2681" uniqueCount="197">
  <si>
    <t>Q-7．少年補導活動状況</t>
    <rPh sb="4" eb="6">
      <t>ショウネン</t>
    </rPh>
    <rPh sb="6" eb="8">
      <t>ホドウ</t>
    </rPh>
    <rPh sb="8" eb="10">
      <t>カツドウ</t>
    </rPh>
    <rPh sb="10" eb="12">
      <t>ジョウキョウ</t>
    </rPh>
    <phoneticPr fontId="4"/>
  </si>
  <si>
    <t>単位：人</t>
    <rPh sb="0" eb="2">
      <t>タンイ</t>
    </rPh>
    <rPh sb="3" eb="4">
      <t>ヒト</t>
    </rPh>
    <phoneticPr fontId="4"/>
  </si>
  <si>
    <t>年　　　度</t>
    <rPh sb="0" eb="1">
      <t>トシ</t>
    </rPh>
    <rPh sb="4" eb="5">
      <t>ド</t>
    </rPh>
    <phoneticPr fontId="4"/>
  </si>
  <si>
    <t>総数</t>
    <rPh sb="0" eb="2">
      <t>ソウスウ</t>
    </rPh>
    <phoneticPr fontId="4"/>
  </si>
  <si>
    <t>行　　　　　　為　　　　　　別</t>
    <rPh sb="0" eb="1">
      <t>ギョウ</t>
    </rPh>
    <rPh sb="7" eb="8">
      <t>タメ</t>
    </rPh>
    <rPh sb="14" eb="15">
      <t>ベツ</t>
    </rPh>
    <phoneticPr fontId="4"/>
  </si>
  <si>
    <t>飲酒</t>
    <rPh sb="0" eb="2">
      <t>インシュ</t>
    </rPh>
    <phoneticPr fontId="4"/>
  </si>
  <si>
    <t>喫煙</t>
    <rPh sb="0" eb="2">
      <t>キツエン</t>
    </rPh>
    <phoneticPr fontId="4"/>
  </si>
  <si>
    <t>深夜
徘徊</t>
    <rPh sb="0" eb="2">
      <t>シンヤ</t>
    </rPh>
    <rPh sb="3" eb="5">
      <t>ハイカイ</t>
    </rPh>
    <phoneticPr fontId="4"/>
  </si>
  <si>
    <t>怠学</t>
    <rPh sb="0" eb="1">
      <t>ナマ</t>
    </rPh>
    <rPh sb="1" eb="2">
      <t>ガク</t>
    </rPh>
    <phoneticPr fontId="4"/>
  </si>
  <si>
    <t>不健全
娯楽</t>
    <rPh sb="0" eb="3">
      <t>フケンゼン</t>
    </rPh>
    <rPh sb="4" eb="6">
      <t>ゴラク</t>
    </rPh>
    <phoneticPr fontId="4"/>
  </si>
  <si>
    <t>交通非行・バイク二人乗り</t>
    <rPh sb="0" eb="2">
      <t>コウツウ</t>
    </rPh>
    <rPh sb="2" eb="4">
      <t>ヒコウ</t>
    </rPh>
    <rPh sb="8" eb="11">
      <t>ニニンノ</t>
    </rPh>
    <phoneticPr fontId="5"/>
  </si>
  <si>
    <t>自転車右側・２人乗り等</t>
    <rPh sb="0" eb="3">
      <t>ジテンシャ</t>
    </rPh>
    <rPh sb="3" eb="5">
      <t>ミギガワ</t>
    </rPh>
    <rPh sb="6" eb="8">
      <t>ニニン</t>
    </rPh>
    <rPh sb="8" eb="9">
      <t>ノ</t>
    </rPh>
    <rPh sb="10" eb="11">
      <t>ナド</t>
    </rPh>
    <phoneticPr fontId="5"/>
  </si>
  <si>
    <t>路上スケボー</t>
    <rPh sb="0" eb="2">
      <t>ロジョウ</t>
    </rPh>
    <phoneticPr fontId="5"/>
  </si>
  <si>
    <t>校則・
マナー注意</t>
    <rPh sb="0" eb="2">
      <t>コウソク</t>
    </rPh>
    <rPh sb="7" eb="9">
      <t>チュウイ</t>
    </rPh>
    <phoneticPr fontId="5"/>
  </si>
  <si>
    <t>遅刻</t>
    <rPh sb="0" eb="2">
      <t>チコク</t>
    </rPh>
    <phoneticPr fontId="5"/>
  </si>
  <si>
    <r>
      <t>花火遊び</t>
    </r>
    <r>
      <rPr>
        <sz val="8"/>
        <rFont val="ＭＳ Ｐゴシック"/>
        <family val="3"/>
        <charset val="128"/>
      </rPr>
      <t xml:space="preserve">
注意</t>
    </r>
    <rPh sb="0" eb="2">
      <t>ハナビ</t>
    </rPh>
    <rPh sb="2" eb="3">
      <t>アソ</t>
    </rPh>
    <rPh sb="5" eb="7">
      <t>チュウイ</t>
    </rPh>
    <phoneticPr fontId="5"/>
  </si>
  <si>
    <t>帰宅
指導等</t>
    <rPh sb="0" eb="2">
      <t>キタク</t>
    </rPh>
    <rPh sb="3" eb="5">
      <t>シドウ</t>
    </rPh>
    <rPh sb="5" eb="6">
      <t>トウ</t>
    </rPh>
    <phoneticPr fontId="5"/>
  </si>
  <si>
    <t>不良
交友</t>
    <rPh sb="0" eb="2">
      <t>フリョウ</t>
    </rPh>
    <rPh sb="3" eb="5">
      <t>コウユウ</t>
    </rPh>
    <phoneticPr fontId="4"/>
  </si>
  <si>
    <t>愛の
一声</t>
    <rPh sb="0" eb="1">
      <t>アイ</t>
    </rPh>
    <rPh sb="3" eb="5">
      <t>ヒトコエ</t>
    </rPh>
    <phoneticPr fontId="4"/>
  </si>
  <si>
    <t>平成18年度</t>
    <rPh sb="0" eb="2">
      <t>ヘイセイ</t>
    </rPh>
    <rPh sb="4" eb="5">
      <t>ネン</t>
    </rPh>
    <rPh sb="5" eb="6">
      <t>ド</t>
    </rPh>
    <phoneticPr fontId="4"/>
  </si>
  <si>
    <t>計</t>
    <rPh sb="0" eb="1">
      <t>ケイ</t>
    </rPh>
    <phoneticPr fontId="4"/>
  </si>
  <si>
    <t>-</t>
    <phoneticPr fontId="4"/>
  </si>
  <si>
    <t>総  数</t>
    <rPh sb="0" eb="1">
      <t>フサ</t>
    </rPh>
    <rPh sb="3" eb="4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</si>
  <si>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</si>
  <si>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</si>
  <si>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学生・生徒</t>
    <rPh sb="0" eb="2">
      <t>ガクセイ</t>
    </rPh>
    <rPh sb="3" eb="5">
      <t>セイト</t>
    </rPh>
    <phoneticPr fontId="4"/>
  </si>
  <si>
    <t>小計</t>
    <rPh sb="0" eb="2">
      <t>ショウケイ</t>
    </rPh>
    <phoneticPr fontId="4"/>
  </si>
  <si>
    <t>小学生</t>
    <rPh sb="0" eb="3">
      <t>ショウガクセイ</t>
    </rPh>
    <phoneticPr fontId="4"/>
  </si>
  <si>
    <t>-</t>
  </si>
  <si>
    <t>中学生</t>
    <rPh sb="0" eb="3">
      <t>チュウガクセイ</t>
    </rPh>
    <phoneticPr fontId="4"/>
  </si>
  <si>
    <t>-</t>
    <phoneticPr fontId="4"/>
  </si>
  <si>
    <t>高校生</t>
    <rPh sb="0" eb="3">
      <t>コウコウセイ</t>
    </rPh>
    <phoneticPr fontId="4"/>
  </si>
  <si>
    <t>大学生</t>
    <rPh sb="0" eb="3">
      <t>ダイガクセイ</t>
    </rPh>
    <phoneticPr fontId="4"/>
  </si>
  <si>
    <t>その他
学生</t>
    <rPh sb="2" eb="3">
      <t>タ</t>
    </rPh>
    <rPh sb="4" eb="5">
      <t>ガク</t>
    </rPh>
    <rPh sb="5" eb="6">
      <t>セイ</t>
    </rPh>
    <phoneticPr fontId="4"/>
  </si>
  <si>
    <t>一般少年</t>
    <rPh sb="0" eb="2">
      <t>イッパン</t>
    </rPh>
    <rPh sb="2" eb="4">
      <t>ショウネン</t>
    </rPh>
    <phoneticPr fontId="4"/>
  </si>
  <si>
    <t>有職</t>
    <rPh sb="0" eb="1">
      <t>ユウ</t>
    </rPh>
    <rPh sb="1" eb="2">
      <t>ショク</t>
    </rPh>
    <phoneticPr fontId="4"/>
  </si>
  <si>
    <t>無職</t>
    <rPh sb="0" eb="2">
      <t>ムショク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</si>
  <si>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</si>
  <si>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-</t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</si>
  <si>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</si>
  <si>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5">
      <t>ネン</t>
    </rPh>
    <rPh sb="5" eb="6">
      <t>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</si>
  <si>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</si>
  <si>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</si>
  <si>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</si>
  <si>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</si>
  <si>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</si>
  <si>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</si>
  <si>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資料：青少年愛護センター</t>
    <rPh sb="0" eb="2">
      <t>シリョウ</t>
    </rPh>
    <rPh sb="3" eb="6">
      <t>セイショウネン</t>
    </rPh>
    <rPh sb="6" eb="8">
      <t>アイゴ</t>
    </rPh>
    <phoneticPr fontId="4"/>
  </si>
  <si>
    <t>Q-6．犯罪類別認知・検挙件数</t>
    <rPh sb="4" eb="6">
      <t>ハンザイ</t>
    </rPh>
    <rPh sb="6" eb="8">
      <t>ルイベツ</t>
    </rPh>
    <rPh sb="8" eb="10">
      <t>ニンチ</t>
    </rPh>
    <rPh sb="11" eb="13">
      <t>ケンキョ</t>
    </rPh>
    <rPh sb="13" eb="15">
      <t>ケンスウ</t>
    </rPh>
    <phoneticPr fontId="4"/>
  </si>
  <si>
    <t>発生地計上</t>
    <rPh sb="0" eb="2">
      <t>ハッセイ</t>
    </rPh>
    <rPh sb="2" eb="3">
      <t>チ</t>
    </rPh>
    <rPh sb="3" eb="5">
      <t>ケイジョウ</t>
    </rPh>
    <phoneticPr fontId="4"/>
  </si>
  <si>
    <t>単位：件</t>
  </si>
  <si>
    <t>年次</t>
    <rPh sb="1" eb="2">
      <t>ツギ</t>
    </rPh>
    <phoneticPr fontId="4"/>
  </si>
  <si>
    <t>凶悪犯</t>
    <rPh sb="0" eb="3">
      <t>キョウアクハン</t>
    </rPh>
    <phoneticPr fontId="4"/>
  </si>
  <si>
    <t>粗暴犯</t>
    <rPh sb="0" eb="2">
      <t>ソボウ</t>
    </rPh>
    <rPh sb="2" eb="3">
      <t>ハン</t>
    </rPh>
    <phoneticPr fontId="4"/>
  </si>
  <si>
    <t>窃盗犯</t>
    <rPh sb="0" eb="3">
      <t>セットウハン</t>
    </rPh>
    <phoneticPr fontId="4"/>
  </si>
  <si>
    <t>知能犯</t>
    <rPh sb="0" eb="3">
      <t>チノウハン</t>
    </rPh>
    <phoneticPr fontId="4"/>
  </si>
  <si>
    <t>風俗犯</t>
    <rPh sb="0" eb="2">
      <t>フウゾク</t>
    </rPh>
    <rPh sb="2" eb="3">
      <t>ハン</t>
    </rPh>
    <phoneticPr fontId="4"/>
  </si>
  <si>
    <t>その他</t>
    <rPh sb="2" eb="3">
      <t>タ</t>
    </rPh>
    <phoneticPr fontId="4"/>
  </si>
  <si>
    <t>認知</t>
    <rPh sb="0" eb="2">
      <t>ニンチ</t>
    </rPh>
    <phoneticPr fontId="4"/>
  </si>
  <si>
    <t>検挙</t>
    <rPh sb="0" eb="2">
      <t>ケンキョ</t>
    </rPh>
    <phoneticPr fontId="4"/>
  </si>
  <si>
    <t>平成10年</t>
    <rPh sb="0" eb="2">
      <t>ヘイセイ</t>
    </rPh>
    <phoneticPr fontId="4"/>
  </si>
  <si>
    <t>三国町</t>
    <rPh sb="0" eb="3">
      <t>ミクニチョウ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</si>
  <si>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</si>
  <si>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</si>
  <si>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坂井町</t>
    <rPh sb="0" eb="2">
      <t>サカイ</t>
    </rPh>
    <rPh sb="2" eb="3">
      <t>チョウ</t>
    </rPh>
    <phoneticPr fontId="4"/>
  </si>
  <si>
    <t>平成11年</t>
    <rPh sb="0" eb="2">
      <t>ヘイセイ</t>
    </rPh>
    <phoneticPr fontId="4"/>
  </si>
  <si>
    <t>平成12年</t>
    <rPh sb="0" eb="2">
      <t>ヘイセイ</t>
    </rPh>
    <phoneticPr fontId="4"/>
  </si>
  <si>
    <t>平成13年</t>
    <rPh sb="0" eb="2">
      <t>ヘイセイ</t>
    </rPh>
    <phoneticPr fontId="4"/>
  </si>
  <si>
    <t>平成14年</t>
    <rPh sb="0" eb="2">
      <t>ヘイセイ</t>
    </rPh>
    <phoneticPr fontId="4"/>
  </si>
  <si>
    <t>平成15年</t>
    <rPh sb="0" eb="2">
      <t>ヘイセイ</t>
    </rPh>
    <phoneticPr fontId="4"/>
  </si>
  <si>
    <t>平成16年</t>
    <rPh sb="0" eb="2">
      <t>ヘイセイ</t>
    </rPh>
    <phoneticPr fontId="4"/>
  </si>
  <si>
    <t>平成17年</t>
    <rPh sb="0" eb="2">
      <t>ヘイセイ</t>
    </rPh>
    <phoneticPr fontId="4"/>
  </si>
  <si>
    <t>平成18年</t>
    <rPh sb="0" eb="2">
      <t>ヘイセイ</t>
    </rPh>
    <phoneticPr fontId="4"/>
  </si>
  <si>
    <t>平成19年</t>
    <rPh sb="0" eb="2">
      <t>ヘイセイ</t>
    </rPh>
    <phoneticPr fontId="4"/>
  </si>
  <si>
    <t>平成20年</t>
    <rPh sb="0" eb="2">
      <t>ヘイセイ</t>
    </rPh>
    <phoneticPr fontId="4"/>
  </si>
  <si>
    <t>平成21年</t>
    <rPh sb="0" eb="2">
      <t>ヘイセイ</t>
    </rPh>
    <phoneticPr fontId="4"/>
  </si>
  <si>
    <t>平成22年</t>
    <rPh sb="0" eb="2">
      <t>ヘイセイ</t>
    </rPh>
    <phoneticPr fontId="4"/>
  </si>
  <si>
    <t>平成23年</t>
    <rPh sb="0" eb="2">
      <t>ヘイセイ</t>
    </rPh>
    <phoneticPr fontId="4"/>
  </si>
  <si>
    <t>平成24年</t>
    <rPh sb="0" eb="2">
      <t>ヘイセイ</t>
    </rPh>
    <phoneticPr fontId="4"/>
  </si>
  <si>
    <t>平成25年</t>
    <rPh sb="0" eb="2">
      <t>ヘイセイ</t>
    </rPh>
    <phoneticPr fontId="4"/>
  </si>
  <si>
    <t>平成26年</t>
    <rPh sb="0" eb="2">
      <t>ヘイセイ</t>
    </rPh>
    <phoneticPr fontId="4"/>
  </si>
  <si>
    <t>平成27年</t>
    <rPh sb="0" eb="2">
      <t>ヘイセイ</t>
    </rPh>
    <phoneticPr fontId="4"/>
  </si>
  <si>
    <t>平成28年</t>
    <rPh sb="0" eb="2">
      <t>ヘイセイ</t>
    </rPh>
    <phoneticPr fontId="4"/>
  </si>
  <si>
    <t>資料：福井県警察本部</t>
    <rPh sb="0" eb="2">
      <t>シリョウ</t>
    </rPh>
    <rPh sb="3" eb="6">
      <t>フクイケン</t>
    </rPh>
    <rPh sb="6" eb="8">
      <t>ケイサツ</t>
    </rPh>
    <rPh sb="8" eb="9">
      <t>ホン</t>
    </rPh>
    <rPh sb="9" eb="10">
      <t>ブ</t>
    </rPh>
    <phoneticPr fontId="4"/>
  </si>
  <si>
    <t>※平成18年の件数には、1月1日から3月19日の合併期日前までの坂井町分を含まず。（坂井町はあわら署管内であったため）</t>
    <rPh sb="1" eb="3">
      <t>ヘイセイ</t>
    </rPh>
    <rPh sb="5" eb="6">
      <t>ネン</t>
    </rPh>
    <rPh sb="7" eb="9">
      <t>ケンスウ</t>
    </rPh>
    <rPh sb="13" eb="14">
      <t>ガツ</t>
    </rPh>
    <rPh sb="15" eb="16">
      <t>ニチ</t>
    </rPh>
    <rPh sb="19" eb="20">
      <t>ガツ</t>
    </rPh>
    <rPh sb="22" eb="23">
      <t>ニチ</t>
    </rPh>
    <rPh sb="24" eb="26">
      <t>ガッペイ</t>
    </rPh>
    <rPh sb="26" eb="27">
      <t>キ</t>
    </rPh>
    <rPh sb="27" eb="28">
      <t>ビ</t>
    </rPh>
    <rPh sb="28" eb="29">
      <t>マエ</t>
    </rPh>
    <rPh sb="32" eb="34">
      <t>サカイ</t>
    </rPh>
    <rPh sb="34" eb="35">
      <t>チョウ</t>
    </rPh>
    <rPh sb="35" eb="36">
      <t>ブン</t>
    </rPh>
    <rPh sb="37" eb="38">
      <t>フク</t>
    </rPh>
    <rPh sb="42" eb="44">
      <t>サカイ</t>
    </rPh>
    <rPh sb="44" eb="45">
      <t>チョウ</t>
    </rPh>
    <rPh sb="49" eb="50">
      <t>ショ</t>
    </rPh>
    <rPh sb="50" eb="52">
      <t>カンナイ</t>
    </rPh>
    <phoneticPr fontId="4"/>
  </si>
  <si>
    <t>Q-5．警察署別施設数</t>
    <rPh sb="4" eb="7">
      <t>ケイサツショ</t>
    </rPh>
    <rPh sb="7" eb="8">
      <t>ベツ</t>
    </rPh>
    <rPh sb="8" eb="11">
      <t>シセツスウ</t>
    </rPh>
    <phoneticPr fontId="4"/>
  </si>
  <si>
    <t>各年4月1日現在</t>
    <rPh sb="0" eb="2">
      <t>カクトシ</t>
    </rPh>
    <rPh sb="3" eb="4">
      <t>ガツ</t>
    </rPh>
    <rPh sb="5" eb="6">
      <t>ニチ</t>
    </rPh>
    <rPh sb="6" eb="8">
      <t>ゲンザイ</t>
    </rPh>
    <phoneticPr fontId="4"/>
  </si>
  <si>
    <t>年次</t>
    <phoneticPr fontId="4"/>
  </si>
  <si>
    <t>警察署別</t>
    <rPh sb="3" eb="4">
      <t>ベツ</t>
    </rPh>
    <phoneticPr fontId="4"/>
  </si>
  <si>
    <t>警察署</t>
    <rPh sb="0" eb="3">
      <t>ケイサツショ</t>
    </rPh>
    <phoneticPr fontId="4"/>
  </si>
  <si>
    <t>交番</t>
    <rPh sb="0" eb="2">
      <t>コウバン</t>
    </rPh>
    <phoneticPr fontId="4"/>
  </si>
  <si>
    <t>検問所</t>
    <rPh sb="0" eb="3">
      <t>ケンモンジョ</t>
    </rPh>
    <phoneticPr fontId="4"/>
  </si>
  <si>
    <t>駐在所</t>
    <rPh sb="0" eb="3">
      <t>チュウザイショ</t>
    </rPh>
    <phoneticPr fontId="4"/>
  </si>
  <si>
    <t>警備派出所</t>
    <rPh sb="0" eb="2">
      <t>ケイビ</t>
    </rPh>
    <rPh sb="2" eb="4">
      <t>ハシュツ</t>
    </rPh>
    <rPh sb="4" eb="5">
      <t>ショ</t>
    </rPh>
    <phoneticPr fontId="4"/>
  </si>
  <si>
    <t>三国警察署</t>
    <rPh sb="0" eb="2">
      <t>ミクニ</t>
    </rPh>
    <phoneticPr fontId="4"/>
  </si>
  <si>
    <t>-</t>
    <phoneticPr fontId="4"/>
  </si>
  <si>
    <t>丸岡警察署</t>
    <rPh sb="0" eb="2">
      <t>マルオカ</t>
    </rPh>
    <phoneticPr fontId="4"/>
  </si>
  <si>
    <t>金津警察署</t>
    <rPh sb="0" eb="2">
      <t>カナヅ</t>
    </rPh>
    <phoneticPr fontId="4"/>
  </si>
  <si>
    <t>あわら警察署</t>
    <phoneticPr fontId="4"/>
  </si>
  <si>
    <t>市内計</t>
    <rPh sb="0" eb="2">
      <t>シナイ</t>
    </rPh>
    <rPh sb="2" eb="3">
      <t>ケイ</t>
    </rPh>
    <phoneticPr fontId="4"/>
  </si>
  <si>
    <t>坂井警察署</t>
    <rPh sb="0" eb="2">
      <t>サカイ</t>
    </rPh>
    <phoneticPr fontId="4"/>
  </si>
  <si>
    <t>坂井西警察署</t>
    <rPh sb="0" eb="2">
      <t>サカイ</t>
    </rPh>
    <rPh sb="2" eb="3">
      <t>ニシ</t>
    </rPh>
    <phoneticPr fontId="4"/>
  </si>
  <si>
    <t>資料：安全対策課</t>
    <rPh sb="0" eb="2">
      <t>シリョウ</t>
    </rPh>
    <rPh sb="3" eb="5">
      <t>アンゼン</t>
    </rPh>
    <rPh sb="5" eb="7">
      <t>タイサク</t>
    </rPh>
    <rPh sb="7" eb="8">
      <t>カ</t>
    </rPh>
    <phoneticPr fontId="4"/>
  </si>
  <si>
    <t>Q-4．少年事件数</t>
    <rPh sb="4" eb="6">
      <t>ショウネン</t>
    </rPh>
    <rPh sb="6" eb="8">
      <t>ジケン</t>
    </rPh>
    <rPh sb="8" eb="9">
      <t>スウ</t>
    </rPh>
    <phoneticPr fontId="4"/>
  </si>
  <si>
    <t>福井県内件数</t>
    <rPh sb="2" eb="3">
      <t>ケン</t>
    </rPh>
    <phoneticPr fontId="4"/>
  </si>
  <si>
    <t>単位：件</t>
    <rPh sb="0" eb="2">
      <t>タンイ</t>
    </rPh>
    <rPh sb="3" eb="4">
      <t>ケン</t>
    </rPh>
    <phoneticPr fontId="4"/>
  </si>
  <si>
    <t>区分</t>
    <rPh sb="0" eb="1">
      <t>ク</t>
    </rPh>
    <rPh sb="1" eb="2">
      <t>ブン</t>
    </rPh>
    <phoneticPr fontId="4"/>
  </si>
  <si>
    <t>少年保護事件</t>
    <rPh sb="0" eb="2">
      <t>ショウネン</t>
    </rPh>
    <rPh sb="2" eb="4">
      <t>ホゴ</t>
    </rPh>
    <rPh sb="4" eb="6">
      <t>ジケン</t>
    </rPh>
    <phoneticPr fontId="4"/>
  </si>
  <si>
    <t>準少年保護事件</t>
    <rPh sb="0" eb="1">
      <t>ジュン</t>
    </rPh>
    <rPh sb="1" eb="2">
      <t>ショウ</t>
    </rPh>
    <rPh sb="2" eb="3">
      <t>トシ</t>
    </rPh>
    <rPh sb="3" eb="4">
      <t>タモツ</t>
    </rPh>
    <rPh sb="4" eb="5">
      <t>マモル</t>
    </rPh>
    <rPh sb="5" eb="6">
      <t>コト</t>
    </rPh>
    <rPh sb="6" eb="7">
      <t>ケン</t>
    </rPh>
    <phoneticPr fontId="4"/>
  </si>
  <si>
    <t>成人刑事事件</t>
    <rPh sb="0" eb="1">
      <t>シゲル</t>
    </rPh>
    <rPh sb="1" eb="2">
      <t>ヒト</t>
    </rPh>
    <rPh sb="2" eb="3">
      <t>ケイ</t>
    </rPh>
    <rPh sb="3" eb="4">
      <t>コト</t>
    </rPh>
    <rPh sb="4" eb="5">
      <t>コト</t>
    </rPh>
    <rPh sb="5" eb="6">
      <t>ケン</t>
    </rPh>
    <phoneticPr fontId="4"/>
  </si>
  <si>
    <t>一般保護事件</t>
    <rPh sb="0" eb="1">
      <t>１</t>
    </rPh>
    <rPh sb="1" eb="2">
      <t>バン</t>
    </rPh>
    <rPh sb="2" eb="3">
      <t>タモツ</t>
    </rPh>
    <rPh sb="3" eb="4">
      <t>マモル</t>
    </rPh>
    <rPh sb="4" eb="5">
      <t>コト</t>
    </rPh>
    <rPh sb="5" eb="6">
      <t>ケン</t>
    </rPh>
    <phoneticPr fontId="4"/>
  </si>
  <si>
    <t>道路交通保護事件</t>
    <rPh sb="0" eb="2">
      <t>ドウロ</t>
    </rPh>
    <rPh sb="2" eb="4">
      <t>コウツウ</t>
    </rPh>
    <rPh sb="4" eb="6">
      <t>ホゴ</t>
    </rPh>
    <rPh sb="6" eb="8">
      <t>ジケン</t>
    </rPh>
    <phoneticPr fontId="4"/>
  </si>
  <si>
    <t>新受</t>
    <rPh sb="0" eb="1">
      <t>シン</t>
    </rPh>
    <rPh sb="1" eb="2">
      <t>ウケ</t>
    </rPh>
    <phoneticPr fontId="4"/>
  </si>
  <si>
    <t>既済</t>
    <rPh sb="0" eb="2">
      <t>キサイ</t>
    </rPh>
    <phoneticPr fontId="4"/>
  </si>
  <si>
    <t>未済</t>
    <rPh sb="0" eb="2">
      <t>ミサイ</t>
    </rPh>
    <phoneticPr fontId="4"/>
  </si>
  <si>
    <t>-</t>
    <phoneticPr fontId="4"/>
  </si>
  <si>
    <t>－</t>
  </si>
  <si>
    <t>少年保護事件の終局区分別既済人員</t>
    <rPh sb="0" eb="1">
      <t>ショウ</t>
    </rPh>
    <rPh sb="1" eb="2">
      <t>トシ</t>
    </rPh>
    <rPh sb="2" eb="3">
      <t>タモツ</t>
    </rPh>
    <rPh sb="3" eb="4">
      <t>マモル</t>
    </rPh>
    <rPh sb="4" eb="6">
      <t>ジケン</t>
    </rPh>
    <rPh sb="7" eb="8">
      <t>オワリ</t>
    </rPh>
    <rPh sb="8" eb="9">
      <t>キョク</t>
    </rPh>
    <rPh sb="9" eb="10">
      <t>ク</t>
    </rPh>
    <rPh sb="10" eb="11">
      <t>ブン</t>
    </rPh>
    <rPh sb="11" eb="12">
      <t>ベツ</t>
    </rPh>
    <rPh sb="12" eb="13">
      <t>キ</t>
    </rPh>
    <rPh sb="13" eb="14">
      <t>スミ</t>
    </rPh>
    <rPh sb="14" eb="15">
      <t>ヒト</t>
    </rPh>
    <rPh sb="15" eb="16">
      <t>イン</t>
    </rPh>
    <phoneticPr fontId="4"/>
  </si>
  <si>
    <t>総数</t>
    <rPh sb="0" eb="1">
      <t>フサ</t>
    </rPh>
    <rPh sb="1" eb="2">
      <t>カズ</t>
    </rPh>
    <phoneticPr fontId="4"/>
  </si>
  <si>
    <t>検察官</t>
    <rPh sb="0" eb="3">
      <t>ケンサツカン</t>
    </rPh>
    <phoneticPr fontId="4"/>
  </si>
  <si>
    <t>保護処分</t>
    <rPh sb="0" eb="1">
      <t>タモツ</t>
    </rPh>
    <rPh sb="1" eb="2">
      <t>マモル</t>
    </rPh>
    <rPh sb="2" eb="3">
      <t>トコロ</t>
    </rPh>
    <rPh sb="3" eb="4">
      <t>ブン</t>
    </rPh>
    <phoneticPr fontId="4"/>
  </si>
  <si>
    <t>児童相談所</t>
    <rPh sb="0" eb="2">
      <t>ジドウ</t>
    </rPh>
    <rPh sb="2" eb="4">
      <t>ソウダン</t>
    </rPh>
    <rPh sb="4" eb="5">
      <t>ショ</t>
    </rPh>
    <phoneticPr fontId="4"/>
  </si>
  <si>
    <t>審判</t>
    <rPh sb="0" eb="1">
      <t>シン</t>
    </rPh>
    <rPh sb="1" eb="2">
      <t>ハン</t>
    </rPh>
    <phoneticPr fontId="4"/>
  </si>
  <si>
    <t>不処分</t>
    <rPh sb="0" eb="1">
      <t>フ</t>
    </rPh>
    <rPh sb="1" eb="2">
      <t>トコロ</t>
    </rPh>
    <rPh sb="2" eb="3">
      <t>ブン</t>
    </rPh>
    <phoneticPr fontId="4"/>
  </si>
  <si>
    <t>へ送致</t>
    <rPh sb="1" eb="3">
      <t>ソウチ</t>
    </rPh>
    <phoneticPr fontId="4"/>
  </si>
  <si>
    <t>保護観察</t>
    <rPh sb="0" eb="2">
      <t>ホゴ</t>
    </rPh>
    <rPh sb="2" eb="4">
      <t>カンサツ</t>
    </rPh>
    <phoneticPr fontId="4"/>
  </si>
  <si>
    <t>児童自立支</t>
    <rPh sb="0" eb="2">
      <t>ジドウ</t>
    </rPh>
    <rPh sb="2" eb="4">
      <t>ジリツ</t>
    </rPh>
    <rPh sb="4" eb="5">
      <t>ササ</t>
    </rPh>
    <phoneticPr fontId="4"/>
  </si>
  <si>
    <t>少年院送致</t>
    <rPh sb="0" eb="3">
      <t>ショウネンイン</t>
    </rPh>
    <rPh sb="3" eb="5">
      <t>ソウチ</t>
    </rPh>
    <phoneticPr fontId="4"/>
  </si>
  <si>
    <t>への送致</t>
    <rPh sb="2" eb="4">
      <t>ソウチ</t>
    </rPh>
    <phoneticPr fontId="4"/>
  </si>
  <si>
    <t>不開始</t>
    <rPh sb="0" eb="1">
      <t>フ</t>
    </rPh>
    <rPh sb="1" eb="2">
      <t>カイ</t>
    </rPh>
    <rPh sb="2" eb="3">
      <t>ハジメ</t>
    </rPh>
    <phoneticPr fontId="4"/>
  </si>
  <si>
    <t>援施設送致</t>
    <rPh sb="0" eb="1">
      <t>オン</t>
    </rPh>
    <rPh sb="1" eb="3">
      <t>シセツ</t>
    </rPh>
    <rPh sb="3" eb="5">
      <t>ソウチ</t>
    </rPh>
    <phoneticPr fontId="4"/>
  </si>
  <si>
    <t>資料：最高裁判所事務総局「司法統計年報（少年編）」</t>
    <rPh sb="0" eb="1">
      <t>シ</t>
    </rPh>
    <rPh sb="1" eb="2">
      <t>リョウ</t>
    </rPh>
    <rPh sb="3" eb="5">
      <t>サイコウ</t>
    </rPh>
    <rPh sb="5" eb="7">
      <t>サイバン</t>
    </rPh>
    <rPh sb="7" eb="8">
      <t>ショ</t>
    </rPh>
    <rPh sb="8" eb="10">
      <t>ジム</t>
    </rPh>
    <rPh sb="10" eb="12">
      <t>ソウキョク</t>
    </rPh>
    <rPh sb="13" eb="15">
      <t>シホウ</t>
    </rPh>
    <rPh sb="15" eb="17">
      <t>トウケイ</t>
    </rPh>
    <rPh sb="17" eb="19">
      <t>ネンポウ</t>
    </rPh>
    <rPh sb="20" eb="22">
      <t>ショウネン</t>
    </rPh>
    <rPh sb="22" eb="23">
      <t>ヘン</t>
    </rPh>
    <phoneticPr fontId="4"/>
  </si>
  <si>
    <t>出典：福井県統計年鑑</t>
    <rPh sb="0" eb="2">
      <t>シュッテン</t>
    </rPh>
    <rPh sb="3" eb="6">
      <t>フクイケン</t>
    </rPh>
    <rPh sb="6" eb="8">
      <t>トウケイ</t>
    </rPh>
    <rPh sb="8" eb="10">
      <t>ネンカン</t>
    </rPh>
    <phoneticPr fontId="4"/>
  </si>
  <si>
    <t>Q-3．民事・行政事件数</t>
    <rPh sb="4" eb="6">
      <t>ミンジ</t>
    </rPh>
    <rPh sb="7" eb="9">
      <t>ギョウセイ</t>
    </rPh>
    <rPh sb="9" eb="11">
      <t>ジケン</t>
    </rPh>
    <rPh sb="11" eb="12">
      <t>スウ</t>
    </rPh>
    <phoneticPr fontId="4"/>
  </si>
  <si>
    <t>区 分</t>
    <rPh sb="0" eb="1">
      <t>ク</t>
    </rPh>
    <rPh sb="2" eb="3">
      <t>ブン</t>
    </rPh>
    <phoneticPr fontId="4"/>
  </si>
  <si>
    <t>う ち 訴 訟 事 件</t>
    <rPh sb="4" eb="5">
      <t>ウッタ</t>
    </rPh>
    <rPh sb="6" eb="7">
      <t>アラソ</t>
    </rPh>
    <rPh sb="8" eb="9">
      <t>コト</t>
    </rPh>
    <rPh sb="10" eb="11">
      <t>ケン</t>
    </rPh>
    <phoneticPr fontId="4"/>
  </si>
  <si>
    <t>う ち 調 停 事 件</t>
    <rPh sb="4" eb="5">
      <t>チョウ</t>
    </rPh>
    <rPh sb="6" eb="7">
      <t>テイ</t>
    </rPh>
    <rPh sb="8" eb="9">
      <t>コト</t>
    </rPh>
    <rPh sb="10" eb="11">
      <t>ケン</t>
    </rPh>
    <phoneticPr fontId="4"/>
  </si>
  <si>
    <t>第　一　審　民　事　通　常　訴　訟</t>
    <rPh sb="0" eb="1">
      <t>ダイ</t>
    </rPh>
    <rPh sb="2" eb="3">
      <t>１</t>
    </rPh>
    <rPh sb="4" eb="5">
      <t>シン</t>
    </rPh>
    <rPh sb="6" eb="7">
      <t>タミ</t>
    </rPh>
    <rPh sb="8" eb="9">
      <t>コト</t>
    </rPh>
    <rPh sb="10" eb="11">
      <t>ツウ</t>
    </rPh>
    <rPh sb="12" eb="13">
      <t>ツネ</t>
    </rPh>
    <rPh sb="14" eb="15">
      <t>ウッタ</t>
    </rPh>
    <rPh sb="16" eb="17">
      <t>アラソ</t>
    </rPh>
    <phoneticPr fontId="4"/>
  </si>
  <si>
    <t>第一審
行政訴訟</t>
    <rPh sb="0" eb="1">
      <t>ダイ</t>
    </rPh>
    <rPh sb="1" eb="3">
      <t>イッシン</t>
    </rPh>
    <rPh sb="4" eb="6">
      <t>ギョウセイ</t>
    </rPh>
    <rPh sb="6" eb="8">
      <t>ソショウ</t>
    </rPh>
    <phoneticPr fontId="4"/>
  </si>
  <si>
    <t>裁判所別</t>
    <rPh sb="0" eb="3">
      <t>サイバンショ</t>
    </rPh>
    <rPh sb="3" eb="4">
      <t>ベツ</t>
    </rPh>
    <phoneticPr fontId="4"/>
  </si>
  <si>
    <t>訴訟の目的別</t>
    <rPh sb="0" eb="2">
      <t>ソショウ</t>
    </rPh>
    <rPh sb="3" eb="5">
      <t>モクテキ</t>
    </rPh>
    <rPh sb="5" eb="6">
      <t>ベツ</t>
    </rPh>
    <phoneticPr fontId="4"/>
  </si>
  <si>
    <t>年 次</t>
    <rPh sb="2" eb="3">
      <t>ツギ</t>
    </rPh>
    <phoneticPr fontId="4"/>
  </si>
  <si>
    <t>地裁</t>
    <rPh sb="0" eb="1">
      <t>チ</t>
    </rPh>
    <rPh sb="1" eb="2">
      <t>サイ</t>
    </rPh>
    <phoneticPr fontId="4"/>
  </si>
  <si>
    <t>簡易</t>
    <rPh sb="0" eb="2">
      <t>カンイ</t>
    </rPh>
    <phoneticPr fontId="4"/>
  </si>
  <si>
    <t>金　銭</t>
    <rPh sb="0" eb="1">
      <t>キン</t>
    </rPh>
    <rPh sb="2" eb="3">
      <t>ゼニ</t>
    </rPh>
    <phoneticPr fontId="4"/>
  </si>
  <si>
    <t>建　物</t>
    <rPh sb="0" eb="1">
      <t>ダテ</t>
    </rPh>
    <rPh sb="2" eb="3">
      <t>モノ</t>
    </rPh>
    <phoneticPr fontId="4"/>
  </si>
  <si>
    <t>土　地</t>
    <rPh sb="0" eb="1">
      <t>ツチ</t>
    </rPh>
    <rPh sb="2" eb="3">
      <t>チ</t>
    </rPh>
    <phoneticPr fontId="4"/>
  </si>
  <si>
    <t>資料：福井地方裁判所</t>
    <rPh sb="0" eb="2">
      <t>シリョウ</t>
    </rPh>
    <rPh sb="3" eb="5">
      <t>フクイ</t>
    </rPh>
    <rPh sb="5" eb="7">
      <t>チホウ</t>
    </rPh>
    <rPh sb="7" eb="10">
      <t>サイバンショ</t>
    </rPh>
    <phoneticPr fontId="4"/>
  </si>
  <si>
    <t>出典：福井県統計年鑑</t>
    <rPh sb="0" eb="2">
      <t>シュッテン</t>
    </rPh>
    <rPh sb="3" eb="5">
      <t>フクイ</t>
    </rPh>
    <rPh sb="5" eb="6">
      <t>ケン</t>
    </rPh>
    <rPh sb="6" eb="8">
      <t>トウケイ</t>
    </rPh>
    <rPh sb="8" eb="10">
      <t>ネンカン</t>
    </rPh>
    <phoneticPr fontId="4"/>
  </si>
  <si>
    <t>Q-2．刑事事件数</t>
    <rPh sb="4" eb="6">
      <t>ケイジ</t>
    </rPh>
    <rPh sb="6" eb="8">
      <t>ジケン</t>
    </rPh>
    <rPh sb="8" eb="9">
      <t>スウ</t>
    </rPh>
    <phoneticPr fontId="4"/>
  </si>
  <si>
    <t>区　分</t>
    <rPh sb="0" eb="1">
      <t>ク</t>
    </rPh>
    <rPh sb="2" eb="3">
      <t>ブン</t>
    </rPh>
    <phoneticPr fontId="4"/>
  </si>
  <si>
    <t>うち通常第一審事件</t>
    <rPh sb="2" eb="4">
      <t>ツウジョウ</t>
    </rPh>
    <rPh sb="4" eb="5">
      <t>ダイ</t>
    </rPh>
    <rPh sb="5" eb="7">
      <t>イッシン</t>
    </rPh>
    <rPh sb="7" eb="9">
      <t>ジケン</t>
    </rPh>
    <phoneticPr fontId="4"/>
  </si>
  <si>
    <t>うち略式・交通即決事件</t>
    <rPh sb="2" eb="4">
      <t>リャクシキ</t>
    </rPh>
    <rPh sb="5" eb="7">
      <t>コウツウ</t>
    </rPh>
    <rPh sb="7" eb="9">
      <t>ソッケツ</t>
    </rPh>
    <rPh sb="9" eb="11">
      <t>ジケン</t>
    </rPh>
    <phoneticPr fontId="4"/>
  </si>
  <si>
    <t>新受件数</t>
    <rPh sb="0" eb="1">
      <t>シン</t>
    </rPh>
    <rPh sb="1" eb="2">
      <t>ウケ</t>
    </rPh>
    <rPh sb="2" eb="4">
      <t>ケンスウ</t>
    </rPh>
    <phoneticPr fontId="4"/>
  </si>
  <si>
    <t>既済件数</t>
    <rPh sb="0" eb="2">
      <t>キサイ</t>
    </rPh>
    <rPh sb="2" eb="4">
      <t>ケンスウ</t>
    </rPh>
    <phoneticPr fontId="4"/>
  </si>
  <si>
    <t>未済件数</t>
    <rPh sb="0" eb="2">
      <t>ミサイ</t>
    </rPh>
    <rPh sb="2" eb="4">
      <t>ケンスウ</t>
    </rPh>
    <phoneticPr fontId="4"/>
  </si>
  <si>
    <t>資料：福井地方裁判所</t>
    <rPh sb="0" eb="1">
      <t>シ</t>
    </rPh>
    <rPh sb="1" eb="2">
      <t>リョウ</t>
    </rPh>
    <rPh sb="3" eb="5">
      <t>フクイ</t>
    </rPh>
    <rPh sb="5" eb="7">
      <t>チホウ</t>
    </rPh>
    <rPh sb="7" eb="10">
      <t>サイバンショ</t>
    </rPh>
    <phoneticPr fontId="4"/>
  </si>
  <si>
    <t>Q-1．登記事件数</t>
    <rPh sb="4" eb="6">
      <t>トウキ</t>
    </rPh>
    <rPh sb="6" eb="8">
      <t>ジケン</t>
    </rPh>
    <rPh sb="8" eb="9">
      <t>カズ</t>
    </rPh>
    <phoneticPr fontId="4"/>
  </si>
  <si>
    <t>福井法務局管内件数</t>
    <rPh sb="0" eb="2">
      <t>フクイ</t>
    </rPh>
    <rPh sb="2" eb="5">
      <t>ホウムキョク</t>
    </rPh>
    <rPh sb="5" eb="7">
      <t>カンナイ</t>
    </rPh>
    <rPh sb="7" eb="9">
      <t>ケンスウ</t>
    </rPh>
    <phoneticPr fontId="4"/>
  </si>
  <si>
    <t>種類</t>
    <rPh sb="0" eb="1">
      <t>タネ</t>
    </rPh>
    <rPh sb="1" eb="2">
      <t>タグイ</t>
    </rPh>
    <phoneticPr fontId="4"/>
  </si>
  <si>
    <t>登記事件</t>
    <rPh sb="0" eb="2">
      <t>トウキ</t>
    </rPh>
    <rPh sb="2" eb="4">
      <t>ジケン</t>
    </rPh>
    <phoneticPr fontId="4"/>
  </si>
  <si>
    <t>謄・抄本交付等請求事件</t>
    <rPh sb="0" eb="1">
      <t>ウツ</t>
    </rPh>
    <rPh sb="2" eb="4">
      <t>ショウホン</t>
    </rPh>
    <rPh sb="4" eb="7">
      <t>コウフナド</t>
    </rPh>
    <rPh sb="7" eb="9">
      <t>セイキュウ</t>
    </rPh>
    <rPh sb="9" eb="11">
      <t>ジケン</t>
    </rPh>
    <phoneticPr fontId="4"/>
  </si>
  <si>
    <t>不動産登記</t>
    <rPh sb="0" eb="3">
      <t>フドウサン</t>
    </rPh>
    <rPh sb="3" eb="5">
      <t>トウキ</t>
    </rPh>
    <phoneticPr fontId="4"/>
  </si>
  <si>
    <t>商業・法人登記</t>
    <rPh sb="0" eb="2">
      <t>ショウギョウ</t>
    </rPh>
    <rPh sb="3" eb="5">
      <t>ホウジン</t>
    </rPh>
    <rPh sb="5" eb="7">
      <t>トウキ</t>
    </rPh>
    <phoneticPr fontId="4"/>
  </si>
  <si>
    <t>その他の登記</t>
    <rPh sb="2" eb="3">
      <t>タ</t>
    </rPh>
    <rPh sb="4" eb="6">
      <t>トウキ</t>
    </rPh>
    <phoneticPr fontId="4"/>
  </si>
  <si>
    <t>合計</t>
    <rPh sb="0" eb="2">
      <t>ゴウケイ</t>
    </rPh>
    <phoneticPr fontId="4"/>
  </si>
  <si>
    <t>謄本</t>
    <rPh sb="0" eb="1">
      <t>ウツ</t>
    </rPh>
    <rPh sb="1" eb="2">
      <t>ホン</t>
    </rPh>
    <phoneticPr fontId="4"/>
  </si>
  <si>
    <t>抄本</t>
    <rPh sb="0" eb="1">
      <t>ショウ</t>
    </rPh>
    <rPh sb="1" eb="2">
      <t>ホン</t>
    </rPh>
    <phoneticPr fontId="4"/>
  </si>
  <si>
    <t>証明</t>
    <rPh sb="0" eb="1">
      <t>アカシ</t>
    </rPh>
    <rPh sb="1" eb="2">
      <t>メイ</t>
    </rPh>
    <phoneticPr fontId="4"/>
  </si>
  <si>
    <t>閲覧</t>
    <rPh sb="0" eb="1">
      <t>エツ</t>
    </rPh>
    <rPh sb="1" eb="2">
      <t>ラン</t>
    </rPh>
    <phoneticPr fontId="4"/>
  </si>
  <si>
    <t>合計</t>
    <rPh sb="0" eb="1">
      <t>ゴウ</t>
    </rPh>
    <rPh sb="1" eb="2">
      <t>ケイ</t>
    </rPh>
    <phoneticPr fontId="4"/>
  </si>
  <si>
    <t>年次</t>
    <rPh sb="0" eb="1">
      <t>ネン</t>
    </rPh>
    <rPh sb="1" eb="2">
      <t>ツギ</t>
    </rPh>
    <phoneticPr fontId="4"/>
  </si>
  <si>
    <t>件数</t>
    <rPh sb="0" eb="1">
      <t>ケン</t>
    </rPh>
    <rPh sb="1" eb="2">
      <t>カズ</t>
    </rPh>
    <phoneticPr fontId="4"/>
  </si>
  <si>
    <t>個数</t>
    <rPh sb="0" eb="1">
      <t>コ</t>
    </rPh>
    <rPh sb="1" eb="2">
      <t>カズ</t>
    </rPh>
    <phoneticPr fontId="4"/>
  </si>
  <si>
    <t>平成10年</t>
    <rPh sb="0" eb="2">
      <t>ヘイセイ</t>
    </rPh>
    <rPh sb="4" eb="5">
      <t>ネン</t>
    </rPh>
    <phoneticPr fontId="4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</si>
  <si>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</si>
  <si>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</si>
  <si>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</si>
  <si>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</si>
  <si>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</si>
  <si>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</si>
  <si>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</si>
  <si>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</si>
  <si>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</si>
  <si>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</si>
  <si>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</si>
  <si>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</si>
  <si>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</si>
  <si>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</si>
  <si>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</si>
  <si>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</si>
  <si>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</si>
  <si>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※１．証明は、証明、印鑑証明、地図・その他の図面・筆界特定書の写しの交付、確定日付、抵当証券、</t>
    <phoneticPr fontId="4"/>
  </si>
  <si>
    <t>資料：福井地方法務局</t>
    <rPh sb="0" eb="1">
      <t>シ</t>
    </rPh>
    <rPh sb="1" eb="2">
      <t>リョウ</t>
    </rPh>
    <rPh sb="3" eb="5">
      <t>フクイ</t>
    </rPh>
    <rPh sb="5" eb="7">
      <t>チホウ</t>
    </rPh>
    <rPh sb="7" eb="10">
      <t>ホウムキョク</t>
    </rPh>
    <phoneticPr fontId="4"/>
  </si>
  <si>
    <t>　　　 概要記録事項証明、登記識別情報に関する証明等である。</t>
    <phoneticPr fontId="4"/>
  </si>
  <si>
    <t>　 ２．閲覧は、登記簿、地図・その他の図面、筆界特定手続記録の閲覧である(登記事項要約書、</t>
    <rPh sb="4" eb="6">
      <t>エツラン</t>
    </rPh>
    <phoneticPr fontId="4"/>
  </si>
  <si>
    <t>　　　 登記情報提供を含む)。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</si>
</sst>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;&quot;△ &quot;#,##0"/>
    <numFmt numFmtId="177" formatCode="#,##0_ "/>
    <numFmt numFmtId="178" formatCode="0.0_);[Red]\(0.0\)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5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448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shrinkToFit="1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right"/>
    </xf>
    <xf numFmtId="0" fontId="6" fillId="0" borderId="0" xfId="1" applyFont="1" applyAlignment="1">
      <alignment horizontal="center" vertical="center" shrinkToFit="1"/>
    </xf>
    <xf numFmtId="0" fontId="5" fillId="0" borderId="12" xfId="1" applyFont="1" applyBorder="1" applyAlignment="1">
      <alignment horizontal="distributed" vertical="center" justifyLastLine="1" shrinkToFit="1"/>
    </xf>
    <xf numFmtId="0" fontId="5" fillId="0" borderId="13" xfId="1" applyFont="1" applyBorder="1" applyAlignment="1">
      <alignment horizontal="distributed" vertical="center" justifyLastLine="1" shrinkToFit="1"/>
    </xf>
    <xf numFmtId="0" fontId="5" fillId="0" borderId="13" xfId="1" applyFont="1" applyBorder="1" applyAlignment="1">
      <alignment horizontal="distributed" vertical="center" wrapText="1" justifyLastLine="1" shrinkToFit="1"/>
    </xf>
    <xf numFmtId="0" fontId="4" fillId="0" borderId="13" xfId="1" applyFont="1" applyBorder="1" applyAlignment="1">
      <alignment horizontal="distributed" vertical="center" wrapText="1" justifyLastLine="1" shrinkToFit="1"/>
    </xf>
    <xf numFmtId="0" fontId="7" fillId="0" borderId="13" xfId="1" applyFont="1" applyBorder="1" applyAlignment="1">
      <alignment horizontal="distributed" vertical="center" wrapText="1" justifyLastLine="1" shrinkToFit="1"/>
    </xf>
    <xf numFmtId="0" fontId="6" fillId="0" borderId="13" xfId="1" applyFont="1" applyBorder="1" applyAlignment="1">
      <alignment horizontal="distributed" vertical="center" justifyLastLine="1" shrinkToFit="1"/>
    </xf>
    <xf numFmtId="0" fontId="6" fillId="0" borderId="13" xfId="1" applyFont="1" applyBorder="1" applyAlignment="1">
      <alignment horizontal="distributed" vertical="center" wrapText="1" justifyLastLine="1" shrinkToFit="1"/>
    </xf>
    <xf numFmtId="0" fontId="5" fillId="0" borderId="14" xfId="1" applyFont="1" applyBorder="1" applyAlignment="1">
      <alignment horizontal="distributed" vertical="center" wrapText="1" justifyLastLine="1" shrinkToFit="1"/>
    </xf>
    <xf numFmtId="0" fontId="5" fillId="0" borderId="15" xfId="1" applyFont="1" applyBorder="1" applyAlignment="1">
      <alignment horizontal="distributed" vertical="center" wrapText="1" justifyLastLine="1" shrinkToFit="1"/>
    </xf>
    <xf numFmtId="0" fontId="5" fillId="0" borderId="15" xfId="1" applyFont="1" applyFill="1" applyBorder="1" applyAlignment="1">
      <alignment horizontal="distributed" vertical="center" wrapText="1" justifyLastLine="1" shrinkToFit="1"/>
    </xf>
    <xf numFmtId="0" fontId="6" fillId="0" borderId="0" xfId="1" applyFont="1" applyAlignment="1">
      <alignment vertical="center" shrinkToFit="1"/>
    </xf>
    <xf numFmtId="0" fontId="5" fillId="0" borderId="0" xfId="1" applyFont="1" applyAlignment="1">
      <alignment horizontal="left" vertical="center"/>
    </xf>
    <xf numFmtId="49" fontId="5" fillId="0" borderId="16" xfId="1" applyNumberFormat="1" applyFont="1" applyBorder="1" applyAlignment="1">
      <alignment horizontal="center" vertical="center"/>
    </xf>
    <xf numFmtId="176" fontId="8" fillId="0" borderId="16" xfId="1" applyNumberFormat="1" applyFont="1" applyBorder="1" applyAlignment="1">
      <alignment horizontal="right" vertical="center"/>
    </xf>
    <xf numFmtId="176" fontId="8" fillId="0" borderId="17" xfId="1" applyNumberFormat="1" applyFont="1" applyBorder="1" applyAlignment="1">
      <alignment horizontal="right" vertical="center"/>
    </xf>
    <xf numFmtId="176" fontId="8" fillId="0" borderId="18" xfId="1" applyNumberFormat="1" applyFont="1" applyBorder="1" applyAlignment="1">
      <alignment horizontal="right" vertical="center"/>
    </xf>
    <xf numFmtId="176" fontId="8" fillId="0" borderId="19" xfId="1" applyNumberFormat="1" applyFont="1" applyBorder="1" applyAlignment="1">
      <alignment horizontal="right" vertical="center"/>
    </xf>
    <xf numFmtId="176" fontId="8" fillId="0" borderId="20" xfId="1" applyNumberFormat="1" applyFont="1" applyBorder="1" applyAlignment="1">
      <alignment horizontal="right" vertical="center"/>
    </xf>
    <xf numFmtId="49" fontId="5" fillId="0" borderId="24" xfId="1" applyNumberFormat="1" applyFont="1" applyBorder="1" applyAlignment="1">
      <alignment horizontal="center" vertical="center"/>
    </xf>
    <xf numFmtId="176" fontId="8" fillId="0" borderId="24" xfId="1" applyNumberFormat="1" applyFont="1" applyBorder="1" applyAlignment="1">
      <alignment horizontal="right" vertical="center"/>
    </xf>
    <xf numFmtId="176" fontId="8" fillId="0" borderId="25" xfId="1" applyNumberFormat="1" applyFont="1" applyBorder="1" applyAlignment="1">
      <alignment horizontal="right" vertical="center"/>
    </xf>
    <xf numFmtId="176" fontId="8" fillId="0" borderId="26" xfId="1" applyNumberFormat="1" applyFont="1" applyBorder="1" applyAlignment="1">
      <alignment horizontal="right" vertical="center"/>
    </xf>
    <xf numFmtId="176" fontId="8" fillId="0" borderId="27" xfId="1" applyNumberFormat="1" applyFont="1" applyBorder="1" applyAlignment="1">
      <alignment horizontal="right" vertical="center"/>
    </xf>
    <xf numFmtId="176" fontId="8" fillId="0" borderId="28" xfId="1" applyNumberFormat="1" applyFont="1" applyBorder="1" applyAlignment="1">
      <alignment horizontal="right" vertical="center"/>
    </xf>
    <xf numFmtId="0" fontId="5" fillId="0" borderId="22" xfId="1" applyFont="1" applyBorder="1" applyAlignment="1">
      <alignment horizontal="left" vertical="center"/>
    </xf>
    <xf numFmtId="49" fontId="5" fillId="0" borderId="9" xfId="1" applyNumberFormat="1" applyFont="1" applyBorder="1" applyAlignment="1">
      <alignment vertical="center" justifyLastLine="1"/>
    </xf>
    <xf numFmtId="49" fontId="5" fillId="0" borderId="10" xfId="1" applyNumberFormat="1" applyFont="1" applyBorder="1" applyAlignment="1">
      <alignment vertical="center" justifyLastLine="1"/>
    </xf>
    <xf numFmtId="49" fontId="5" fillId="0" borderId="30" xfId="1" applyNumberFormat="1" applyFont="1" applyBorder="1" applyAlignment="1">
      <alignment horizontal="center" vertical="center"/>
    </xf>
    <xf numFmtId="176" fontId="8" fillId="0" borderId="30" xfId="1" applyNumberFormat="1" applyFont="1" applyBorder="1" applyAlignment="1">
      <alignment horizontal="right" vertical="center"/>
    </xf>
    <xf numFmtId="176" fontId="8" fillId="0" borderId="31" xfId="1" applyNumberFormat="1" applyFont="1" applyBorder="1" applyAlignment="1">
      <alignment horizontal="right" vertical="center"/>
    </xf>
    <xf numFmtId="176" fontId="8" fillId="0" borderId="32" xfId="1" applyNumberFormat="1" applyFont="1" applyBorder="1" applyAlignment="1">
      <alignment horizontal="right" vertical="center"/>
    </xf>
    <xf numFmtId="176" fontId="8" fillId="0" borderId="33" xfId="1" applyNumberFormat="1" applyFont="1" applyBorder="1" applyAlignment="1">
      <alignment horizontal="right" vertical="center"/>
    </xf>
    <xf numFmtId="176" fontId="8" fillId="0" borderId="34" xfId="1" applyNumberFormat="1" applyFont="1" applyBorder="1" applyAlignment="1">
      <alignment horizontal="right" vertical="center"/>
    </xf>
    <xf numFmtId="49" fontId="5" fillId="0" borderId="36" xfId="1" applyNumberFormat="1" applyFont="1" applyBorder="1" applyAlignment="1">
      <alignment horizontal="center" vertical="center"/>
    </xf>
    <xf numFmtId="176" fontId="5" fillId="0" borderId="16" xfId="1" applyNumberFormat="1" applyFont="1" applyBorder="1" applyAlignment="1">
      <alignment horizontal="right" vertical="center"/>
    </xf>
    <xf numFmtId="176" fontId="5" fillId="0" borderId="17" xfId="1" applyNumberFormat="1" applyFont="1" applyBorder="1" applyAlignment="1">
      <alignment horizontal="right" vertical="center"/>
    </xf>
    <xf numFmtId="176" fontId="5" fillId="0" borderId="18" xfId="1" applyNumberFormat="1" applyFont="1" applyBorder="1" applyAlignment="1">
      <alignment horizontal="right" vertical="center"/>
    </xf>
    <xf numFmtId="176" fontId="5" fillId="0" borderId="19" xfId="1" applyNumberFormat="1" applyFont="1" applyBorder="1" applyAlignment="1">
      <alignment horizontal="right" vertical="center"/>
    </xf>
    <xf numFmtId="176" fontId="5" fillId="0" borderId="20" xfId="1" applyNumberFormat="1" applyFont="1" applyBorder="1" applyAlignment="1">
      <alignment horizontal="right" vertical="center"/>
    </xf>
    <xf numFmtId="49" fontId="5" fillId="0" borderId="38" xfId="1" applyNumberFormat="1" applyFont="1" applyBorder="1" applyAlignment="1">
      <alignment horizontal="center" vertical="center"/>
    </xf>
    <xf numFmtId="176" fontId="5" fillId="0" borderId="23" xfId="1" applyNumberFormat="1" applyFont="1" applyBorder="1" applyAlignment="1">
      <alignment horizontal="right" vertical="center"/>
    </xf>
    <xf numFmtId="176" fontId="5" fillId="0" borderId="39" xfId="1" applyNumberFormat="1" applyFont="1" applyBorder="1" applyAlignment="1">
      <alignment horizontal="right" vertical="center"/>
    </xf>
    <xf numFmtId="176" fontId="5" fillId="0" borderId="40" xfId="1" applyNumberFormat="1" applyFont="1" applyBorder="1" applyAlignment="1">
      <alignment horizontal="right" vertical="center"/>
    </xf>
    <xf numFmtId="176" fontId="5" fillId="0" borderId="26" xfId="1" applyNumberFormat="1" applyFont="1" applyBorder="1" applyAlignment="1">
      <alignment horizontal="right" vertical="center"/>
    </xf>
    <xf numFmtId="176" fontId="5" fillId="0" borderId="27" xfId="1" applyNumberFormat="1" applyFont="1" applyBorder="1" applyAlignment="1">
      <alignment horizontal="right" vertical="center"/>
    </xf>
    <xf numFmtId="176" fontId="5" fillId="0" borderId="28" xfId="1" applyNumberFormat="1" applyFont="1" applyBorder="1" applyAlignment="1">
      <alignment horizontal="right" vertical="center"/>
    </xf>
    <xf numFmtId="0" fontId="5" fillId="0" borderId="42" xfId="1" applyFont="1" applyBorder="1" applyAlignment="1">
      <alignment horizontal="center" vertical="center" shrinkToFit="1"/>
    </xf>
    <xf numFmtId="176" fontId="5" fillId="0" borderId="24" xfId="1" applyNumberFormat="1" applyFont="1" applyBorder="1" applyAlignment="1">
      <alignment horizontal="right" vertical="center"/>
    </xf>
    <xf numFmtId="176" fontId="5" fillId="0" borderId="25" xfId="1" applyNumberFormat="1" applyFont="1" applyBorder="1" applyAlignment="1">
      <alignment horizontal="right" vertical="center"/>
    </xf>
    <xf numFmtId="0" fontId="5" fillId="0" borderId="26" xfId="1" applyFont="1" applyBorder="1" applyAlignment="1">
      <alignment horizontal="right" vertical="center"/>
    </xf>
    <xf numFmtId="0" fontId="5" fillId="0" borderId="27" xfId="1" applyFont="1" applyBorder="1" applyAlignment="1">
      <alignment horizontal="right" vertical="center"/>
    </xf>
    <xf numFmtId="0" fontId="5" fillId="0" borderId="28" xfId="1" applyFont="1" applyBorder="1" applyAlignment="1">
      <alignment horizontal="right" vertical="center"/>
    </xf>
    <xf numFmtId="0" fontId="5" fillId="0" borderId="44" xfId="1" applyFont="1" applyBorder="1" applyAlignment="1">
      <alignment horizontal="center" vertical="center" shrinkToFit="1"/>
    </xf>
    <xf numFmtId="176" fontId="5" fillId="0" borderId="45" xfId="1" applyNumberFormat="1" applyFont="1" applyBorder="1" applyAlignment="1">
      <alignment horizontal="right" vertical="center"/>
    </xf>
    <xf numFmtId="176" fontId="5" fillId="0" borderId="46" xfId="1" applyNumberFormat="1" applyFont="1" applyBorder="1" applyAlignment="1">
      <alignment horizontal="right" vertical="center"/>
    </xf>
    <xf numFmtId="176" fontId="5" fillId="0" borderId="47" xfId="1" applyNumberFormat="1" applyFont="1" applyBorder="1" applyAlignment="1">
      <alignment horizontal="right" vertical="center"/>
    </xf>
    <xf numFmtId="0" fontId="5" fillId="0" borderId="48" xfId="1" applyFont="1" applyBorder="1" applyAlignment="1">
      <alignment horizontal="center" vertical="center" shrinkToFit="1"/>
    </xf>
    <xf numFmtId="176" fontId="5" fillId="0" borderId="30" xfId="1" applyNumberFormat="1" applyFont="1" applyBorder="1" applyAlignment="1">
      <alignment horizontal="right" vertical="center"/>
    </xf>
    <xf numFmtId="176" fontId="5" fillId="0" borderId="31" xfId="1" applyNumberFormat="1" applyFont="1" applyBorder="1" applyAlignment="1">
      <alignment horizontal="right" vertical="center"/>
    </xf>
    <xf numFmtId="176" fontId="5" fillId="0" borderId="32" xfId="1" applyNumberFormat="1" applyFont="1" applyBorder="1" applyAlignment="1">
      <alignment horizontal="right" vertical="center"/>
    </xf>
    <xf numFmtId="0" fontId="5" fillId="0" borderId="32" xfId="1" applyFont="1" applyBorder="1" applyAlignment="1">
      <alignment horizontal="right" vertical="center"/>
    </xf>
    <xf numFmtId="0" fontId="5" fillId="0" borderId="33" xfId="1" applyFont="1" applyBorder="1" applyAlignment="1">
      <alignment horizontal="right" vertical="center"/>
    </xf>
    <xf numFmtId="0" fontId="5" fillId="0" borderId="34" xfId="1" applyFont="1" applyBorder="1" applyAlignment="1">
      <alignment horizontal="right" vertical="center"/>
    </xf>
    <xf numFmtId="0" fontId="5" fillId="0" borderId="3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49" fontId="5" fillId="0" borderId="49" xfId="1" applyNumberFormat="1" applyFont="1" applyBorder="1" applyAlignment="1">
      <alignment horizontal="center" vertical="center"/>
    </xf>
    <xf numFmtId="176" fontId="5" fillId="0" borderId="42" xfId="1" applyNumberFormat="1" applyFont="1" applyBorder="1" applyAlignment="1">
      <alignment horizontal="right" vertical="center"/>
    </xf>
    <xf numFmtId="49" fontId="5" fillId="0" borderId="42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176" fontId="5" fillId="0" borderId="48" xfId="1" applyNumberFormat="1" applyFont="1" applyBorder="1" applyAlignment="1">
      <alignment horizontal="right" vertical="center"/>
    </xf>
    <xf numFmtId="176" fontId="8" fillId="0" borderId="36" xfId="1" applyNumberFormat="1" applyFont="1" applyBorder="1" applyAlignment="1">
      <alignment horizontal="right" vertical="center"/>
    </xf>
    <xf numFmtId="176" fontId="8" fillId="0" borderId="42" xfId="1" applyNumberFormat="1" applyFont="1" applyBorder="1" applyAlignment="1">
      <alignment horizontal="right" vertical="center"/>
    </xf>
    <xf numFmtId="176" fontId="8" fillId="0" borderId="48" xfId="1" applyNumberFormat="1" applyFont="1" applyBorder="1" applyAlignment="1">
      <alignment horizontal="right" vertical="center"/>
    </xf>
    <xf numFmtId="176" fontId="5" fillId="0" borderId="36" xfId="1" applyNumberFormat="1" applyFont="1" applyBorder="1" applyAlignment="1">
      <alignment horizontal="right" vertical="center"/>
    </xf>
    <xf numFmtId="176" fontId="5" fillId="0" borderId="50" xfId="1" applyNumberFormat="1" applyFont="1" applyBorder="1" applyAlignment="1">
      <alignment horizontal="right" vertical="center"/>
    </xf>
    <xf numFmtId="176" fontId="5" fillId="0" borderId="51" xfId="1" applyNumberFormat="1" applyFont="1" applyBorder="1" applyAlignment="1">
      <alignment horizontal="right" vertical="center"/>
    </xf>
    <xf numFmtId="176" fontId="5" fillId="0" borderId="52" xfId="1" applyNumberFormat="1" applyFont="1" applyBorder="1" applyAlignment="1">
      <alignment horizontal="right" vertical="center"/>
    </xf>
    <xf numFmtId="176" fontId="5" fillId="0" borderId="33" xfId="1" applyNumberFormat="1" applyFont="1" applyBorder="1" applyAlignment="1">
      <alignment horizontal="right" vertical="center"/>
    </xf>
    <xf numFmtId="176" fontId="5" fillId="0" borderId="34" xfId="1" applyNumberFormat="1" applyFont="1" applyBorder="1" applyAlignment="1">
      <alignment horizontal="right" vertical="center"/>
    </xf>
    <xf numFmtId="0" fontId="5" fillId="0" borderId="49" xfId="1" applyFont="1" applyBorder="1" applyAlignment="1">
      <alignment horizontal="center" vertical="center"/>
    </xf>
    <xf numFmtId="176" fontId="5" fillId="0" borderId="49" xfId="1" applyNumberFormat="1" applyFont="1" applyBorder="1" applyAlignment="1">
      <alignment horizontal="right" vertical="center"/>
    </xf>
    <xf numFmtId="176" fontId="5" fillId="0" borderId="31" xfId="1" quotePrefix="1" applyNumberFormat="1" applyFont="1" applyBorder="1" applyAlignment="1">
      <alignment horizontal="right" vertical="center"/>
    </xf>
    <xf numFmtId="176" fontId="8" fillId="0" borderId="53" xfId="1" applyNumberFormat="1" applyFont="1" applyBorder="1" applyAlignment="1">
      <alignment horizontal="right" vertical="center"/>
    </xf>
    <xf numFmtId="176" fontId="8" fillId="0" borderId="55" xfId="1" applyNumberFormat="1" applyFont="1" applyBorder="1" applyAlignment="1">
      <alignment horizontal="right" vertical="center"/>
    </xf>
    <xf numFmtId="176" fontId="8" fillId="0" borderId="57" xfId="1" applyNumberFormat="1" applyFont="1" applyBorder="1" applyAlignment="1">
      <alignment horizontal="right" vertical="center"/>
    </xf>
    <xf numFmtId="176" fontId="5" fillId="0" borderId="61" xfId="1" applyNumberFormat="1" applyFont="1" applyBorder="1" applyAlignment="1">
      <alignment horizontal="right" vertical="center"/>
    </xf>
    <xf numFmtId="176" fontId="5" fillId="0" borderId="57" xfId="1" applyNumberFormat="1" applyFont="1" applyBorder="1" applyAlignment="1">
      <alignment horizontal="right" vertical="center"/>
    </xf>
    <xf numFmtId="176" fontId="8" fillId="0" borderId="4" xfId="1" applyNumberFormat="1" applyFont="1" applyBorder="1" applyAlignment="1">
      <alignment horizontal="right" vertical="center"/>
    </xf>
    <xf numFmtId="49" fontId="5" fillId="0" borderId="61" xfId="1" applyNumberFormat="1" applyFont="1" applyBorder="1" applyAlignment="1">
      <alignment horizontal="center" vertical="center"/>
    </xf>
    <xf numFmtId="176" fontId="8" fillId="0" borderId="51" xfId="1" applyNumberFormat="1" applyFont="1" applyBorder="1" applyAlignment="1">
      <alignment horizontal="right" vertical="center"/>
    </xf>
    <xf numFmtId="176" fontId="8" fillId="0" borderId="49" xfId="1" applyNumberFormat="1" applyFont="1" applyBorder="1" applyAlignment="1">
      <alignment horizontal="right" vertical="center"/>
    </xf>
    <xf numFmtId="176" fontId="5" fillId="0" borderId="4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shrinkToFit="1"/>
    </xf>
    <xf numFmtId="0" fontId="5" fillId="0" borderId="0" xfId="1" applyFont="1"/>
    <xf numFmtId="49" fontId="5" fillId="0" borderId="12" xfId="1" applyNumberFormat="1" applyFont="1" applyBorder="1" applyAlignment="1">
      <alignment horizontal="distributed" vertical="center" justifyLastLine="1"/>
    </xf>
    <xf numFmtId="49" fontId="5" fillId="0" borderId="15" xfId="1" applyNumberFormat="1" applyFont="1" applyBorder="1" applyAlignment="1">
      <alignment horizontal="distributed" vertical="center" justifyLastLine="1"/>
    </xf>
    <xf numFmtId="49" fontId="5" fillId="0" borderId="39" xfId="1" applyNumberFormat="1" applyFont="1" applyBorder="1" applyAlignment="1">
      <alignment horizontal="distributed" vertical="center" justifyLastLine="1"/>
    </xf>
    <xf numFmtId="49" fontId="5" fillId="0" borderId="63" xfId="1" applyNumberFormat="1" applyFont="1" applyBorder="1" applyAlignment="1">
      <alignment horizontal="distributed" vertical="center" justifyLastLine="1"/>
    </xf>
    <xf numFmtId="0" fontId="6" fillId="0" borderId="0" xfId="1" applyFont="1" applyAlignment="1">
      <alignment vertical="center"/>
    </xf>
    <xf numFmtId="0" fontId="8" fillId="0" borderId="4" xfId="1" applyFont="1" applyBorder="1" applyAlignment="1">
      <alignment horizontal="center" vertical="center" shrinkToFit="1"/>
    </xf>
    <xf numFmtId="176" fontId="8" fillId="0" borderId="64" xfId="1" applyNumberFormat="1" applyFont="1" applyBorder="1" applyAlignment="1">
      <alignment vertical="center"/>
    </xf>
    <xf numFmtId="176" fontId="8" fillId="0" borderId="65" xfId="1" applyNumberFormat="1" applyFont="1" applyBorder="1" applyAlignment="1">
      <alignment vertical="center"/>
    </xf>
    <xf numFmtId="0" fontId="5" fillId="0" borderId="38" xfId="1" applyFont="1" applyBorder="1" applyAlignment="1">
      <alignment horizontal="right" vertical="center" shrinkToFit="1"/>
    </xf>
    <xf numFmtId="176" fontId="5" fillId="0" borderId="39" xfId="1" applyNumberFormat="1" applyFont="1" applyBorder="1" applyAlignment="1">
      <alignment horizontal="right" vertical="center" shrinkToFit="1"/>
    </xf>
    <xf numFmtId="176" fontId="5" fillId="0" borderId="63" xfId="1" applyNumberFormat="1" applyFont="1" applyBorder="1" applyAlignment="1">
      <alignment horizontal="right" vertical="center" shrinkToFit="1"/>
    </xf>
    <xf numFmtId="176" fontId="5" fillId="0" borderId="39" xfId="1" applyNumberFormat="1" applyFont="1" applyBorder="1" applyAlignment="1">
      <alignment vertical="center"/>
    </xf>
    <xf numFmtId="176" fontId="5" fillId="0" borderId="63" xfId="1" applyNumberFormat="1" applyFont="1" applyBorder="1" applyAlignment="1">
      <alignment vertical="center"/>
    </xf>
    <xf numFmtId="0" fontId="5" fillId="0" borderId="11" xfId="1" applyFont="1" applyBorder="1" applyAlignment="1">
      <alignment horizontal="right" vertical="center" shrinkToFit="1"/>
    </xf>
    <xf numFmtId="176" fontId="5" fillId="0" borderId="12" xfId="1" applyNumberFormat="1" applyFont="1" applyBorder="1" applyAlignment="1">
      <alignment horizontal="right" vertical="center" shrinkToFit="1"/>
    </xf>
    <xf numFmtId="176" fontId="5" fillId="0" borderId="15" xfId="1" applyNumberFormat="1" applyFont="1" applyBorder="1" applyAlignment="1">
      <alignment horizontal="right" vertical="center" shrinkToFit="1"/>
    </xf>
    <xf numFmtId="176" fontId="5" fillId="0" borderId="12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0" fontId="9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8" fillId="0" borderId="66" xfId="1" applyFont="1" applyBorder="1" applyAlignment="1">
      <alignment horizontal="center" vertical="center" shrinkToFit="1"/>
    </xf>
    <xf numFmtId="176" fontId="8" fillId="0" borderId="67" xfId="1" applyNumberFormat="1" applyFont="1" applyBorder="1" applyAlignment="1">
      <alignment vertical="center"/>
    </xf>
    <xf numFmtId="176" fontId="8" fillId="0" borderId="68" xfId="1" applyNumberFormat="1" applyFont="1" applyBorder="1" applyAlignment="1">
      <alignment vertical="center"/>
    </xf>
    <xf numFmtId="176" fontId="8" fillId="0" borderId="7" xfId="1" applyNumberFormat="1" applyFont="1" applyBorder="1" applyAlignment="1">
      <alignment vertical="center"/>
    </xf>
    <xf numFmtId="0" fontId="10" fillId="0" borderId="0" xfId="1" applyFont="1" applyAlignment="1">
      <alignment horizontal="right" vertical="center"/>
    </xf>
    <xf numFmtId="0" fontId="5" fillId="0" borderId="66" xfId="1" applyFont="1" applyBorder="1" applyAlignment="1">
      <alignment horizontal="distributed" vertical="center" justifyLastLine="1" shrinkToFit="1"/>
    </xf>
    <xf numFmtId="0" fontId="5" fillId="0" borderId="4" xfId="1" applyFont="1" applyBorder="1" applyAlignment="1">
      <alignment horizontal="distributed" vertical="center" justifyLastLine="1" shrinkToFit="1"/>
    </xf>
    <xf numFmtId="0" fontId="5" fillId="0" borderId="66" xfId="1" applyFont="1" applyBorder="1" applyAlignment="1">
      <alignment horizontal="distributed" vertical="center" justifyLastLine="1"/>
    </xf>
    <xf numFmtId="0" fontId="5" fillId="0" borderId="36" xfId="1" applyFont="1" applyBorder="1" applyAlignment="1">
      <alignment horizontal="center" vertical="center" shrinkToFit="1"/>
    </xf>
    <xf numFmtId="0" fontId="5" fillId="0" borderId="36" xfId="1" applyFont="1" applyBorder="1" applyAlignment="1">
      <alignment vertical="center"/>
    </xf>
    <xf numFmtId="0" fontId="5" fillId="0" borderId="36" xfId="1" applyFont="1" applyBorder="1" applyAlignment="1">
      <alignment horizontal="right" vertical="center"/>
    </xf>
    <xf numFmtId="0" fontId="5" fillId="0" borderId="42" xfId="1" applyFont="1" applyBorder="1" applyAlignment="1">
      <alignment vertical="center"/>
    </xf>
    <xf numFmtId="0" fontId="5" fillId="0" borderId="42" xfId="1" applyFont="1" applyBorder="1" applyAlignment="1">
      <alignment horizontal="right" vertical="center"/>
    </xf>
    <xf numFmtId="0" fontId="5" fillId="0" borderId="48" xfId="1" applyFont="1" applyBorder="1" applyAlignment="1">
      <alignment vertical="center"/>
    </xf>
    <xf numFmtId="0" fontId="5" fillId="0" borderId="48" xfId="1" applyFont="1" applyBorder="1" applyAlignment="1">
      <alignment horizontal="right" vertical="center"/>
    </xf>
    <xf numFmtId="0" fontId="5" fillId="0" borderId="44" xfId="1" applyFont="1" applyBorder="1" applyAlignment="1">
      <alignment horizontal="right" vertical="center"/>
    </xf>
    <xf numFmtId="0" fontId="8" fillId="0" borderId="38" xfId="1" applyFont="1" applyBorder="1" applyAlignment="1">
      <alignment horizontal="center" vertical="center" shrinkToFit="1"/>
    </xf>
    <xf numFmtId="0" fontId="8" fillId="0" borderId="38" xfId="1" applyFont="1" applyBorder="1" applyAlignment="1">
      <alignment horizontal="right" vertical="center"/>
    </xf>
    <xf numFmtId="0" fontId="8" fillId="0" borderId="66" xfId="1" applyFont="1" applyBorder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0" fontId="5" fillId="0" borderId="0" xfId="1" applyFont="1" applyBorder="1" applyAlignment="1">
      <alignment vertical="center" shrinkToFit="1"/>
    </xf>
    <xf numFmtId="0" fontId="5" fillId="0" borderId="0" xfId="1" applyFont="1" applyBorder="1" applyAlignment="1">
      <alignment vertical="center"/>
    </xf>
    <xf numFmtId="0" fontId="2" fillId="0" borderId="0" xfId="1" applyFont="1" applyBorder="1" applyAlignment="1">
      <alignment horizontal="left"/>
    </xf>
    <xf numFmtId="58" fontId="5" fillId="0" borderId="0" xfId="1" applyNumberFormat="1" applyFont="1" applyBorder="1" applyAlignment="1">
      <alignment vertical="center"/>
    </xf>
    <xf numFmtId="58" fontId="5" fillId="0" borderId="0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 shrinkToFit="1"/>
    </xf>
    <xf numFmtId="49" fontId="5" fillId="0" borderId="0" xfId="1" applyNumberFormat="1" applyFont="1" applyBorder="1" applyAlignment="1">
      <alignment horizontal="center" vertical="center" justifyLastLine="1"/>
    </xf>
    <xf numFmtId="0" fontId="5" fillId="0" borderId="0" xfId="1" applyNumberFormat="1" applyFont="1" applyBorder="1" applyAlignment="1">
      <alignment horizontal="right"/>
    </xf>
    <xf numFmtId="0" fontId="6" fillId="0" borderId="4" xfId="1" applyFont="1" applyBorder="1" applyAlignment="1">
      <alignment horizontal="right" vertical="center"/>
    </xf>
    <xf numFmtId="0" fontId="5" fillId="0" borderId="38" xfId="1" applyFont="1" applyBorder="1" applyAlignment="1">
      <alignment vertical="center"/>
    </xf>
    <xf numFmtId="0" fontId="6" fillId="0" borderId="11" xfId="1" applyFont="1" applyBorder="1" applyAlignment="1">
      <alignment horizontal="left" vertical="center"/>
    </xf>
    <xf numFmtId="49" fontId="5" fillId="0" borderId="9" xfId="1" applyNumberFormat="1" applyFont="1" applyBorder="1" applyAlignment="1">
      <alignment horizontal="center" vertical="center"/>
    </xf>
    <xf numFmtId="0" fontId="5" fillId="0" borderId="6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shrinkToFit="1"/>
    </xf>
    <xf numFmtId="49" fontId="5" fillId="0" borderId="8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shrinkToFit="1"/>
    </xf>
    <xf numFmtId="49" fontId="5" fillId="0" borderId="5" xfId="1" applyNumberFormat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shrinkToFit="1"/>
    </xf>
    <xf numFmtId="49" fontId="5" fillId="0" borderId="66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 shrinkToFit="1"/>
    </xf>
    <xf numFmtId="176" fontId="5" fillId="0" borderId="9" xfId="1" applyNumberFormat="1" applyFont="1" applyBorder="1" applyAlignment="1">
      <alignment vertical="center" shrinkToFit="1"/>
    </xf>
    <xf numFmtId="176" fontId="5" fillId="0" borderId="8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0" xfId="1" applyNumberFormat="1" applyFont="1" applyBorder="1" applyAlignment="1">
      <alignment horizontal="right" vertical="center" shrinkToFit="1"/>
    </xf>
    <xf numFmtId="176" fontId="5" fillId="0" borderId="10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69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 shrinkToFit="1"/>
    </xf>
    <xf numFmtId="176" fontId="5" fillId="0" borderId="5" xfId="1" applyNumberFormat="1" applyFont="1" applyBorder="1" applyAlignment="1">
      <alignment vertical="center"/>
    </xf>
    <xf numFmtId="176" fontId="5" fillId="0" borderId="69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176" fontId="5" fillId="0" borderId="8" xfId="1" applyNumberFormat="1" applyFont="1" applyBorder="1" applyAlignment="1">
      <alignment horizontal="right" vertical="center" shrinkToFit="1"/>
    </xf>
    <xf numFmtId="176" fontId="5" fillId="0" borderId="13" xfId="1" applyNumberFormat="1" applyFont="1" applyBorder="1" applyAlignment="1">
      <alignment horizontal="right" vertical="center" shrinkToFit="1"/>
    </xf>
    <xf numFmtId="176" fontId="5" fillId="0" borderId="7" xfId="1" applyNumberFormat="1" applyFont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49" fontId="5" fillId="0" borderId="66" xfId="1" applyNumberFormat="1" applyFont="1" applyFill="1" applyBorder="1" applyAlignment="1">
      <alignment horizontal="center" vertical="center" shrinkToFit="1"/>
    </xf>
    <xf numFmtId="176" fontId="5" fillId="0" borderId="5" xfId="1" applyNumberFormat="1" applyFont="1" applyFill="1" applyBorder="1" applyAlignment="1">
      <alignment vertical="center"/>
    </xf>
    <xf numFmtId="176" fontId="5" fillId="0" borderId="69" xfId="1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horizontal="right" vertical="center"/>
    </xf>
    <xf numFmtId="176" fontId="5" fillId="0" borderId="69" xfId="1" applyNumberFormat="1" applyFont="1" applyFill="1" applyBorder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Alignment="1">
      <alignment horizontal="center"/>
    </xf>
    <xf numFmtId="0" fontId="5" fillId="0" borderId="0" xfId="1" applyFont="1" applyBorder="1"/>
    <xf numFmtId="0" fontId="6" fillId="0" borderId="38" xfId="1" applyFont="1" applyBorder="1" applyAlignment="1">
      <alignment horizontal="right" vertical="center" justifyLastLine="1"/>
    </xf>
    <xf numFmtId="176" fontId="6" fillId="0" borderId="0" xfId="1" applyNumberFormat="1" applyFont="1" applyBorder="1"/>
    <xf numFmtId="176" fontId="6" fillId="0" borderId="0" xfId="1" applyNumberFormat="1" applyFont="1"/>
    <xf numFmtId="0" fontId="5" fillId="0" borderId="0" xfId="1" applyFont="1" applyFill="1" applyBorder="1"/>
    <xf numFmtId="0" fontId="5" fillId="0" borderId="0" xfId="1" applyFont="1" applyFill="1"/>
    <xf numFmtId="176" fontId="5" fillId="0" borderId="0" xfId="1" applyNumberFormat="1" applyFont="1" applyFill="1" applyBorder="1"/>
    <xf numFmtId="0" fontId="5" fillId="0" borderId="0" xfId="1" applyFont="1" applyBorder="1" applyAlignment="1"/>
    <xf numFmtId="0" fontId="5" fillId="0" borderId="0" xfId="1" applyFont="1" applyBorder="1" applyAlignment="1">
      <alignment horizontal="left"/>
    </xf>
    <xf numFmtId="0" fontId="5" fillId="0" borderId="9" xfId="1" applyFont="1" applyBorder="1" applyAlignment="1"/>
    <xf numFmtId="0" fontId="5" fillId="0" borderId="9" xfId="1" applyFont="1" applyBorder="1"/>
    <xf numFmtId="0" fontId="5" fillId="0" borderId="9" xfId="1" applyFont="1" applyBorder="1" applyAlignment="1">
      <alignment horizontal="right"/>
    </xf>
    <xf numFmtId="0" fontId="5" fillId="0" borderId="4" xfId="1" applyFont="1" applyBorder="1" applyAlignment="1">
      <alignment horizontal="right" vertical="center" justifyLastLine="1"/>
    </xf>
    <xf numFmtId="49" fontId="11" fillId="0" borderId="66" xfId="1" applyNumberFormat="1" applyFont="1" applyBorder="1" applyAlignment="1">
      <alignment horizontal="center" vertical="center" wrapText="1" shrinkToFit="1"/>
    </xf>
    <xf numFmtId="0" fontId="5" fillId="0" borderId="38" xfId="1" applyFont="1" applyBorder="1" applyAlignment="1">
      <alignment horizontal="right" vertical="center" justifyLastLine="1"/>
    </xf>
    <xf numFmtId="0" fontId="5" fillId="0" borderId="11" xfId="1" applyFont="1" applyBorder="1" applyAlignment="1">
      <alignment horizontal="left" vertical="center" justifyLastLine="1"/>
    </xf>
    <xf numFmtId="49" fontId="5" fillId="0" borderId="67" xfId="1" applyNumberFormat="1" applyFont="1" applyBorder="1" applyAlignment="1">
      <alignment horizontal="center" vertical="center" shrinkToFit="1"/>
    </xf>
    <xf numFmtId="0" fontId="5" fillId="0" borderId="69" xfId="1" applyFont="1" applyBorder="1" applyAlignment="1">
      <alignment horizontal="center" vertical="center" shrinkToFit="1"/>
    </xf>
    <xf numFmtId="0" fontId="5" fillId="0" borderId="68" xfId="1" applyFont="1" applyBorder="1" applyAlignment="1">
      <alignment horizontal="center" vertical="center" shrinkToFit="1"/>
    </xf>
    <xf numFmtId="0" fontId="5" fillId="0" borderId="67" xfId="1" applyFont="1" applyBorder="1" applyAlignment="1">
      <alignment horizontal="center" vertical="center" shrinkToFit="1"/>
    </xf>
    <xf numFmtId="49" fontId="5" fillId="0" borderId="67" xfId="1" applyNumberFormat="1" applyFont="1" applyBorder="1" applyAlignment="1">
      <alignment horizontal="center" vertical="center"/>
    </xf>
    <xf numFmtId="49" fontId="5" fillId="0" borderId="68" xfId="1" applyNumberFormat="1" applyFont="1" applyBorder="1" applyAlignment="1">
      <alignment horizontal="center" vertical="center" shrinkToFit="1"/>
    </xf>
    <xf numFmtId="0" fontId="6" fillId="0" borderId="66" xfId="1" applyNumberFormat="1" applyFont="1" applyBorder="1" applyAlignment="1">
      <alignment horizontal="center" vertical="center" shrinkToFit="1"/>
    </xf>
    <xf numFmtId="176" fontId="6" fillId="0" borderId="12" xfId="1" applyNumberFormat="1" applyFont="1" applyBorder="1" applyAlignment="1">
      <alignment vertical="center" shrinkToFit="1"/>
    </xf>
    <xf numFmtId="176" fontId="6" fillId="0" borderId="13" xfId="1" applyNumberFormat="1" applyFont="1" applyBorder="1" applyAlignment="1">
      <alignment vertical="center" shrinkToFit="1"/>
    </xf>
    <xf numFmtId="176" fontId="6" fillId="0" borderId="68" xfId="1" applyNumberFormat="1" applyFont="1" applyBorder="1" applyAlignment="1">
      <alignment vertical="center" shrinkToFit="1"/>
    </xf>
    <xf numFmtId="176" fontId="6" fillId="0" borderId="11" xfId="1" applyNumberFormat="1" applyFont="1" applyBorder="1" applyAlignment="1">
      <alignment vertical="center" shrinkToFit="1"/>
    </xf>
    <xf numFmtId="176" fontId="6" fillId="0" borderId="12" xfId="1" applyNumberFormat="1" applyFont="1" applyBorder="1" applyAlignment="1">
      <alignment vertical="center"/>
    </xf>
    <xf numFmtId="176" fontId="6" fillId="0" borderId="69" xfId="1" applyNumberFormat="1" applyFont="1" applyBorder="1" applyAlignment="1">
      <alignment vertical="center" shrinkToFit="1"/>
    </xf>
    <xf numFmtId="176" fontId="6" fillId="0" borderId="15" xfId="1" applyNumberFormat="1" applyFont="1" applyBorder="1" applyAlignment="1">
      <alignment vertical="center" shrinkToFit="1"/>
    </xf>
    <xf numFmtId="176" fontId="6" fillId="0" borderId="66" xfId="1" applyNumberFormat="1" applyFont="1" applyBorder="1" applyAlignment="1">
      <alignment vertical="center" shrinkToFit="1"/>
    </xf>
    <xf numFmtId="176" fontId="6" fillId="0" borderId="67" xfId="1" applyNumberFormat="1" applyFont="1" applyBorder="1" applyAlignment="1">
      <alignment vertical="center"/>
    </xf>
    <xf numFmtId="176" fontId="6" fillId="0" borderId="69" xfId="1" applyNumberFormat="1" applyFont="1" applyBorder="1" applyAlignment="1">
      <alignment vertical="center"/>
    </xf>
    <xf numFmtId="176" fontId="6" fillId="0" borderId="68" xfId="1" applyNumberFormat="1" applyFont="1" applyBorder="1" applyAlignment="1">
      <alignment vertical="center"/>
    </xf>
    <xf numFmtId="176" fontId="6" fillId="0" borderId="66" xfId="1" applyNumberFormat="1" applyFont="1" applyBorder="1" applyAlignment="1">
      <alignment vertical="center"/>
    </xf>
    <xf numFmtId="176" fontId="6" fillId="0" borderId="67" xfId="1" applyNumberFormat="1" applyFont="1" applyBorder="1" applyAlignment="1">
      <alignment vertical="center" shrinkToFit="1"/>
    </xf>
    <xf numFmtId="0" fontId="6" fillId="0" borderId="66" xfId="1" applyNumberFormat="1" applyFont="1" applyFill="1" applyBorder="1" applyAlignment="1">
      <alignment horizontal="center" vertical="center" shrinkToFit="1"/>
    </xf>
    <xf numFmtId="176" fontId="6" fillId="0" borderId="67" xfId="1" applyNumberFormat="1" applyFont="1" applyFill="1" applyBorder="1" applyAlignment="1">
      <alignment vertical="center" shrinkToFit="1"/>
    </xf>
    <xf numFmtId="176" fontId="6" fillId="0" borderId="69" xfId="1" applyNumberFormat="1" applyFont="1" applyFill="1" applyBorder="1" applyAlignment="1">
      <alignment vertical="center" shrinkToFit="1"/>
    </xf>
    <xf numFmtId="176" fontId="6" fillId="0" borderId="68" xfId="1" applyNumberFormat="1" applyFont="1" applyFill="1" applyBorder="1" applyAlignment="1">
      <alignment vertical="center" shrinkToFit="1"/>
    </xf>
    <xf numFmtId="176" fontId="6" fillId="0" borderId="66" xfId="1" applyNumberFormat="1" applyFont="1" applyFill="1" applyBorder="1" applyAlignment="1">
      <alignment vertical="center" shrinkToFit="1"/>
    </xf>
    <xf numFmtId="49" fontId="12" fillId="0" borderId="0" xfId="1" applyNumberFormat="1" applyFont="1" applyBorder="1" applyAlignment="1">
      <alignment horizontal="distributed" vertical="center" shrinkToFit="1"/>
    </xf>
    <xf numFmtId="41" fontId="12" fillId="0" borderId="0" xfId="1" applyNumberFormat="1" applyFont="1" applyBorder="1" applyAlignment="1">
      <alignment vertical="center"/>
    </xf>
    <xf numFmtId="0" fontId="12" fillId="0" borderId="0" xfId="1" applyFont="1" applyBorder="1"/>
    <xf numFmtId="0" fontId="12" fillId="0" borderId="0" xfId="1" applyFont="1"/>
    <xf numFmtId="0" fontId="5" fillId="0" borderId="0" xfId="1" applyFont="1" applyBorder="1" applyAlignment="1">
      <alignment horizontal="center"/>
    </xf>
    <xf numFmtId="0" fontId="2" fillId="0" borderId="0" xfId="1" applyFont="1"/>
    <xf numFmtId="0" fontId="2" fillId="0" borderId="0" xfId="1" applyFont="1" applyBorder="1"/>
    <xf numFmtId="177" fontId="5" fillId="0" borderId="0" xfId="1" applyNumberFormat="1" applyFont="1" applyAlignment="1">
      <alignment horizontal="center"/>
    </xf>
    <xf numFmtId="0" fontId="5" fillId="0" borderId="4" xfId="1" applyFont="1" applyBorder="1" applyAlignment="1">
      <alignment horizontal="right" vertical="center"/>
    </xf>
    <xf numFmtId="0" fontId="5" fillId="0" borderId="11" xfId="1" applyFont="1" applyBorder="1" applyAlignment="1">
      <alignment horizontal="left" vertical="center"/>
    </xf>
    <xf numFmtId="49" fontId="5" fillId="0" borderId="9" xfId="1" applyNumberFormat="1" applyFont="1" applyBorder="1" applyAlignment="1">
      <alignment horizontal="distributed" vertical="center" justifyLastLine="1"/>
    </xf>
    <xf numFmtId="0" fontId="5" fillId="0" borderId="69" xfId="1" applyFont="1" applyBorder="1" applyAlignment="1">
      <alignment horizontal="distributed" vertical="center" justifyLastLine="1"/>
    </xf>
    <xf numFmtId="0" fontId="5" fillId="0" borderId="7" xfId="1" applyFont="1" applyBorder="1" applyAlignment="1">
      <alignment horizontal="distributed" vertical="center" justifyLastLine="1" shrinkToFit="1"/>
    </xf>
    <xf numFmtId="49" fontId="5" fillId="0" borderId="8" xfId="1" applyNumberFormat="1" applyFont="1" applyBorder="1" applyAlignment="1">
      <alignment horizontal="distributed" vertical="center" justifyLastLine="1"/>
    </xf>
    <xf numFmtId="49" fontId="5" fillId="0" borderId="66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vertical="center" justifyLastLine="1"/>
    </xf>
    <xf numFmtId="176" fontId="5" fillId="0" borderId="13" xfId="1" applyNumberFormat="1" applyFont="1" applyBorder="1" applyAlignment="1">
      <alignment vertical="center" justifyLastLine="1"/>
    </xf>
    <xf numFmtId="176" fontId="5" fillId="0" borderId="7" xfId="1" applyNumberFormat="1" applyFont="1" applyBorder="1" applyAlignment="1">
      <alignment vertical="center" justifyLastLine="1" shrinkToFit="1"/>
    </xf>
    <xf numFmtId="176" fontId="5" fillId="0" borderId="8" xfId="1" applyNumberFormat="1" applyFont="1" applyBorder="1" applyAlignment="1">
      <alignment vertical="center" justifyLastLine="1"/>
    </xf>
    <xf numFmtId="0" fontId="5" fillId="0" borderId="66" xfId="1" applyFont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/>
    <xf numFmtId="0" fontId="5" fillId="0" borderId="0" xfId="1" applyFont="1" applyAlignment="1">
      <alignment horizontal="left"/>
    </xf>
    <xf numFmtId="0" fontId="2" fillId="0" borderId="0" xfId="1" applyFont="1" applyBorder="1" applyAlignment="1">
      <alignment horizontal="left" vertical="center"/>
    </xf>
    <xf numFmtId="58" fontId="5" fillId="0" borderId="0" xfId="1" applyNumberFormat="1" applyFont="1" applyBorder="1" applyAlignment="1"/>
    <xf numFmtId="58" fontId="5" fillId="0" borderId="0" xfId="1" applyNumberFormat="1" applyFont="1" applyBorder="1" applyAlignment="1">
      <alignment horizontal="center"/>
    </xf>
    <xf numFmtId="0" fontId="5" fillId="0" borderId="38" xfId="1" applyFont="1" applyBorder="1" applyAlignment="1">
      <alignment horizontal="distributed" vertical="center" justifyLastLine="1"/>
    </xf>
    <xf numFmtId="58" fontId="5" fillId="0" borderId="66" xfId="1" applyNumberFormat="1" applyFont="1" applyBorder="1" applyAlignment="1">
      <alignment horizontal="center" vertical="center" shrinkToFit="1"/>
    </xf>
    <xf numFmtId="49" fontId="5" fillId="0" borderId="67" xfId="1" applyNumberFormat="1" applyFont="1" applyBorder="1" applyAlignment="1">
      <alignment horizontal="distributed" vertical="center" justifyLastLine="1"/>
    </xf>
    <xf numFmtId="0" fontId="5" fillId="0" borderId="68" xfId="1" applyFont="1" applyBorder="1" applyAlignment="1">
      <alignment horizontal="distributed" vertical="center" justifyLastLine="1"/>
    </xf>
    <xf numFmtId="0" fontId="5" fillId="0" borderId="67" xfId="1" applyFont="1" applyBorder="1" applyAlignment="1">
      <alignment horizontal="distributed" vertical="center" justifyLastLine="1" shrinkToFit="1"/>
    </xf>
    <xf numFmtId="0" fontId="5" fillId="0" borderId="68" xfId="1" applyFont="1" applyBorder="1" applyAlignment="1">
      <alignment horizontal="distributed" vertical="center" justifyLastLine="1" shrinkToFit="1"/>
    </xf>
    <xf numFmtId="176" fontId="5" fillId="0" borderId="4" xfId="1" applyNumberFormat="1" applyFont="1" applyBorder="1" applyAlignment="1">
      <alignment horizontal="center" vertical="center"/>
    </xf>
    <xf numFmtId="176" fontId="5" fillId="0" borderId="67" xfId="1" applyNumberFormat="1" applyFont="1" applyBorder="1" applyAlignment="1">
      <alignment vertical="center" justifyLastLine="1"/>
    </xf>
    <xf numFmtId="176" fontId="5" fillId="0" borderId="68" xfId="1" applyNumberFormat="1" applyFont="1" applyBorder="1" applyAlignment="1">
      <alignment vertical="center" justifyLastLine="1"/>
    </xf>
    <xf numFmtId="176" fontId="5" fillId="0" borderId="66" xfId="1" applyNumberFormat="1" applyFont="1" applyBorder="1" applyAlignment="1">
      <alignment vertical="center" justifyLastLine="1" shrinkToFit="1"/>
    </xf>
    <xf numFmtId="176" fontId="5" fillId="0" borderId="67" xfId="1" applyNumberFormat="1" applyFont="1" applyBorder="1" applyAlignment="1">
      <alignment vertical="center" justifyLastLine="1" shrinkToFit="1"/>
    </xf>
    <xf numFmtId="176" fontId="5" fillId="0" borderId="68" xfId="1" applyNumberFormat="1" applyFont="1" applyBorder="1" applyAlignment="1">
      <alignment vertical="center" justifyLastLine="1" shrinkToFit="1"/>
    </xf>
    <xf numFmtId="176" fontId="5" fillId="0" borderId="69" xfId="1" applyNumberFormat="1" applyFont="1" applyBorder="1" applyAlignment="1">
      <alignment vertical="center" justifyLastLine="1" shrinkToFit="1"/>
    </xf>
    <xf numFmtId="176" fontId="5" fillId="0" borderId="67" xfId="2" applyNumberFormat="1" applyFont="1" applyBorder="1" applyAlignment="1">
      <alignment vertical="center" justifyLastLine="1"/>
    </xf>
    <xf numFmtId="176" fontId="5" fillId="0" borderId="69" xfId="1" applyNumberFormat="1" applyFont="1" applyFill="1" applyBorder="1" applyAlignment="1">
      <alignment vertical="center" justifyLastLine="1" shrinkToFit="1"/>
    </xf>
    <xf numFmtId="176" fontId="5" fillId="0" borderId="68" xfId="1" applyNumberFormat="1" applyFont="1" applyFill="1" applyBorder="1" applyAlignment="1">
      <alignment vertical="center" justifyLastLine="1" shrinkToFit="1"/>
    </xf>
    <xf numFmtId="176" fontId="5" fillId="0" borderId="0" xfId="1" applyNumberFormat="1" applyFont="1" applyBorder="1" applyAlignment="1"/>
    <xf numFmtId="176" fontId="5" fillId="0" borderId="67" xfId="1" applyNumberFormat="1" applyFont="1" applyBorder="1" applyAlignment="1">
      <alignment vertical="center"/>
    </xf>
    <xf numFmtId="176" fontId="5" fillId="0" borderId="68" xfId="1" applyNumberFormat="1" applyFont="1" applyBorder="1" applyAlignment="1">
      <alignment vertical="center"/>
    </xf>
    <xf numFmtId="176" fontId="5" fillId="0" borderId="66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6" fontId="8" fillId="0" borderId="0" xfId="1" applyNumberFormat="1" applyFont="1" applyAlignment="1">
      <alignment vertical="center"/>
    </xf>
    <xf numFmtId="176" fontId="5" fillId="0" borderId="66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vertical="center"/>
    </xf>
    <xf numFmtId="176" fontId="5" fillId="0" borderId="66" xfId="1" applyNumberFormat="1" applyFont="1" applyFill="1" applyBorder="1" applyAlignment="1">
      <alignment horizontal="center" vertical="center"/>
    </xf>
    <xf numFmtId="176" fontId="5" fillId="0" borderId="67" xfId="1" applyNumberFormat="1" applyFont="1" applyFill="1" applyBorder="1" applyAlignment="1">
      <alignment vertical="center"/>
    </xf>
    <xf numFmtId="176" fontId="5" fillId="0" borderId="68" xfId="1" applyNumberFormat="1" applyFont="1" applyFill="1" applyBorder="1" applyAlignment="1">
      <alignment vertical="center"/>
    </xf>
    <xf numFmtId="176" fontId="5" fillId="0" borderId="66" xfId="1" applyNumberFormat="1" applyFont="1" applyFill="1" applyBorder="1" applyAlignment="1">
      <alignment vertical="center"/>
    </xf>
    <xf numFmtId="176" fontId="5" fillId="0" borderId="66" xfId="1" applyNumberFormat="1" applyFont="1" applyFill="1" applyBorder="1" applyAlignment="1">
      <alignment vertical="center" justifyLastLine="1" shrinkToFit="1"/>
    </xf>
    <xf numFmtId="176" fontId="8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Alignment="1">
      <alignment vertical="center"/>
    </xf>
    <xf numFmtId="178" fontId="5" fillId="0" borderId="0" xfId="1" applyNumberFormat="1" applyFont="1" applyBorder="1" applyAlignment="1">
      <alignment vertical="center"/>
    </xf>
    <xf numFmtId="49" fontId="5" fillId="0" borderId="66" xfId="1" applyNumberFormat="1" applyFont="1" applyBorder="1" applyAlignment="1">
      <alignment horizontal="distributed" vertical="center" justifyLastLine="1"/>
    </xf>
    <xf numFmtId="49" fontId="5" fillId="0" borderId="5" xfId="1" applyNumberFormat="1" applyFont="1" applyBorder="1" applyAlignment="1">
      <alignment horizontal="distributed" vertical="center" justifyLastLine="1"/>
    </xf>
    <xf numFmtId="49" fontId="5" fillId="0" borderId="6" xfId="1" applyNumberFormat="1" applyFont="1" applyBorder="1" applyAlignment="1">
      <alignment horizontal="distributed" vertical="center" justifyLastLine="1"/>
    </xf>
    <xf numFmtId="49" fontId="5" fillId="0" borderId="7" xfId="1" applyNumberFormat="1" applyFont="1" applyBorder="1" applyAlignment="1">
      <alignment horizontal="distributed" vertical="center" justifyLastLine="1"/>
    </xf>
    <xf numFmtId="0" fontId="5" fillId="0" borderId="5" xfId="1" applyFont="1" applyBorder="1" applyAlignment="1">
      <alignment horizontal="distributed" vertical="center" justifyLastLine="1"/>
    </xf>
    <xf numFmtId="0" fontId="5" fillId="0" borderId="7" xfId="1" applyFont="1" applyBorder="1" applyAlignment="1">
      <alignment horizontal="distributed" vertical="center" justifyLastLine="1"/>
    </xf>
    <xf numFmtId="58" fontId="5" fillId="0" borderId="66" xfId="1" applyNumberFormat="1" applyFont="1" applyBorder="1" applyAlignment="1">
      <alignment horizontal="center" vertical="center"/>
    </xf>
    <xf numFmtId="58" fontId="5" fillId="0" borderId="66" xfId="1" applyNumberFormat="1" applyFont="1" applyBorder="1" applyAlignment="1">
      <alignment horizontal="distributed" vertical="center" justifyLastLine="1"/>
    </xf>
    <xf numFmtId="0" fontId="5" fillId="0" borderId="67" xfId="1" applyFont="1" applyBorder="1" applyAlignment="1">
      <alignment horizontal="distributed" vertical="center" justifyLastLine="1" shrinkToFit="1"/>
    </xf>
    <xf numFmtId="0" fontId="5" fillId="0" borderId="69" xfId="1" applyFont="1" applyBorder="1" applyAlignment="1">
      <alignment horizontal="distributed" vertical="center" justifyLastLine="1" shrinkToFit="1"/>
    </xf>
    <xf numFmtId="0" fontId="5" fillId="0" borderId="68" xfId="1" applyFont="1" applyBorder="1" applyAlignment="1">
      <alignment horizontal="distributed" vertical="center" justifyLastLine="1" shrinkToFit="1"/>
    </xf>
    <xf numFmtId="0" fontId="5" fillId="0" borderId="66" xfId="1" applyFont="1" applyBorder="1" applyAlignment="1">
      <alignment horizontal="distributed" vertical="center" justifyLastLine="1" shrinkToFit="1"/>
    </xf>
    <xf numFmtId="49" fontId="5" fillId="0" borderId="66" xfId="1" applyNumberFormat="1" applyFont="1" applyBorder="1" applyAlignment="1">
      <alignment horizontal="center" vertical="center"/>
    </xf>
    <xf numFmtId="0" fontId="5" fillId="0" borderId="66" xfId="1" applyFont="1" applyBorder="1" applyAlignment="1">
      <alignment horizontal="center" vertical="center" shrinkToFit="1"/>
    </xf>
    <xf numFmtId="49" fontId="5" fillId="0" borderId="22" xfId="1" applyNumberFormat="1" applyFont="1" applyBorder="1" applyAlignment="1">
      <alignment horizontal="distributed" vertical="center" justifyLastLine="1"/>
    </xf>
    <xf numFmtId="49" fontId="5" fillId="0" borderId="0" xfId="1" applyNumberFormat="1" applyFont="1" applyBorder="1" applyAlignment="1">
      <alignment horizontal="distributed" vertical="center" justifyLastLine="1"/>
    </xf>
    <xf numFmtId="49" fontId="5" fillId="0" borderId="23" xfId="1" applyNumberFormat="1" applyFont="1" applyBorder="1" applyAlignment="1">
      <alignment horizontal="distributed" vertical="center" justifyLastLine="1"/>
    </xf>
    <xf numFmtId="0" fontId="5" fillId="0" borderId="8" xfId="1" applyFont="1" applyBorder="1" applyAlignment="1">
      <alignment horizontal="distributed" vertical="center" justifyLastLine="1"/>
    </xf>
    <xf numFmtId="0" fontId="5" fillId="0" borderId="9" xfId="1" applyFont="1" applyBorder="1" applyAlignment="1">
      <alignment horizontal="distributed" vertical="center" justifyLastLine="1"/>
    </xf>
    <xf numFmtId="0" fontId="5" fillId="0" borderId="10" xfId="1" applyFont="1" applyBorder="1" applyAlignment="1">
      <alignment horizontal="distributed" vertical="center" justifyLastLine="1"/>
    </xf>
    <xf numFmtId="49" fontId="5" fillId="0" borderId="22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23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49" fontId="5" fillId="0" borderId="8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 shrinkToFit="1"/>
    </xf>
    <xf numFmtId="49" fontId="5" fillId="0" borderId="11" xfId="1" applyNumberFormat="1" applyFont="1" applyBorder="1" applyAlignment="1">
      <alignment horizontal="center" vertical="center" shrinkToFit="1"/>
    </xf>
    <xf numFmtId="49" fontId="5" fillId="0" borderId="8" xfId="1" applyNumberFormat="1" applyFont="1" applyBorder="1" applyAlignment="1">
      <alignment horizontal="distributed" vertical="center" justifyLastLine="1"/>
    </xf>
    <xf numFmtId="49" fontId="5" fillId="0" borderId="9" xfId="1" applyNumberFormat="1" applyFont="1" applyBorder="1" applyAlignment="1">
      <alignment horizontal="distributed" vertical="center" justifyLastLine="1"/>
    </xf>
    <xf numFmtId="176" fontId="5" fillId="0" borderId="66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73" xfId="1" applyNumberFormat="1" applyFont="1" applyFill="1" applyBorder="1" applyAlignment="1">
      <alignment horizontal="right" vertical="center"/>
    </xf>
    <xf numFmtId="176" fontId="5" fillId="0" borderId="74" xfId="1" applyNumberFormat="1" applyFont="1" applyFill="1" applyBorder="1" applyAlignment="1">
      <alignment horizontal="right"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176" fontId="5" fillId="0" borderId="66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176" fontId="5" fillId="0" borderId="73" xfId="1" applyNumberFormat="1" applyFont="1" applyBorder="1" applyAlignment="1">
      <alignment horizontal="right" vertical="center"/>
    </xf>
    <xf numFmtId="176" fontId="5" fillId="0" borderId="74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68" xfId="1" applyNumberFormat="1" applyFont="1" applyBorder="1" applyAlignment="1">
      <alignment vertical="center"/>
    </xf>
    <xf numFmtId="176" fontId="5" fillId="0" borderId="67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 justifyLastLine="1"/>
    </xf>
    <xf numFmtId="176" fontId="5" fillId="0" borderId="7" xfId="1" applyNumberFormat="1" applyFont="1" applyBorder="1" applyAlignment="1">
      <alignment vertical="center" justifyLastLine="1"/>
    </xf>
    <xf numFmtId="176" fontId="5" fillId="0" borderId="6" xfId="1" applyNumberFormat="1" applyFont="1" applyBorder="1" applyAlignment="1">
      <alignment vertical="center" justifyLastLine="1"/>
    </xf>
    <xf numFmtId="176" fontId="5" fillId="0" borderId="73" xfId="1" applyNumberFormat="1" applyFont="1" applyBorder="1" applyAlignment="1">
      <alignment vertical="center" justifyLastLine="1"/>
    </xf>
    <xf numFmtId="176" fontId="5" fillId="0" borderId="74" xfId="1" applyNumberFormat="1" applyFont="1" applyBorder="1" applyAlignment="1">
      <alignment vertical="center" justifyLastLine="1"/>
    </xf>
    <xf numFmtId="176" fontId="5" fillId="0" borderId="5" xfId="1" applyNumberFormat="1" applyFont="1" applyBorder="1" applyAlignment="1">
      <alignment vertical="center" justifyLastLine="1" shrinkToFit="1"/>
    </xf>
    <xf numFmtId="176" fontId="5" fillId="0" borderId="7" xfId="1" applyNumberFormat="1" applyFont="1" applyBorder="1" applyAlignment="1">
      <alignment vertical="center" justifyLastLine="1" shrinkToFit="1"/>
    </xf>
    <xf numFmtId="176" fontId="5" fillId="0" borderId="6" xfId="1" applyNumberFormat="1" applyFont="1" applyBorder="1" applyAlignment="1">
      <alignment vertical="center" justifyLastLine="1" shrinkToFit="1"/>
    </xf>
    <xf numFmtId="0" fontId="5" fillId="0" borderId="22" xfId="1" applyFont="1" applyBorder="1" applyAlignment="1">
      <alignment horizontal="distributed" vertical="top" justifyLastLine="1"/>
    </xf>
    <xf numFmtId="0" fontId="5" fillId="0" borderId="23" xfId="1" applyFont="1" applyBorder="1" applyAlignment="1">
      <alignment horizontal="distributed" vertical="top" justifyLastLine="1"/>
    </xf>
    <xf numFmtId="0" fontId="5" fillId="0" borderId="8" xfId="1" applyFont="1" applyBorder="1" applyAlignment="1">
      <alignment horizontal="distributed" vertical="top" justifyLastLine="1"/>
    </xf>
    <xf numFmtId="0" fontId="5" fillId="0" borderId="10" xfId="1" applyFont="1" applyBorder="1" applyAlignment="1">
      <alignment horizontal="distributed" vertical="top" justifyLastLine="1"/>
    </xf>
    <xf numFmtId="0" fontId="5" fillId="0" borderId="1" xfId="1" applyFont="1" applyBorder="1" applyAlignment="1">
      <alignment horizontal="distributed" vertical="center" justifyLastLine="1" shrinkToFit="1"/>
    </xf>
    <xf numFmtId="0" fontId="5" fillId="0" borderId="2" xfId="1" applyFont="1" applyBorder="1" applyAlignment="1">
      <alignment horizontal="distributed" vertical="center" justifyLastLine="1" shrinkToFit="1"/>
    </xf>
    <xf numFmtId="0" fontId="5" fillId="0" borderId="8" xfId="1" applyFont="1" applyBorder="1" applyAlignment="1">
      <alignment horizontal="distributed" vertical="center" justifyLastLine="1" shrinkToFit="1"/>
    </xf>
    <xf numFmtId="0" fontId="5" fillId="0" borderId="9" xfId="1" applyFont="1" applyBorder="1" applyAlignment="1">
      <alignment horizontal="distributed" vertical="center" justifyLastLine="1" shrinkToFit="1"/>
    </xf>
    <xf numFmtId="49" fontId="5" fillId="0" borderId="70" xfId="1" applyNumberFormat="1" applyFont="1" applyBorder="1" applyAlignment="1">
      <alignment horizontal="distributed" justifyLastLine="1"/>
    </xf>
    <xf numFmtId="49" fontId="5" fillId="0" borderId="71" xfId="1" applyNumberFormat="1" applyFont="1" applyBorder="1" applyAlignment="1">
      <alignment horizontal="distributed" justifyLastLine="1"/>
    </xf>
    <xf numFmtId="0" fontId="6" fillId="0" borderId="7" xfId="1" applyFont="1" applyBorder="1" applyAlignment="1">
      <alignment horizontal="distributed" vertical="center" justifyLastLine="1"/>
    </xf>
    <xf numFmtId="0" fontId="6" fillId="0" borderId="66" xfId="1" applyFont="1" applyBorder="1" applyAlignment="1">
      <alignment horizontal="distributed" vertical="center" justifyLastLine="1"/>
    </xf>
    <xf numFmtId="0" fontId="6" fillId="0" borderId="22" xfId="1" applyFont="1" applyBorder="1" applyAlignment="1">
      <alignment horizontal="distributed" vertical="top" justifyLastLine="1" shrinkToFit="1"/>
    </xf>
    <xf numFmtId="0" fontId="6" fillId="0" borderId="23" xfId="1" applyFont="1" applyBorder="1" applyAlignment="1">
      <alignment horizontal="distributed" vertical="top" justifyLastLine="1" shrinkToFit="1"/>
    </xf>
    <xf numFmtId="0" fontId="6" fillId="0" borderId="8" xfId="1" applyFont="1" applyBorder="1" applyAlignment="1">
      <alignment horizontal="distributed" vertical="top" justifyLastLine="1" shrinkToFit="1"/>
    </xf>
    <xf numFmtId="0" fontId="6" fillId="0" borderId="10" xfId="1" applyFont="1" applyBorder="1" applyAlignment="1">
      <alignment horizontal="distributed" vertical="top" justifyLastLine="1" shrinkToFit="1"/>
    </xf>
    <xf numFmtId="0" fontId="5" fillId="0" borderId="22" xfId="1" applyFont="1" applyBorder="1" applyAlignment="1">
      <alignment horizontal="distributed" vertical="top" justifyLastLine="1" shrinkToFit="1"/>
    </xf>
    <xf numFmtId="0" fontId="5" fillId="0" borderId="23" xfId="1" applyFont="1" applyBorder="1" applyAlignment="1">
      <alignment horizontal="distributed" vertical="top" justifyLastLine="1" shrinkToFit="1"/>
    </xf>
    <xf numFmtId="0" fontId="5" fillId="0" borderId="8" xfId="1" applyFont="1" applyBorder="1" applyAlignment="1">
      <alignment horizontal="distributed" vertical="top" justifyLastLine="1" shrinkToFit="1"/>
    </xf>
    <xf numFmtId="0" fontId="5" fillId="0" borderId="10" xfId="1" applyFont="1" applyBorder="1" applyAlignment="1">
      <alignment horizontal="distributed" vertical="top" justifyLastLine="1" shrinkToFit="1"/>
    </xf>
    <xf numFmtId="49" fontId="5" fillId="0" borderId="14" xfId="1" applyNumberFormat="1" applyFont="1" applyBorder="1" applyAlignment="1">
      <alignment horizontal="distributed" vertical="top" justifyLastLine="1"/>
    </xf>
    <xf numFmtId="49" fontId="5" fillId="0" borderId="72" xfId="1" applyNumberFormat="1" applyFont="1" applyBorder="1" applyAlignment="1">
      <alignment horizontal="distributed" vertical="top" justifyLastLine="1"/>
    </xf>
    <xf numFmtId="0" fontId="6" fillId="0" borderId="4" xfId="1" applyFont="1" applyBorder="1" applyAlignment="1">
      <alignment horizontal="right" vertical="center" justifyLastLine="1"/>
    </xf>
    <xf numFmtId="0" fontId="6" fillId="0" borderId="38" xfId="1" applyFont="1" applyBorder="1" applyAlignment="1">
      <alignment horizontal="right" vertical="center" justifyLastLine="1"/>
    </xf>
    <xf numFmtId="0" fontId="5" fillId="0" borderId="1" xfId="1" applyFont="1" applyBorder="1" applyAlignment="1">
      <alignment horizontal="distributed" justifyLastLine="1"/>
    </xf>
    <xf numFmtId="0" fontId="5" fillId="0" borderId="3" xfId="1" applyFont="1" applyBorder="1" applyAlignment="1">
      <alignment horizontal="distributed" justifyLastLine="1"/>
    </xf>
    <xf numFmtId="0" fontId="5" fillId="0" borderId="22" xfId="1" applyFont="1" applyBorder="1" applyAlignment="1">
      <alignment horizontal="distributed" justifyLastLine="1"/>
    </xf>
    <xf numFmtId="0" fontId="5" fillId="0" borderId="23" xfId="1" applyFont="1" applyBorder="1" applyAlignment="1">
      <alignment horizontal="distributed" justifyLastLine="1"/>
    </xf>
    <xf numFmtId="49" fontId="6" fillId="0" borderId="1" xfId="1" applyNumberFormat="1" applyFont="1" applyBorder="1" applyAlignment="1">
      <alignment horizontal="distributed" justifyLastLine="1"/>
    </xf>
    <xf numFmtId="49" fontId="6" fillId="0" borderId="3" xfId="1" applyNumberFormat="1" applyFont="1" applyBorder="1" applyAlignment="1">
      <alignment horizontal="distributed" justifyLastLine="1"/>
    </xf>
    <xf numFmtId="49" fontId="6" fillId="0" borderId="22" xfId="1" applyNumberFormat="1" applyFont="1" applyBorder="1" applyAlignment="1">
      <alignment horizontal="distributed" justifyLastLine="1"/>
    </xf>
    <xf numFmtId="49" fontId="6" fillId="0" borderId="23" xfId="1" applyNumberFormat="1" applyFont="1" applyBorder="1" applyAlignment="1">
      <alignment horizontal="distributed" justifyLastLine="1"/>
    </xf>
    <xf numFmtId="49" fontId="5" fillId="0" borderId="1" xfId="1" applyNumberFormat="1" applyFont="1" applyBorder="1" applyAlignment="1">
      <alignment horizontal="distributed" justifyLastLine="1"/>
    </xf>
    <xf numFmtId="49" fontId="5" fillId="0" borderId="3" xfId="1" applyNumberFormat="1" applyFont="1" applyBorder="1" applyAlignment="1">
      <alignment horizontal="distributed" justifyLastLine="1"/>
    </xf>
    <xf numFmtId="49" fontId="5" fillId="0" borderId="22" xfId="1" applyNumberFormat="1" applyFont="1" applyBorder="1" applyAlignment="1">
      <alignment horizontal="distributed" justifyLastLine="1"/>
    </xf>
    <xf numFmtId="49" fontId="5" fillId="0" borderId="23" xfId="1" applyNumberFormat="1" applyFont="1" applyBorder="1" applyAlignment="1">
      <alignment horizontal="distributed" justifyLastLine="1"/>
    </xf>
    <xf numFmtId="49" fontId="5" fillId="0" borderId="1" xfId="1" applyNumberFormat="1" applyFont="1" applyBorder="1" applyAlignment="1">
      <alignment horizontal="distributed" vertical="center" justifyLastLine="1"/>
    </xf>
    <xf numFmtId="49" fontId="5" fillId="0" borderId="3" xfId="1" applyNumberFormat="1" applyFont="1" applyBorder="1" applyAlignment="1">
      <alignment horizontal="distributed" vertical="center" justifyLastLine="1"/>
    </xf>
    <xf numFmtId="49" fontId="5" fillId="0" borderId="10" xfId="1" applyNumberFormat="1" applyFont="1" applyBorder="1" applyAlignment="1">
      <alignment horizontal="distributed" vertical="center" justifyLastLine="1"/>
    </xf>
    <xf numFmtId="0" fontId="6" fillId="0" borderId="38" xfId="1" applyFont="1" applyBorder="1" applyAlignment="1">
      <alignment horizontal="left" vertical="center" justifyLastLine="1"/>
    </xf>
    <xf numFmtId="0" fontId="6" fillId="0" borderId="11" xfId="1" applyFont="1" applyBorder="1" applyAlignment="1">
      <alignment horizontal="left" vertical="center" justifyLastLine="1"/>
    </xf>
    <xf numFmtId="49" fontId="5" fillId="0" borderId="2" xfId="1" applyNumberFormat="1" applyFont="1" applyBorder="1" applyAlignment="1">
      <alignment horizontal="distributed" vertical="center" justifyLastLine="1"/>
    </xf>
    <xf numFmtId="58" fontId="5" fillId="0" borderId="5" xfId="1" applyNumberFormat="1" applyFont="1" applyBorder="1" applyAlignment="1">
      <alignment horizontal="distributed" vertical="center" justifyLastLine="1"/>
    </xf>
    <xf numFmtId="58" fontId="5" fillId="0" borderId="6" xfId="1" applyNumberFormat="1" applyFont="1" applyBorder="1" applyAlignment="1">
      <alignment horizontal="distributed" vertical="center" justifyLastLine="1"/>
    </xf>
    <xf numFmtId="58" fontId="5" fillId="0" borderId="7" xfId="1" applyNumberFormat="1" applyFont="1" applyBorder="1" applyAlignment="1">
      <alignment horizontal="distributed" vertical="center" justifyLastLine="1"/>
    </xf>
    <xf numFmtId="0" fontId="5" fillId="0" borderId="4" xfId="1" applyFont="1" applyBorder="1" applyAlignment="1">
      <alignment horizontal="center" vertical="center" shrinkToFit="1"/>
    </xf>
    <xf numFmtId="0" fontId="5" fillId="0" borderId="38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49" fontId="5" fillId="0" borderId="53" xfId="1" applyNumberFormat="1" applyFont="1" applyBorder="1" applyAlignment="1">
      <alignment horizontal="distributed" vertical="center" justifyLastLine="1"/>
    </xf>
    <xf numFmtId="49" fontId="5" fillId="0" borderId="16" xfId="1" applyNumberFormat="1" applyFont="1" applyBorder="1" applyAlignment="1">
      <alignment horizontal="distributed" vertical="center" justifyLastLine="1"/>
    </xf>
    <xf numFmtId="0" fontId="5" fillId="0" borderId="4" xfId="1" applyFont="1" applyBorder="1" applyAlignment="1">
      <alignment horizontal="distributed" vertical="center" justifyLastLine="1" shrinkToFit="1"/>
    </xf>
    <xf numFmtId="0" fontId="5" fillId="0" borderId="11" xfId="1" applyFont="1" applyBorder="1" applyAlignment="1">
      <alignment horizontal="distributed" vertical="center" justifyLastLine="1" shrinkToFit="1"/>
    </xf>
    <xf numFmtId="0" fontId="5" fillId="0" borderId="1" xfId="1" applyFont="1" applyBorder="1" applyAlignment="1">
      <alignment horizontal="left" vertical="center" textRotation="255"/>
    </xf>
    <xf numFmtId="0" fontId="5" fillId="0" borderId="22" xfId="1" applyFont="1" applyBorder="1" applyAlignment="1">
      <alignment horizontal="left" vertical="center" textRotation="255"/>
    </xf>
    <xf numFmtId="0" fontId="5" fillId="0" borderId="8" xfId="1" applyFont="1" applyBorder="1" applyAlignment="1">
      <alignment horizontal="left" vertical="center" textRotation="255"/>
    </xf>
    <xf numFmtId="0" fontId="5" fillId="0" borderId="23" xfId="1" applyFont="1" applyBorder="1" applyAlignment="1">
      <alignment horizontal="distributed" vertical="center" justifyLastLine="1"/>
    </xf>
    <xf numFmtId="0" fontId="5" fillId="0" borderId="37" xfId="1" applyFont="1" applyBorder="1" applyAlignment="1">
      <alignment horizontal="distributed" vertical="center" justifyLastLine="1"/>
    </xf>
    <xf numFmtId="176" fontId="5" fillId="0" borderId="59" xfId="1" applyNumberFormat="1" applyFont="1" applyBorder="1" applyAlignment="1">
      <alignment horizontal="center" vertical="center"/>
    </xf>
    <xf numFmtId="176" fontId="5" fillId="0" borderId="60" xfId="1" applyNumberFormat="1" applyFont="1" applyBorder="1" applyAlignment="1">
      <alignment horizontal="center" vertical="center"/>
    </xf>
    <xf numFmtId="176" fontId="5" fillId="0" borderId="62" xfId="1" applyNumberFormat="1" applyFont="1" applyBorder="1" applyAlignment="1">
      <alignment horizontal="center" vertical="center"/>
    </xf>
    <xf numFmtId="49" fontId="5" fillId="0" borderId="28" xfId="1" applyNumberFormat="1" applyFont="1" applyBorder="1" applyAlignment="1">
      <alignment horizontal="center" vertical="center"/>
    </xf>
    <xf numFmtId="49" fontId="5" fillId="0" borderId="34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49" fontId="5" fillId="0" borderId="37" xfId="1" applyNumberFormat="1" applyFont="1" applyBorder="1" applyAlignment="1">
      <alignment horizontal="distributed" vertical="center" justifyLastLine="1"/>
    </xf>
    <xf numFmtId="0" fontId="5" fillId="0" borderId="41" xfId="1" applyFont="1" applyBorder="1" applyAlignment="1">
      <alignment horizontal="center" vertical="center" shrinkToFit="1"/>
    </xf>
    <xf numFmtId="0" fontId="5" fillId="0" borderId="43" xfId="1" applyFont="1" applyBorder="1" applyAlignment="1">
      <alignment horizontal="center" vertical="center" shrinkToFit="1"/>
    </xf>
    <xf numFmtId="0" fontId="6" fillId="0" borderId="41" xfId="1" applyFont="1" applyBorder="1" applyAlignment="1">
      <alignment horizontal="center" vertical="center" wrapText="1" shrinkToFit="1"/>
    </xf>
    <xf numFmtId="0" fontId="6" fillId="0" borderId="15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6" fontId="8" fillId="0" borderId="54" xfId="1" applyNumberFormat="1" applyFont="1" applyBorder="1" applyAlignment="1">
      <alignment horizontal="center" vertical="center"/>
    </xf>
    <xf numFmtId="176" fontId="8" fillId="0" borderId="56" xfId="1" applyNumberFormat="1" applyFont="1" applyBorder="1" applyAlignment="1">
      <alignment horizontal="center" vertical="center"/>
    </xf>
    <xf numFmtId="176" fontId="8" fillId="0" borderId="58" xfId="1" applyNumberFormat="1" applyFont="1" applyBorder="1" applyAlignment="1">
      <alignment horizontal="center" vertical="center"/>
    </xf>
    <xf numFmtId="49" fontId="5" fillId="0" borderId="22" xfId="1" applyNumberFormat="1" applyFont="1" applyBorder="1" applyAlignment="1">
      <alignment horizontal="center" vertical="center" justifyLastLine="1"/>
    </xf>
    <xf numFmtId="49" fontId="5" fillId="0" borderId="0" xfId="1" applyNumberFormat="1" applyFont="1" applyBorder="1" applyAlignment="1">
      <alignment horizontal="center" vertical="center" justifyLastLine="1"/>
    </xf>
    <xf numFmtId="49" fontId="5" fillId="0" borderId="23" xfId="1" applyNumberFormat="1" applyFont="1" applyBorder="1" applyAlignment="1">
      <alignment horizontal="center" vertical="center" justifyLastLine="1"/>
    </xf>
    <xf numFmtId="176" fontId="5" fillId="0" borderId="21" xfId="1" applyNumberFormat="1" applyFont="1" applyBorder="1" applyAlignment="1">
      <alignment horizontal="center" vertical="center"/>
    </xf>
    <xf numFmtId="176" fontId="5" fillId="0" borderId="29" xfId="1" applyNumberFormat="1" applyFont="1" applyBorder="1" applyAlignment="1">
      <alignment horizontal="center" vertical="center"/>
    </xf>
    <xf numFmtId="176" fontId="5" fillId="0" borderId="35" xfId="1" applyNumberFormat="1" applyFont="1" applyBorder="1" applyAlignment="1">
      <alignment horizontal="center" vertical="center"/>
    </xf>
    <xf numFmtId="176" fontId="8" fillId="0" borderId="21" xfId="1" applyNumberFormat="1" applyFont="1" applyBorder="1" applyAlignment="1">
      <alignment horizontal="center" vertical="center"/>
    </xf>
    <xf numFmtId="176" fontId="8" fillId="0" borderId="29" xfId="1" applyNumberFormat="1" applyFont="1" applyBorder="1" applyAlignment="1">
      <alignment horizontal="center" vertical="center"/>
    </xf>
    <xf numFmtId="176" fontId="8" fillId="0" borderId="35" xfId="1" applyNumberFormat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 textRotation="255"/>
    </xf>
    <xf numFmtId="0" fontId="5" fillId="0" borderId="8" xfId="1" applyFont="1" applyBorder="1" applyAlignment="1">
      <alignment horizontal="center" vertical="center" textRotation="255"/>
    </xf>
    <xf numFmtId="0" fontId="5" fillId="0" borderId="1" xfId="1" applyFont="1" applyBorder="1" applyAlignment="1">
      <alignment horizontal="center" vertical="center" textRotation="255"/>
    </xf>
    <xf numFmtId="0" fontId="5" fillId="0" borderId="3" xfId="1" applyFont="1" applyBorder="1" applyAlignment="1">
      <alignment horizontal="distributed" vertical="center" justifyLastLine="1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distributed" vertical="center" justifyLastLine="1" shrinkToFit="1"/>
    </xf>
    <xf numFmtId="49" fontId="5" fillId="0" borderId="11" xfId="1" applyNumberFormat="1" applyFont="1" applyBorder="1" applyAlignment="1">
      <alignment horizontal="distributed" vertical="center" justifyLastLine="1" shrinkToFit="1"/>
    </xf>
    <xf numFmtId="0" fontId="5" fillId="0" borderId="5" xfId="1" applyFont="1" applyBorder="1" applyAlignment="1">
      <alignment horizontal="center" vertical="center" justifyLastLine="1"/>
    </xf>
    <xf numFmtId="0" fontId="5" fillId="0" borderId="6" xfId="1" applyFont="1" applyBorder="1" applyAlignment="1">
      <alignment horizontal="center" vertical="center" justifyLastLine="1"/>
    </xf>
    <xf numFmtId="0" fontId="5" fillId="0" borderId="7" xfId="1" applyFont="1" applyBorder="1" applyAlignment="1">
      <alignment horizontal="center" vertical="center" justifyLastLine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19050</xdr:rowOff>
    </xdr:from>
    <xdr:to>
      <xdr:col>2</xdr:col>
      <xdr:colOff>0</xdr:colOff>
      <xdr:row>4</xdr:row>
      <xdr:rowOff>180975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95275" y="628650"/>
          <a:ext cx="561975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19050</xdr:rowOff>
    </xdr:from>
    <xdr:to>
      <xdr:col>2</xdr:col>
      <xdr:colOff>0</xdr:colOff>
      <xdr:row>3</xdr:row>
      <xdr:rowOff>180975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95275" y="628650"/>
          <a:ext cx="71437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19050</xdr:rowOff>
    </xdr:from>
    <xdr:to>
      <xdr:col>2</xdr:col>
      <xdr:colOff>0</xdr:colOff>
      <xdr:row>4</xdr:row>
      <xdr:rowOff>180975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295275" y="628650"/>
          <a:ext cx="523875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19050</xdr:rowOff>
    </xdr:from>
    <xdr:to>
      <xdr:col>2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95275" y="628650"/>
          <a:ext cx="561975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25</xdr:row>
      <xdr:rowOff>19050</xdr:rowOff>
    </xdr:from>
    <xdr:to>
      <xdr:col>2</xdr:col>
      <xdr:colOff>0</xdr:colOff>
      <xdr:row>29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95275" y="5734050"/>
          <a:ext cx="561975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8"/>
  <sheetViews>
    <sheetView showGridLines="0" tabSelected="1" workbookViewId="0">
      <selection activeCell="Q9" sqref="Q9"/>
    </sheetView>
  </sheetViews>
  <sheetFormatPr defaultRowHeight="11.25"/>
  <cols>
    <col min="1" max="1" width="3.625" style="102" customWidth="1"/>
    <col min="2" max="2" width="7.625" style="102" customWidth="1"/>
    <col min="3" max="4" width="6.875" style="193" customWidth="1"/>
    <col min="5" max="5" width="6.625" style="193" customWidth="1"/>
    <col min="6" max="7" width="5.375" style="193" customWidth="1"/>
    <col min="8" max="9" width="7.125" style="193" customWidth="1"/>
    <col min="10" max="10" width="7.625" style="193" customWidth="1"/>
    <col min="11" max="11" width="6.625" style="193" customWidth="1"/>
    <col min="12" max="13" width="6.875" style="193" customWidth="1"/>
    <col min="14" max="14" width="7.625" style="193" customWidth="1"/>
    <col min="15" max="15" width="8.125" style="194" customWidth="1"/>
    <col min="16" max="30" width="9" style="194"/>
    <col min="31" max="16384" width="9" style="102"/>
  </cols>
  <sheetData>
    <row r="1" spans="1:30" ht="30" customHeight="1">
      <c r="A1" s="1" t="s">
        <v>157</v>
      </c>
      <c r="B1" s="258"/>
      <c r="C1" s="258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30" ht="18" customHeight="1">
      <c r="B2" s="260" t="s">
        <v>158</v>
      </c>
      <c r="C2" s="261"/>
      <c r="D2" s="261"/>
      <c r="E2" s="261"/>
      <c r="F2" s="261"/>
      <c r="G2" s="262"/>
      <c r="H2" s="262"/>
      <c r="I2" s="262"/>
      <c r="J2" s="262"/>
      <c r="K2" s="262"/>
      <c r="L2" s="261"/>
      <c r="M2" s="261"/>
    </row>
    <row r="3" spans="1:30" ht="18" customHeight="1">
      <c r="B3" s="206" t="s">
        <v>159</v>
      </c>
      <c r="C3" s="295" t="s">
        <v>160</v>
      </c>
      <c r="D3" s="295"/>
      <c r="E3" s="295"/>
      <c r="F3" s="295"/>
      <c r="G3" s="295"/>
      <c r="H3" s="295"/>
      <c r="I3" s="295"/>
      <c r="J3" s="296" t="s">
        <v>161</v>
      </c>
      <c r="K3" s="297"/>
      <c r="L3" s="297"/>
      <c r="M3" s="297"/>
      <c r="N3" s="298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</row>
    <row r="4" spans="1:30" ht="18" customHeight="1">
      <c r="B4" s="263"/>
      <c r="C4" s="299" t="s">
        <v>162</v>
      </c>
      <c r="D4" s="300"/>
      <c r="E4" s="264" t="s">
        <v>163</v>
      </c>
      <c r="F4" s="301" t="s">
        <v>164</v>
      </c>
      <c r="G4" s="301"/>
      <c r="H4" s="302" t="s">
        <v>165</v>
      </c>
      <c r="I4" s="302"/>
      <c r="J4" s="303" t="s">
        <v>166</v>
      </c>
      <c r="K4" s="304" t="s">
        <v>167</v>
      </c>
      <c r="L4" s="304" t="s">
        <v>168</v>
      </c>
      <c r="M4" s="305" t="s">
        <v>169</v>
      </c>
      <c r="N4" s="306" t="s">
        <v>170</v>
      </c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</row>
    <row r="5" spans="1:30" ht="18" customHeight="1">
      <c r="B5" s="209" t="s">
        <v>171</v>
      </c>
      <c r="C5" s="265" t="s">
        <v>172</v>
      </c>
      <c r="D5" s="266" t="s">
        <v>173</v>
      </c>
      <c r="E5" s="128" t="s">
        <v>172</v>
      </c>
      <c r="F5" s="267" t="s">
        <v>172</v>
      </c>
      <c r="G5" s="268" t="s">
        <v>173</v>
      </c>
      <c r="H5" s="128" t="s">
        <v>172</v>
      </c>
      <c r="I5" s="128" t="s">
        <v>173</v>
      </c>
      <c r="J5" s="303"/>
      <c r="K5" s="304"/>
      <c r="L5" s="304"/>
      <c r="M5" s="305"/>
      <c r="N5" s="306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</row>
    <row r="6" spans="1:30" ht="24" customHeight="1">
      <c r="B6" s="269" t="s">
        <v>174</v>
      </c>
      <c r="C6" s="270">
        <v>149983</v>
      </c>
      <c r="D6" s="271">
        <v>327943</v>
      </c>
      <c r="E6" s="272">
        <v>16950</v>
      </c>
      <c r="F6" s="273">
        <v>152</v>
      </c>
      <c r="G6" s="274">
        <v>216</v>
      </c>
      <c r="H6" s="272">
        <f t="shared" ref="H6:H13" si="0">+C6+E6+F6</f>
        <v>167085</v>
      </c>
      <c r="I6" s="272">
        <f t="shared" ref="I6:I13" si="1">+D6+G6</f>
        <v>328159</v>
      </c>
      <c r="J6" s="273">
        <v>1586688</v>
      </c>
      <c r="K6" s="275">
        <v>15730</v>
      </c>
      <c r="L6" s="275">
        <v>252999</v>
      </c>
      <c r="M6" s="274">
        <v>1549548</v>
      </c>
      <c r="N6" s="272">
        <f>SUM(J6:M6)</f>
        <v>3404965</v>
      </c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</row>
    <row r="7" spans="1:30" ht="24" customHeight="1">
      <c r="B7" s="269" t="s">
        <v>175</v>
      </c>
      <c r="C7" s="270">
        <v>127007</v>
      </c>
      <c r="D7" s="271">
        <v>307895</v>
      </c>
      <c r="E7" s="272">
        <v>16500</v>
      </c>
      <c r="F7" s="273">
        <v>131</v>
      </c>
      <c r="G7" s="274">
        <v>164</v>
      </c>
      <c r="H7" s="272">
        <f t="shared" si="0"/>
        <v>143638</v>
      </c>
      <c r="I7" s="272">
        <f t="shared" si="1"/>
        <v>308059</v>
      </c>
      <c r="J7" s="273">
        <v>1485052</v>
      </c>
      <c r="K7" s="275">
        <v>14719</v>
      </c>
      <c r="L7" s="275">
        <v>226656</v>
      </c>
      <c r="M7" s="274">
        <v>1325053</v>
      </c>
      <c r="N7" s="272">
        <f>SUM(J7:M7)</f>
        <v>3051480</v>
      </c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</row>
    <row r="8" spans="1:30" ht="24" customHeight="1">
      <c r="B8" s="269" t="s">
        <v>176</v>
      </c>
      <c r="C8" s="276">
        <v>113862</v>
      </c>
      <c r="D8" s="271">
        <v>268146</v>
      </c>
      <c r="E8" s="272">
        <v>14616</v>
      </c>
      <c r="F8" s="273">
        <v>131</v>
      </c>
      <c r="G8" s="274">
        <v>204</v>
      </c>
      <c r="H8" s="272">
        <f t="shared" si="0"/>
        <v>128609</v>
      </c>
      <c r="I8" s="272">
        <f t="shared" si="1"/>
        <v>268350</v>
      </c>
      <c r="J8" s="273">
        <v>1446393</v>
      </c>
      <c r="K8" s="275">
        <v>14494</v>
      </c>
      <c r="L8" s="277">
        <v>235530</v>
      </c>
      <c r="M8" s="278">
        <v>725320</v>
      </c>
      <c r="N8" s="272">
        <v>2421737</v>
      </c>
      <c r="O8" s="279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</row>
    <row r="9" spans="1:30" ht="24" customHeight="1">
      <c r="B9" s="269" t="s">
        <v>177</v>
      </c>
      <c r="C9" s="280">
        <v>131649</v>
      </c>
      <c r="D9" s="281">
        <v>285997</v>
      </c>
      <c r="E9" s="282">
        <v>15176</v>
      </c>
      <c r="F9" s="280">
        <v>75</v>
      </c>
      <c r="G9" s="281">
        <v>105</v>
      </c>
      <c r="H9" s="272">
        <f t="shared" si="0"/>
        <v>146900</v>
      </c>
      <c r="I9" s="272">
        <f t="shared" si="1"/>
        <v>286102</v>
      </c>
      <c r="J9" s="280">
        <v>1464335</v>
      </c>
      <c r="K9" s="175">
        <v>12723</v>
      </c>
      <c r="L9" s="175">
        <v>156116</v>
      </c>
      <c r="M9" s="281">
        <v>892359</v>
      </c>
      <c r="N9" s="282">
        <v>2525533</v>
      </c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</row>
    <row r="10" spans="1:30" s="283" customFormat="1" ht="24" customHeight="1">
      <c r="B10" s="269" t="s">
        <v>178</v>
      </c>
      <c r="C10" s="280">
        <v>106927</v>
      </c>
      <c r="D10" s="281">
        <v>266035</v>
      </c>
      <c r="E10" s="282">
        <v>15649</v>
      </c>
      <c r="F10" s="280">
        <v>106</v>
      </c>
      <c r="G10" s="281">
        <v>130</v>
      </c>
      <c r="H10" s="272">
        <f t="shared" si="0"/>
        <v>122682</v>
      </c>
      <c r="I10" s="272">
        <f t="shared" si="1"/>
        <v>266165</v>
      </c>
      <c r="J10" s="280">
        <v>1284628</v>
      </c>
      <c r="K10" s="175">
        <v>11889</v>
      </c>
      <c r="L10" s="175">
        <v>155775</v>
      </c>
      <c r="M10" s="281">
        <v>911517</v>
      </c>
      <c r="N10" s="282">
        <v>2363809</v>
      </c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</row>
    <row r="11" spans="1:30" s="283" customFormat="1" ht="24" customHeight="1">
      <c r="B11" s="269" t="s">
        <v>179</v>
      </c>
      <c r="C11" s="280">
        <v>110669</v>
      </c>
      <c r="D11" s="281">
        <v>263952</v>
      </c>
      <c r="E11" s="282">
        <v>15261</v>
      </c>
      <c r="F11" s="280">
        <v>141</v>
      </c>
      <c r="G11" s="281">
        <v>222</v>
      </c>
      <c r="H11" s="272">
        <f t="shared" si="0"/>
        <v>126071</v>
      </c>
      <c r="I11" s="272">
        <f t="shared" si="1"/>
        <v>264174</v>
      </c>
      <c r="J11" s="280">
        <v>1172411</v>
      </c>
      <c r="K11" s="175">
        <v>16937</v>
      </c>
      <c r="L11" s="175">
        <v>164736</v>
      </c>
      <c r="M11" s="281">
        <v>772253</v>
      </c>
      <c r="N11" s="282">
        <v>2126337</v>
      </c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</row>
    <row r="12" spans="1:30" s="284" customFormat="1" ht="24" customHeight="1">
      <c r="B12" s="285" t="s">
        <v>180</v>
      </c>
      <c r="C12" s="280">
        <v>99745</v>
      </c>
      <c r="D12" s="281">
        <v>383525</v>
      </c>
      <c r="E12" s="282">
        <v>14755</v>
      </c>
      <c r="F12" s="280">
        <v>87</v>
      </c>
      <c r="G12" s="281">
        <v>108</v>
      </c>
      <c r="H12" s="272">
        <f t="shared" si="0"/>
        <v>114587</v>
      </c>
      <c r="I12" s="272">
        <f t="shared" si="1"/>
        <v>383633</v>
      </c>
      <c r="J12" s="280">
        <v>1086588</v>
      </c>
      <c r="K12" s="175">
        <v>17141</v>
      </c>
      <c r="L12" s="175">
        <v>168502</v>
      </c>
      <c r="M12" s="281">
        <v>735378</v>
      </c>
      <c r="N12" s="282">
        <v>2007609</v>
      </c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</row>
    <row r="13" spans="1:30" s="284" customFormat="1" ht="24" customHeight="1">
      <c r="B13" s="285" t="s">
        <v>181</v>
      </c>
      <c r="C13" s="280">
        <v>87740</v>
      </c>
      <c r="D13" s="281">
        <v>601896</v>
      </c>
      <c r="E13" s="282">
        <v>14118</v>
      </c>
      <c r="F13" s="280">
        <v>62</v>
      </c>
      <c r="G13" s="281">
        <v>107</v>
      </c>
      <c r="H13" s="272">
        <f t="shared" si="0"/>
        <v>101920</v>
      </c>
      <c r="I13" s="272">
        <f t="shared" si="1"/>
        <v>602003</v>
      </c>
      <c r="J13" s="280">
        <v>1052635</v>
      </c>
      <c r="K13" s="175">
        <v>19450</v>
      </c>
      <c r="L13" s="175">
        <v>180661</v>
      </c>
      <c r="M13" s="281">
        <v>851994</v>
      </c>
      <c r="N13" s="282">
        <v>2104740</v>
      </c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</row>
    <row r="14" spans="1:30" s="284" customFormat="1" ht="24" customHeight="1">
      <c r="B14" s="285" t="s">
        <v>182</v>
      </c>
      <c r="C14" s="280">
        <v>84319</v>
      </c>
      <c r="D14" s="281">
        <v>729523</v>
      </c>
      <c r="E14" s="282">
        <v>15002</v>
      </c>
      <c r="F14" s="280">
        <v>47</v>
      </c>
      <c r="G14" s="281">
        <v>53</v>
      </c>
      <c r="H14" s="272">
        <v>99368</v>
      </c>
      <c r="I14" s="272">
        <v>729576</v>
      </c>
      <c r="J14" s="280">
        <v>1055441</v>
      </c>
      <c r="K14" s="175">
        <v>18574</v>
      </c>
      <c r="L14" s="175">
        <v>194769</v>
      </c>
      <c r="M14" s="281">
        <v>605138</v>
      </c>
      <c r="N14" s="282">
        <v>1873922</v>
      </c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86"/>
      <c r="AD14" s="286"/>
    </row>
    <row r="15" spans="1:30" s="284" customFormat="1" ht="24" customHeight="1">
      <c r="B15" s="285" t="s">
        <v>183</v>
      </c>
      <c r="C15" s="280">
        <v>75343</v>
      </c>
      <c r="D15" s="281">
        <v>204930</v>
      </c>
      <c r="E15" s="282">
        <v>13361</v>
      </c>
      <c r="F15" s="280">
        <v>39</v>
      </c>
      <c r="G15" s="281">
        <v>48</v>
      </c>
      <c r="H15" s="272">
        <v>88743</v>
      </c>
      <c r="I15" s="272">
        <v>204978</v>
      </c>
      <c r="J15" s="280">
        <v>970912</v>
      </c>
      <c r="K15" s="175">
        <v>16185</v>
      </c>
      <c r="L15" s="175">
        <v>189387</v>
      </c>
      <c r="M15" s="281">
        <v>662122</v>
      </c>
      <c r="N15" s="282">
        <v>1838606</v>
      </c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  <c r="AB15" s="286"/>
      <c r="AC15" s="286"/>
      <c r="AD15" s="286"/>
    </row>
    <row r="16" spans="1:30" s="284" customFormat="1" ht="24" customHeight="1">
      <c r="B16" s="285" t="s">
        <v>184</v>
      </c>
      <c r="C16" s="280">
        <v>74443</v>
      </c>
      <c r="D16" s="281">
        <v>201974</v>
      </c>
      <c r="E16" s="282">
        <v>11438</v>
      </c>
      <c r="F16" s="280">
        <v>35</v>
      </c>
      <c r="G16" s="281">
        <v>56</v>
      </c>
      <c r="H16" s="272">
        <v>85916</v>
      </c>
      <c r="I16" s="272">
        <v>202030</v>
      </c>
      <c r="J16" s="280">
        <v>946898</v>
      </c>
      <c r="K16" s="175">
        <v>17191</v>
      </c>
      <c r="L16" s="175">
        <v>177729</v>
      </c>
      <c r="M16" s="281">
        <v>528219</v>
      </c>
      <c r="N16" s="282">
        <v>1670037</v>
      </c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6"/>
      <c r="AA16" s="286"/>
      <c r="AB16" s="286"/>
      <c r="AC16" s="286"/>
      <c r="AD16" s="286"/>
    </row>
    <row r="17" spans="2:30" s="284" customFormat="1" ht="24" customHeight="1">
      <c r="B17" s="285" t="s">
        <v>185</v>
      </c>
      <c r="C17" s="280">
        <v>68160</v>
      </c>
      <c r="D17" s="281">
        <v>191764</v>
      </c>
      <c r="E17" s="282">
        <v>10604</v>
      </c>
      <c r="F17" s="280">
        <v>70</v>
      </c>
      <c r="G17" s="281">
        <v>89</v>
      </c>
      <c r="H17" s="272">
        <v>78834</v>
      </c>
      <c r="I17" s="272">
        <v>191853</v>
      </c>
      <c r="J17" s="280">
        <v>843358</v>
      </c>
      <c r="K17" s="175">
        <v>14281</v>
      </c>
      <c r="L17" s="175">
        <v>191192</v>
      </c>
      <c r="M17" s="281">
        <v>540964</v>
      </c>
      <c r="N17" s="282">
        <v>1589795</v>
      </c>
      <c r="O17" s="286"/>
      <c r="P17" s="286"/>
      <c r="Q17" s="286"/>
      <c r="R17" s="286"/>
      <c r="S17" s="286"/>
      <c r="T17" s="286"/>
      <c r="U17" s="286"/>
      <c r="V17" s="286"/>
      <c r="W17" s="286"/>
      <c r="X17" s="286"/>
      <c r="Y17" s="286"/>
      <c r="Z17" s="286"/>
      <c r="AA17" s="286"/>
      <c r="AB17" s="286"/>
      <c r="AC17" s="286"/>
      <c r="AD17" s="286"/>
    </row>
    <row r="18" spans="2:30" s="284" customFormat="1" ht="24" customHeight="1">
      <c r="B18" s="285" t="s">
        <v>186</v>
      </c>
      <c r="C18" s="280">
        <v>66534</v>
      </c>
      <c r="D18" s="281">
        <v>188322</v>
      </c>
      <c r="E18" s="282">
        <v>9682</v>
      </c>
      <c r="F18" s="280">
        <v>46</v>
      </c>
      <c r="G18" s="281">
        <v>50</v>
      </c>
      <c r="H18" s="272">
        <v>76262</v>
      </c>
      <c r="I18" s="272">
        <v>188372</v>
      </c>
      <c r="J18" s="280">
        <v>709397</v>
      </c>
      <c r="K18" s="175">
        <v>14907</v>
      </c>
      <c r="L18" s="175">
        <v>195041</v>
      </c>
      <c r="M18" s="281">
        <v>678254</v>
      </c>
      <c r="N18" s="282">
        <v>1597599</v>
      </c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  <c r="AD18" s="286"/>
    </row>
    <row r="19" spans="2:30" s="293" customFormat="1" ht="24" customHeight="1">
      <c r="B19" s="287" t="s">
        <v>187</v>
      </c>
      <c r="C19" s="288">
        <v>64383</v>
      </c>
      <c r="D19" s="289">
        <v>176682</v>
      </c>
      <c r="E19" s="290">
        <v>9588</v>
      </c>
      <c r="F19" s="288">
        <v>56</v>
      </c>
      <c r="G19" s="289">
        <v>247</v>
      </c>
      <c r="H19" s="291">
        <v>74027</v>
      </c>
      <c r="I19" s="291">
        <v>176929</v>
      </c>
      <c r="J19" s="288">
        <v>576084</v>
      </c>
      <c r="K19" s="183">
        <v>13187</v>
      </c>
      <c r="L19" s="183">
        <v>186596</v>
      </c>
      <c r="M19" s="289">
        <v>637081</v>
      </c>
      <c r="N19" s="290">
        <v>1412948</v>
      </c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</row>
    <row r="20" spans="2:30" s="293" customFormat="1" ht="24" customHeight="1">
      <c r="B20" s="287" t="s">
        <v>188</v>
      </c>
      <c r="C20" s="288">
        <v>72137</v>
      </c>
      <c r="D20" s="289">
        <v>194297</v>
      </c>
      <c r="E20" s="290">
        <v>9902</v>
      </c>
      <c r="F20" s="288">
        <v>25</v>
      </c>
      <c r="G20" s="289">
        <v>25</v>
      </c>
      <c r="H20" s="291">
        <v>82064</v>
      </c>
      <c r="I20" s="291">
        <v>194322</v>
      </c>
      <c r="J20" s="288">
        <v>570576</v>
      </c>
      <c r="K20" s="183">
        <v>12026</v>
      </c>
      <c r="L20" s="183">
        <v>173829</v>
      </c>
      <c r="M20" s="289">
        <v>718017</v>
      </c>
      <c r="N20" s="290">
        <v>1474448</v>
      </c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C20" s="292"/>
      <c r="AD20" s="292"/>
    </row>
    <row r="21" spans="2:30" s="293" customFormat="1" ht="24" customHeight="1">
      <c r="B21" s="287" t="s">
        <v>189</v>
      </c>
      <c r="C21" s="288">
        <v>73402</v>
      </c>
      <c r="D21" s="289">
        <v>198366</v>
      </c>
      <c r="E21" s="290">
        <v>9794</v>
      </c>
      <c r="F21" s="288">
        <v>59</v>
      </c>
      <c r="G21" s="289">
        <v>71</v>
      </c>
      <c r="H21" s="291">
        <v>83255</v>
      </c>
      <c r="I21" s="291">
        <v>198437</v>
      </c>
      <c r="J21" s="288">
        <v>587856</v>
      </c>
      <c r="K21" s="183">
        <v>11293</v>
      </c>
      <c r="L21" s="183">
        <v>158196</v>
      </c>
      <c r="M21" s="289">
        <v>758511</v>
      </c>
      <c r="N21" s="290">
        <v>1515856</v>
      </c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C21" s="292"/>
      <c r="AD21" s="292"/>
    </row>
    <row r="22" spans="2:30" s="293" customFormat="1" ht="24" customHeight="1">
      <c r="B22" s="287" t="s">
        <v>190</v>
      </c>
      <c r="C22" s="288">
        <v>69213</v>
      </c>
      <c r="D22" s="289">
        <v>208852</v>
      </c>
      <c r="E22" s="290">
        <v>8864</v>
      </c>
      <c r="F22" s="288">
        <v>24</v>
      </c>
      <c r="G22" s="289">
        <v>28</v>
      </c>
      <c r="H22" s="291">
        <v>78101</v>
      </c>
      <c r="I22" s="291">
        <v>208880</v>
      </c>
      <c r="J22" s="288">
        <v>533396</v>
      </c>
      <c r="K22" s="183">
        <v>11354</v>
      </c>
      <c r="L22" s="183">
        <v>152433</v>
      </c>
      <c r="M22" s="289">
        <v>752045</v>
      </c>
      <c r="N22" s="290">
        <v>1449228</v>
      </c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</row>
    <row r="23" spans="2:30" s="293" customFormat="1" ht="24" customHeight="1">
      <c r="B23" s="287" t="s">
        <v>191</v>
      </c>
      <c r="C23" s="288">
        <v>65192</v>
      </c>
      <c r="D23" s="289">
        <v>173760</v>
      </c>
      <c r="E23" s="290">
        <v>11173</v>
      </c>
      <c r="F23" s="288">
        <v>15</v>
      </c>
      <c r="G23" s="289">
        <v>15</v>
      </c>
      <c r="H23" s="291">
        <v>76380</v>
      </c>
      <c r="I23" s="291">
        <v>173775</v>
      </c>
      <c r="J23" s="288">
        <v>544151</v>
      </c>
      <c r="K23" s="183">
        <v>10388</v>
      </c>
      <c r="L23" s="183">
        <v>148155</v>
      </c>
      <c r="M23" s="289">
        <v>785809</v>
      </c>
      <c r="N23" s="290">
        <v>1488503</v>
      </c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  <c r="AA23" s="292"/>
      <c r="AB23" s="292"/>
      <c r="AC23" s="292"/>
      <c r="AD23" s="292"/>
    </row>
    <row r="24" spans="2:30" s="2" customFormat="1" ht="15" customHeight="1">
      <c r="B24" s="144" t="s">
        <v>192</v>
      </c>
      <c r="C24" s="144"/>
      <c r="D24" s="144"/>
      <c r="E24" s="144"/>
      <c r="F24" s="144"/>
      <c r="G24" s="144"/>
      <c r="H24" s="144"/>
      <c r="I24" s="144"/>
      <c r="J24" s="294"/>
      <c r="K24" s="294"/>
      <c r="L24" s="294"/>
      <c r="M24" s="294"/>
      <c r="N24" s="192" t="s">
        <v>193</v>
      </c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</row>
    <row r="25" spans="2:30" s="2" customFormat="1" ht="15" customHeight="1">
      <c r="B25" s="144" t="s">
        <v>194</v>
      </c>
      <c r="C25" s="144"/>
      <c r="D25" s="144"/>
      <c r="E25" s="144"/>
      <c r="F25" s="144"/>
      <c r="G25" s="191"/>
      <c r="H25" s="191"/>
      <c r="I25" s="191"/>
      <c r="J25" s="294"/>
      <c r="K25" s="294"/>
      <c r="L25" s="294"/>
      <c r="M25" s="294"/>
      <c r="N25" s="192" t="s">
        <v>148</v>
      </c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</row>
    <row r="26" spans="2:30" s="2" customFormat="1" ht="15" customHeight="1">
      <c r="B26" s="144" t="s">
        <v>195</v>
      </c>
      <c r="C26" s="144"/>
      <c r="D26" s="144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</row>
    <row r="27" spans="2:30">
      <c r="B27" s="102" t="s">
        <v>196</v>
      </c>
    </row>
    <row r="28" spans="2:30"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</row>
  </sheetData>
  <mergeCells count="10">
    <mergeCell ref="C3:I3"/>
    <mergeCell ref="J3:N3"/>
    <mergeCell ref="C4:D4"/>
    <mergeCell ref="F4:G4"/>
    <mergeCell ref="H4:I4"/>
    <mergeCell ref="J4:J5"/>
    <mergeCell ref="K4:K5"/>
    <mergeCell ref="L4:L5"/>
    <mergeCell ref="M4:M5"/>
    <mergeCell ref="N4:N5"/>
  </mergeCells>
  <phoneticPr fontId="1"/>
  <pageMargins left="0.59055118110236227" right="0.59055118110236227" top="0.78740157480314965" bottom="0.51181102362204722" header="0.39370078740157483" footer="0.39370078740157483"/>
  <pageSetup paperSize="9" orientation="portrait" horizontalDpi="300" verticalDpi="300" r:id="rId1"/>
  <headerFooter alignWithMargins="0">
    <oddHeader>&amp;R17.法務・警察</oddHeader>
    <oddFooter>&amp;C-114-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showGridLines="0" zoomScaleNormal="100" workbookViewId="0">
      <selection activeCell="L22" sqref="L22"/>
    </sheetView>
  </sheetViews>
  <sheetFormatPr defaultRowHeight="11.25"/>
  <cols>
    <col min="1" max="1" width="3.625" style="102" customWidth="1"/>
    <col min="2" max="2" width="9.625" style="102" customWidth="1"/>
    <col min="3" max="5" width="8.625" style="193" customWidth="1"/>
    <col min="6" max="11" width="7.625" style="193" customWidth="1"/>
    <col min="12" max="23" width="9" style="194"/>
    <col min="24" max="16384" width="9" style="102"/>
  </cols>
  <sheetData>
    <row r="1" spans="1:23" ht="30" customHeight="1">
      <c r="A1" s="1" t="s">
        <v>149</v>
      </c>
      <c r="B1" s="201"/>
      <c r="C1" s="201"/>
      <c r="D1" s="202"/>
      <c r="E1" s="202"/>
      <c r="F1" s="202"/>
      <c r="G1" s="202"/>
      <c r="H1" s="202"/>
      <c r="I1" s="202"/>
      <c r="J1" s="202"/>
      <c r="K1" s="202"/>
    </row>
    <row r="2" spans="1:23" ht="18" customHeight="1">
      <c r="B2" s="145" t="s">
        <v>104</v>
      </c>
      <c r="C2" s="201"/>
      <c r="D2" s="201"/>
      <c r="E2" s="201"/>
      <c r="F2" s="201"/>
      <c r="G2" s="201"/>
      <c r="H2" s="201"/>
      <c r="I2" s="201"/>
      <c r="J2" s="201"/>
    </row>
    <row r="3" spans="1:23" s="2" customFormat="1" ht="24" customHeight="1">
      <c r="B3" s="243" t="s">
        <v>150</v>
      </c>
      <c r="C3" s="295" t="s">
        <v>3</v>
      </c>
      <c r="D3" s="295"/>
      <c r="E3" s="295"/>
      <c r="F3" s="307" t="s">
        <v>151</v>
      </c>
      <c r="G3" s="307"/>
      <c r="H3" s="307"/>
      <c r="I3" s="307" t="s">
        <v>152</v>
      </c>
      <c r="J3" s="307"/>
      <c r="K3" s="307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</row>
    <row r="4" spans="1:23" s="2" customFormat="1" ht="18" customHeight="1">
      <c r="B4" s="244" t="s">
        <v>51</v>
      </c>
      <c r="C4" s="245" t="s">
        <v>153</v>
      </c>
      <c r="D4" s="246" t="s">
        <v>154</v>
      </c>
      <c r="E4" s="247" t="s">
        <v>155</v>
      </c>
      <c r="F4" s="248" t="s">
        <v>153</v>
      </c>
      <c r="G4" s="246" t="s">
        <v>154</v>
      </c>
      <c r="H4" s="247" t="s">
        <v>155</v>
      </c>
      <c r="I4" s="248" t="s">
        <v>153</v>
      </c>
      <c r="J4" s="246" t="s">
        <v>154</v>
      </c>
      <c r="K4" s="247" t="s">
        <v>155</v>
      </c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2" customFormat="1" ht="21" customHeight="1">
      <c r="B5" s="249" t="s">
        <v>60</v>
      </c>
      <c r="C5" s="250">
        <v>10022</v>
      </c>
      <c r="D5" s="251">
        <v>9962</v>
      </c>
      <c r="E5" s="252">
        <v>195</v>
      </c>
      <c r="F5" s="253">
        <v>579</v>
      </c>
      <c r="G5" s="251">
        <v>561</v>
      </c>
      <c r="H5" s="252">
        <v>121</v>
      </c>
      <c r="I5" s="253">
        <v>6784</v>
      </c>
      <c r="J5" s="251">
        <v>6743</v>
      </c>
      <c r="K5" s="252">
        <v>73</v>
      </c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</row>
    <row r="6" spans="1:23" s="2" customFormat="1" ht="21" customHeight="1">
      <c r="B6" s="249" t="s">
        <v>65</v>
      </c>
      <c r="C6" s="250">
        <v>9503</v>
      </c>
      <c r="D6" s="251">
        <v>9520</v>
      </c>
      <c r="E6" s="252">
        <v>178</v>
      </c>
      <c r="F6" s="253">
        <v>548</v>
      </c>
      <c r="G6" s="251">
        <v>540</v>
      </c>
      <c r="H6" s="252">
        <v>129</v>
      </c>
      <c r="I6" s="253">
        <v>6533</v>
      </c>
      <c r="J6" s="251">
        <v>6565</v>
      </c>
      <c r="K6" s="252">
        <v>41</v>
      </c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</row>
    <row r="7" spans="1:23" s="2" customFormat="1" ht="21" customHeight="1">
      <c r="B7" s="249" t="s">
        <v>66</v>
      </c>
      <c r="C7" s="174">
        <f>+F7+I7+2391</f>
        <v>10352</v>
      </c>
      <c r="D7" s="175">
        <f>+G7+J7+2395</f>
        <v>10262</v>
      </c>
      <c r="E7" s="176">
        <f>+H7+K7+4</f>
        <v>268</v>
      </c>
      <c r="F7" s="162">
        <v>502</v>
      </c>
      <c r="G7" s="163">
        <v>474</v>
      </c>
      <c r="H7" s="176">
        <v>157</v>
      </c>
      <c r="I7" s="162">
        <v>7459</v>
      </c>
      <c r="J7" s="163">
        <v>7393</v>
      </c>
      <c r="K7" s="176">
        <v>107</v>
      </c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</row>
    <row r="8" spans="1:23" s="2" customFormat="1" ht="21" customHeight="1">
      <c r="B8" s="249" t="s">
        <v>67</v>
      </c>
      <c r="C8" s="174">
        <v>9977</v>
      </c>
      <c r="D8" s="175">
        <v>9982</v>
      </c>
      <c r="E8" s="176">
        <v>263</v>
      </c>
      <c r="F8" s="174">
        <v>604</v>
      </c>
      <c r="G8" s="175">
        <v>566</v>
      </c>
      <c r="H8" s="176">
        <v>195</v>
      </c>
      <c r="I8" s="174">
        <v>6863</v>
      </c>
      <c r="J8" s="175">
        <v>6902</v>
      </c>
      <c r="K8" s="176">
        <v>68</v>
      </c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</row>
    <row r="9" spans="1:23" s="2" customFormat="1" ht="21" customHeight="1">
      <c r="B9" s="254" t="s">
        <v>68</v>
      </c>
      <c r="C9" s="174">
        <v>9538</v>
      </c>
      <c r="D9" s="175">
        <v>9519</v>
      </c>
      <c r="E9" s="176">
        <v>282</v>
      </c>
      <c r="F9" s="174">
        <v>704</v>
      </c>
      <c r="G9" s="175">
        <v>672</v>
      </c>
      <c r="H9" s="176">
        <v>227</v>
      </c>
      <c r="I9" s="174">
        <v>6061</v>
      </c>
      <c r="J9" s="175">
        <v>6076</v>
      </c>
      <c r="K9" s="176">
        <v>53</v>
      </c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</row>
    <row r="10" spans="1:23" s="2" customFormat="1" ht="21" customHeight="1">
      <c r="B10" s="254" t="s">
        <v>69</v>
      </c>
      <c r="C10" s="174">
        <v>8484</v>
      </c>
      <c r="D10" s="175">
        <v>8563</v>
      </c>
      <c r="E10" s="176">
        <v>203</v>
      </c>
      <c r="F10" s="174">
        <v>687</v>
      </c>
      <c r="G10" s="175">
        <v>778</v>
      </c>
      <c r="H10" s="176">
        <v>136</v>
      </c>
      <c r="I10" s="174">
        <v>4990</v>
      </c>
      <c r="J10" s="175">
        <v>4981</v>
      </c>
      <c r="K10" s="176">
        <v>62</v>
      </c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</row>
    <row r="11" spans="1:23" s="2" customFormat="1" ht="21" customHeight="1">
      <c r="B11" s="254" t="s">
        <v>70</v>
      </c>
      <c r="C11" s="174">
        <v>7549</v>
      </c>
      <c r="D11" s="175">
        <v>7581</v>
      </c>
      <c r="E11" s="176">
        <v>171</v>
      </c>
      <c r="F11" s="174">
        <v>513</v>
      </c>
      <c r="G11" s="175">
        <v>524</v>
      </c>
      <c r="H11" s="176">
        <v>125</v>
      </c>
      <c r="I11" s="174">
        <v>4441</v>
      </c>
      <c r="J11" s="175">
        <v>4460</v>
      </c>
      <c r="K11" s="176">
        <v>43</v>
      </c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</row>
    <row r="12" spans="1:23" s="2" customFormat="1" ht="21" customHeight="1">
      <c r="B12" s="254" t="s">
        <v>71</v>
      </c>
      <c r="C12" s="174">
        <f>+F12+I12+2347</f>
        <v>6625</v>
      </c>
      <c r="D12" s="175">
        <f>+G12+J12+2350</f>
        <v>6633</v>
      </c>
      <c r="E12" s="176">
        <f>+H12+K12+0</f>
        <v>163</v>
      </c>
      <c r="F12" s="174">
        <v>474</v>
      </c>
      <c r="G12" s="175">
        <v>494</v>
      </c>
      <c r="H12" s="176">
        <v>105</v>
      </c>
      <c r="I12" s="174">
        <v>3804</v>
      </c>
      <c r="J12" s="175">
        <v>3789</v>
      </c>
      <c r="K12" s="176">
        <v>58</v>
      </c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</row>
    <row r="13" spans="1:23" s="2" customFormat="1" ht="21" customHeight="1">
      <c r="B13" s="254" t="s">
        <v>72</v>
      </c>
      <c r="C13" s="174">
        <v>6841</v>
      </c>
      <c r="D13" s="175">
        <v>6893</v>
      </c>
      <c r="E13" s="176">
        <v>111</v>
      </c>
      <c r="F13" s="174">
        <v>524</v>
      </c>
      <c r="G13" s="175">
        <v>554</v>
      </c>
      <c r="H13" s="176">
        <v>75</v>
      </c>
      <c r="I13" s="174">
        <v>3721</v>
      </c>
      <c r="J13" s="175">
        <v>3746</v>
      </c>
      <c r="K13" s="176">
        <v>33</v>
      </c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</row>
    <row r="14" spans="1:23" s="2" customFormat="1" ht="21" customHeight="1">
      <c r="B14" s="254" t="s">
        <v>73</v>
      </c>
      <c r="C14" s="174">
        <v>5820</v>
      </c>
      <c r="D14" s="175">
        <v>5826</v>
      </c>
      <c r="E14" s="176">
        <v>105</v>
      </c>
      <c r="F14" s="174">
        <v>397</v>
      </c>
      <c r="G14" s="175">
        <v>401</v>
      </c>
      <c r="H14" s="176">
        <v>71</v>
      </c>
      <c r="I14" s="174">
        <v>3052</v>
      </c>
      <c r="J14" s="175">
        <v>3054</v>
      </c>
      <c r="K14" s="176">
        <v>31</v>
      </c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</row>
    <row r="15" spans="1:23" s="2" customFormat="1" ht="21" customHeight="1">
      <c r="B15" s="254" t="s">
        <v>74</v>
      </c>
      <c r="C15" s="174">
        <v>5130</v>
      </c>
      <c r="D15" s="175">
        <v>5112</v>
      </c>
      <c r="E15" s="176">
        <v>123</v>
      </c>
      <c r="F15" s="174">
        <v>373</v>
      </c>
      <c r="G15" s="175">
        <v>370</v>
      </c>
      <c r="H15" s="176">
        <v>74</v>
      </c>
      <c r="I15" s="174">
        <v>2353</v>
      </c>
      <c r="J15" s="175">
        <v>2337</v>
      </c>
      <c r="K15" s="176">
        <v>47</v>
      </c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</row>
    <row r="16" spans="1:23" s="2" customFormat="1" ht="21" customHeight="1">
      <c r="B16" s="254" t="s">
        <v>75</v>
      </c>
      <c r="C16" s="174">
        <v>5407</v>
      </c>
      <c r="D16" s="175">
        <v>5360</v>
      </c>
      <c r="E16" s="176">
        <v>170</v>
      </c>
      <c r="F16" s="174">
        <v>443</v>
      </c>
      <c r="G16" s="175">
        <v>383</v>
      </c>
      <c r="H16" s="176">
        <v>134</v>
      </c>
      <c r="I16" s="174">
        <v>2531</v>
      </c>
      <c r="J16" s="175">
        <v>2544</v>
      </c>
      <c r="K16" s="176">
        <v>34</v>
      </c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</row>
    <row r="17" spans="2:23" s="2" customFormat="1" ht="21" customHeight="1">
      <c r="B17" s="254" t="s">
        <v>76</v>
      </c>
      <c r="C17" s="174">
        <v>5455</v>
      </c>
      <c r="D17" s="175">
        <v>5493</v>
      </c>
      <c r="E17" s="176">
        <v>132</v>
      </c>
      <c r="F17" s="174">
        <v>428</v>
      </c>
      <c r="G17" s="175">
        <v>469</v>
      </c>
      <c r="H17" s="176">
        <v>93</v>
      </c>
      <c r="I17" s="174">
        <v>2561</v>
      </c>
      <c r="J17" s="175">
        <v>2558</v>
      </c>
      <c r="K17" s="176">
        <v>37</v>
      </c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</row>
    <row r="18" spans="2:23" s="257" customFormat="1" ht="21" customHeight="1">
      <c r="B18" s="255" t="s">
        <v>77</v>
      </c>
      <c r="C18" s="182">
        <v>5769</v>
      </c>
      <c r="D18" s="183">
        <v>5763</v>
      </c>
      <c r="E18" s="184">
        <v>138</v>
      </c>
      <c r="F18" s="182">
        <v>418</v>
      </c>
      <c r="G18" s="183">
        <v>418</v>
      </c>
      <c r="H18" s="184">
        <v>93</v>
      </c>
      <c r="I18" s="182">
        <v>2553</v>
      </c>
      <c r="J18" s="183">
        <v>2545</v>
      </c>
      <c r="K18" s="184">
        <v>45</v>
      </c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</row>
    <row r="19" spans="2:23" s="257" customFormat="1" ht="21" customHeight="1">
      <c r="B19" s="255" t="s">
        <v>78</v>
      </c>
      <c r="C19" s="182">
        <v>5773</v>
      </c>
      <c r="D19" s="183">
        <v>5788</v>
      </c>
      <c r="E19" s="184">
        <v>123</v>
      </c>
      <c r="F19" s="182">
        <v>426</v>
      </c>
      <c r="G19" s="183">
        <v>426</v>
      </c>
      <c r="H19" s="184">
        <v>93</v>
      </c>
      <c r="I19" s="182">
        <v>2472</v>
      </c>
      <c r="J19" s="183">
        <v>2495</v>
      </c>
      <c r="K19" s="184">
        <v>22</v>
      </c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</row>
    <row r="20" spans="2:23" s="257" customFormat="1" ht="21" customHeight="1">
      <c r="B20" s="255" t="s">
        <v>79</v>
      </c>
      <c r="C20" s="182">
        <v>5589</v>
      </c>
      <c r="D20" s="183">
        <v>5542</v>
      </c>
      <c r="E20" s="184">
        <v>170</v>
      </c>
      <c r="F20" s="182">
        <v>464</v>
      </c>
      <c r="G20" s="183">
        <v>442</v>
      </c>
      <c r="H20" s="184">
        <v>115</v>
      </c>
      <c r="I20" s="182">
        <v>2105</v>
      </c>
      <c r="J20" s="183">
        <v>2072</v>
      </c>
      <c r="K20" s="184">
        <v>55</v>
      </c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</row>
    <row r="21" spans="2:23" s="257" customFormat="1" ht="21" customHeight="1">
      <c r="B21" s="255" t="s">
        <v>80</v>
      </c>
      <c r="C21" s="182">
        <v>6357</v>
      </c>
      <c r="D21" s="183">
        <v>6286</v>
      </c>
      <c r="E21" s="184">
        <v>241</v>
      </c>
      <c r="F21" s="182">
        <v>578</v>
      </c>
      <c r="G21" s="183">
        <v>526</v>
      </c>
      <c r="H21" s="184">
        <v>167</v>
      </c>
      <c r="I21" s="182">
        <v>2116</v>
      </c>
      <c r="J21" s="183">
        <v>2103</v>
      </c>
      <c r="K21" s="184">
        <v>68</v>
      </c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</row>
    <row r="22" spans="2:23" s="257" customFormat="1" ht="21" customHeight="1">
      <c r="B22" s="255" t="s">
        <v>81</v>
      </c>
      <c r="C22" s="182">
        <v>6394</v>
      </c>
      <c r="D22" s="183">
        <v>6410</v>
      </c>
      <c r="E22" s="184">
        <v>225</v>
      </c>
      <c r="F22" s="182">
        <v>526</v>
      </c>
      <c r="G22" s="183">
        <v>522</v>
      </c>
      <c r="H22" s="184">
        <v>171</v>
      </c>
      <c r="I22" s="182">
        <v>1909</v>
      </c>
      <c r="J22" s="183">
        <v>1925</v>
      </c>
      <c r="K22" s="184">
        <v>52</v>
      </c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</row>
    <row r="23" spans="2:23" ht="15" customHeight="1">
      <c r="C23" s="201"/>
      <c r="D23" s="201"/>
      <c r="E23" s="202"/>
      <c r="F23" s="202"/>
      <c r="G23" s="202"/>
      <c r="H23" s="202"/>
      <c r="I23" s="202"/>
      <c r="J23" s="202"/>
      <c r="K23" s="192" t="s">
        <v>156</v>
      </c>
    </row>
    <row r="24" spans="2:23" ht="15" customHeight="1">
      <c r="K24" s="192" t="s">
        <v>148</v>
      </c>
    </row>
    <row r="26" spans="2:23" s="238" customFormat="1" ht="15" customHeight="1"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</row>
    <row r="27" spans="2:23">
      <c r="C27" s="242"/>
      <c r="D27" s="242"/>
      <c r="E27" s="242"/>
      <c r="F27" s="242"/>
      <c r="G27" s="242"/>
      <c r="H27" s="242"/>
      <c r="I27" s="242"/>
      <c r="J27" s="242"/>
      <c r="K27" s="242"/>
    </row>
  </sheetData>
  <mergeCells count="3">
    <mergeCell ref="C3:E3"/>
    <mergeCell ref="F3:H3"/>
    <mergeCell ref="I3:K3"/>
  </mergeCells>
  <phoneticPr fontId="1"/>
  <pageMargins left="0.59055118110236227" right="0.59055118110236227" top="0.78740157480314965" bottom="0.51181102362204722" header="0.39370078740157483" footer="0.39370078740157483"/>
  <pageSetup paperSize="9" orientation="portrait" horizontalDpi="300" verticalDpi="300" r:id="rId1"/>
  <headerFooter alignWithMargins="0">
    <oddHeader>&amp;R17.法務・警察</oddHeader>
    <oddFooter>&amp;C-115-</oddFooter>
  </headerFooter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8"/>
  <sheetViews>
    <sheetView showGridLines="0" zoomScaleNormal="100" workbookViewId="0">
      <selection activeCell="U10" sqref="U10"/>
    </sheetView>
  </sheetViews>
  <sheetFormatPr defaultRowHeight="11.25"/>
  <cols>
    <col min="1" max="1" width="3.625" style="102" customWidth="1"/>
    <col min="2" max="2" width="7.125" style="102" customWidth="1"/>
    <col min="3" max="4" width="5.125" style="193" customWidth="1"/>
    <col min="5" max="5" width="4.875" style="193" customWidth="1"/>
    <col min="6" max="7" width="4.625" style="193" customWidth="1"/>
    <col min="8" max="8" width="4.125" style="193" customWidth="1"/>
    <col min="9" max="10" width="4.625" style="193" customWidth="1"/>
    <col min="11" max="11" width="4.125" style="193" customWidth="1"/>
    <col min="12" max="12" width="4.875" style="194" customWidth="1"/>
    <col min="13" max="13" width="4.625" style="194" customWidth="1"/>
    <col min="14" max="15" width="4.875" style="194" customWidth="1"/>
    <col min="16" max="18" width="4.125" style="194" customWidth="1"/>
    <col min="19" max="19" width="4.375" style="194" customWidth="1"/>
    <col min="20" max="22" width="9" style="194"/>
    <col min="23" max="16384" width="9" style="102"/>
  </cols>
  <sheetData>
    <row r="1" spans="1:19" ht="30" customHeight="1">
      <c r="A1" s="1" t="s">
        <v>133</v>
      </c>
      <c r="B1" s="201"/>
      <c r="C1" s="201"/>
      <c r="D1" s="202"/>
      <c r="E1" s="202"/>
      <c r="F1" s="202"/>
      <c r="G1" s="202"/>
      <c r="H1" s="202"/>
      <c r="I1" s="202"/>
      <c r="J1" s="202"/>
      <c r="K1" s="202"/>
    </row>
    <row r="2" spans="1:19" ht="18" customHeight="1">
      <c r="B2" s="145" t="s">
        <v>104</v>
      </c>
      <c r="C2" s="203"/>
      <c r="D2" s="203"/>
      <c r="E2" s="203"/>
      <c r="F2" s="203"/>
      <c r="G2" s="203"/>
      <c r="H2" s="203"/>
      <c r="I2" s="203"/>
      <c r="J2" s="203"/>
      <c r="K2" s="203"/>
      <c r="L2" s="204"/>
      <c r="M2" s="204"/>
      <c r="N2" s="204"/>
      <c r="O2" s="204"/>
      <c r="P2" s="204"/>
      <c r="Q2" s="204"/>
      <c r="R2" s="204"/>
      <c r="S2" s="205" t="s">
        <v>105</v>
      </c>
    </row>
    <row r="3" spans="1:19" s="144" customFormat="1" ht="24.95" customHeight="1">
      <c r="B3" s="206" t="s">
        <v>134</v>
      </c>
      <c r="C3" s="309" t="s">
        <v>3</v>
      </c>
      <c r="D3" s="310"/>
      <c r="E3" s="311"/>
      <c r="F3" s="315" t="s">
        <v>135</v>
      </c>
      <c r="G3" s="316"/>
      <c r="H3" s="317"/>
      <c r="I3" s="315" t="s">
        <v>136</v>
      </c>
      <c r="J3" s="316"/>
      <c r="K3" s="317"/>
      <c r="L3" s="321" t="s">
        <v>137</v>
      </c>
      <c r="M3" s="322"/>
      <c r="N3" s="322"/>
      <c r="O3" s="322"/>
      <c r="P3" s="322"/>
      <c r="Q3" s="322"/>
      <c r="R3" s="322"/>
      <c r="S3" s="207" t="s">
        <v>138</v>
      </c>
    </row>
    <row r="4" spans="1:19" s="144" customFormat="1" ht="18" customHeight="1">
      <c r="B4" s="208"/>
      <c r="C4" s="312"/>
      <c r="D4" s="313"/>
      <c r="E4" s="314"/>
      <c r="F4" s="318"/>
      <c r="G4" s="319"/>
      <c r="H4" s="320"/>
      <c r="I4" s="318"/>
      <c r="J4" s="319"/>
      <c r="K4" s="320"/>
      <c r="L4" s="323" t="s">
        <v>112</v>
      </c>
      <c r="M4" s="299" t="s">
        <v>139</v>
      </c>
      <c r="N4" s="300"/>
      <c r="O4" s="325" t="s">
        <v>140</v>
      </c>
      <c r="P4" s="326"/>
      <c r="Q4" s="326"/>
      <c r="R4" s="326"/>
      <c r="S4" s="308" t="s">
        <v>112</v>
      </c>
    </row>
    <row r="5" spans="1:19" s="144" customFormat="1" ht="18" customHeight="1">
      <c r="B5" s="209" t="s">
        <v>141</v>
      </c>
      <c r="C5" s="210" t="s">
        <v>112</v>
      </c>
      <c r="D5" s="211" t="s">
        <v>113</v>
      </c>
      <c r="E5" s="212" t="s">
        <v>114</v>
      </c>
      <c r="F5" s="210" t="s">
        <v>112</v>
      </c>
      <c r="G5" s="211" t="s">
        <v>113</v>
      </c>
      <c r="H5" s="212" t="s">
        <v>114</v>
      </c>
      <c r="I5" s="210" t="s">
        <v>112</v>
      </c>
      <c r="J5" s="211" t="s">
        <v>113</v>
      </c>
      <c r="K5" s="212" t="s">
        <v>114</v>
      </c>
      <c r="L5" s="324"/>
      <c r="M5" s="213" t="s">
        <v>142</v>
      </c>
      <c r="N5" s="212" t="s">
        <v>143</v>
      </c>
      <c r="O5" s="214" t="s">
        <v>144</v>
      </c>
      <c r="P5" s="211" t="s">
        <v>145</v>
      </c>
      <c r="Q5" s="211" t="s">
        <v>146</v>
      </c>
      <c r="R5" s="215" t="s">
        <v>57</v>
      </c>
      <c r="S5" s="308"/>
    </row>
    <row r="6" spans="1:19" s="144" customFormat="1" ht="24" customHeight="1">
      <c r="B6" s="216" t="s">
        <v>60</v>
      </c>
      <c r="C6" s="217">
        <v>10729</v>
      </c>
      <c r="D6" s="218">
        <v>10216</v>
      </c>
      <c r="E6" s="219">
        <v>2884</v>
      </c>
      <c r="F6" s="217">
        <v>1419</v>
      </c>
      <c r="G6" s="218">
        <v>1449</v>
      </c>
      <c r="H6" s="219">
        <v>526</v>
      </c>
      <c r="I6" s="217">
        <v>1945</v>
      </c>
      <c r="J6" s="218">
        <v>1967</v>
      </c>
      <c r="K6" s="219">
        <v>224</v>
      </c>
      <c r="L6" s="220">
        <v>1168</v>
      </c>
      <c r="M6" s="217">
        <v>447</v>
      </c>
      <c r="N6" s="219">
        <v>721</v>
      </c>
      <c r="O6" s="221">
        <v>1038</v>
      </c>
      <c r="P6" s="218">
        <v>34</v>
      </c>
      <c r="Q6" s="222">
        <v>68</v>
      </c>
      <c r="R6" s="223">
        <v>28</v>
      </c>
      <c r="S6" s="224">
        <v>16</v>
      </c>
    </row>
    <row r="7" spans="1:19" s="144" customFormat="1" ht="24" customHeight="1">
      <c r="B7" s="216" t="s">
        <v>65</v>
      </c>
      <c r="C7" s="217">
        <v>10370</v>
      </c>
      <c r="D7" s="218">
        <v>10046</v>
      </c>
      <c r="E7" s="219">
        <v>3208</v>
      </c>
      <c r="F7" s="217">
        <v>1469</v>
      </c>
      <c r="G7" s="218">
        <v>1437</v>
      </c>
      <c r="H7" s="219">
        <v>536</v>
      </c>
      <c r="I7" s="217">
        <v>1536</v>
      </c>
      <c r="J7" s="218">
        <v>1469</v>
      </c>
      <c r="K7" s="219">
        <v>291</v>
      </c>
      <c r="L7" s="220">
        <v>1281</v>
      </c>
      <c r="M7" s="217">
        <v>475</v>
      </c>
      <c r="N7" s="219">
        <v>806</v>
      </c>
      <c r="O7" s="221">
        <v>1152</v>
      </c>
      <c r="P7" s="218">
        <v>40</v>
      </c>
      <c r="Q7" s="222">
        <v>57</v>
      </c>
      <c r="R7" s="223">
        <v>32</v>
      </c>
      <c r="S7" s="224">
        <v>19</v>
      </c>
    </row>
    <row r="8" spans="1:19" s="144" customFormat="1" ht="24" customHeight="1">
      <c r="B8" s="216" t="s">
        <v>66</v>
      </c>
      <c r="C8" s="217">
        <v>11962</v>
      </c>
      <c r="D8" s="218">
        <v>11552</v>
      </c>
      <c r="E8" s="219">
        <v>3618</v>
      </c>
      <c r="F8" s="217">
        <v>1572</v>
      </c>
      <c r="G8" s="218">
        <v>1513</v>
      </c>
      <c r="H8" s="219">
        <v>618</v>
      </c>
      <c r="I8" s="217">
        <v>2039</v>
      </c>
      <c r="J8" s="218">
        <v>1900</v>
      </c>
      <c r="K8" s="219">
        <v>430</v>
      </c>
      <c r="L8" s="220">
        <v>1284</v>
      </c>
      <c r="M8" s="217">
        <v>515</v>
      </c>
      <c r="N8" s="219">
        <v>769</v>
      </c>
      <c r="O8" s="221">
        <v>1137</v>
      </c>
      <c r="P8" s="218">
        <v>50</v>
      </c>
      <c r="Q8" s="222">
        <v>70</v>
      </c>
      <c r="R8" s="223">
        <v>27</v>
      </c>
      <c r="S8" s="224">
        <v>13</v>
      </c>
    </row>
    <row r="9" spans="1:19" s="144" customFormat="1" ht="24" customHeight="1">
      <c r="B9" s="216" t="s">
        <v>67</v>
      </c>
      <c r="C9" s="225">
        <v>13234</v>
      </c>
      <c r="D9" s="226">
        <v>13041</v>
      </c>
      <c r="E9" s="227">
        <v>3811</v>
      </c>
      <c r="F9" s="225">
        <v>1668</v>
      </c>
      <c r="G9" s="226">
        <v>1696</v>
      </c>
      <c r="H9" s="227">
        <v>590</v>
      </c>
      <c r="I9" s="225">
        <v>2363</v>
      </c>
      <c r="J9" s="226">
        <v>2350</v>
      </c>
      <c r="K9" s="227">
        <v>443</v>
      </c>
      <c r="L9" s="228">
        <v>1394</v>
      </c>
      <c r="M9" s="225">
        <v>478</v>
      </c>
      <c r="N9" s="227">
        <v>916</v>
      </c>
      <c r="O9" s="225">
        <v>1212</v>
      </c>
      <c r="P9" s="226">
        <v>44</v>
      </c>
      <c r="Q9" s="226">
        <v>58</v>
      </c>
      <c r="R9" s="227">
        <v>80</v>
      </c>
      <c r="S9" s="228">
        <v>13</v>
      </c>
    </row>
    <row r="10" spans="1:19" s="180" customFormat="1" ht="24" customHeight="1">
      <c r="B10" s="216" t="s">
        <v>68</v>
      </c>
      <c r="C10" s="229">
        <v>15634</v>
      </c>
      <c r="D10" s="222">
        <v>15295</v>
      </c>
      <c r="E10" s="219">
        <v>4150</v>
      </c>
      <c r="F10" s="229">
        <v>2165</v>
      </c>
      <c r="G10" s="222">
        <v>2071</v>
      </c>
      <c r="H10" s="219">
        <v>684</v>
      </c>
      <c r="I10" s="229">
        <v>3280</v>
      </c>
      <c r="J10" s="222">
        <v>3230</v>
      </c>
      <c r="K10" s="219">
        <v>493</v>
      </c>
      <c r="L10" s="224">
        <v>1838</v>
      </c>
      <c r="M10" s="229">
        <v>488</v>
      </c>
      <c r="N10" s="219">
        <v>1350</v>
      </c>
      <c r="O10" s="229">
        <v>1694</v>
      </c>
      <c r="P10" s="222">
        <v>43</v>
      </c>
      <c r="Q10" s="222">
        <v>56</v>
      </c>
      <c r="R10" s="219">
        <v>45</v>
      </c>
      <c r="S10" s="224">
        <v>11</v>
      </c>
    </row>
    <row r="11" spans="1:19" s="180" customFormat="1" ht="24" customHeight="1">
      <c r="B11" s="216" t="s">
        <v>69</v>
      </c>
      <c r="C11" s="229">
        <v>15700</v>
      </c>
      <c r="D11" s="222">
        <v>15687</v>
      </c>
      <c r="E11" s="219">
        <v>4163</v>
      </c>
      <c r="F11" s="229">
        <v>2149</v>
      </c>
      <c r="G11" s="222">
        <v>2149</v>
      </c>
      <c r="H11" s="219">
        <v>684</v>
      </c>
      <c r="I11" s="229">
        <v>3285</v>
      </c>
      <c r="J11" s="222">
        <v>3402</v>
      </c>
      <c r="K11" s="219">
        <v>376</v>
      </c>
      <c r="L11" s="224">
        <v>1848</v>
      </c>
      <c r="M11" s="229">
        <v>537</v>
      </c>
      <c r="N11" s="219">
        <v>1311</v>
      </c>
      <c r="O11" s="229">
        <v>1700</v>
      </c>
      <c r="P11" s="222">
        <v>46</v>
      </c>
      <c r="Q11" s="222">
        <v>68</v>
      </c>
      <c r="R11" s="219">
        <v>34</v>
      </c>
      <c r="S11" s="224">
        <v>18</v>
      </c>
    </row>
    <row r="12" spans="1:19" s="180" customFormat="1" ht="24" customHeight="1">
      <c r="B12" s="216" t="s">
        <v>70</v>
      </c>
      <c r="C12" s="229">
        <v>14197</v>
      </c>
      <c r="D12" s="222">
        <v>14766</v>
      </c>
      <c r="E12" s="219">
        <v>3594</v>
      </c>
      <c r="F12" s="229">
        <v>1864</v>
      </c>
      <c r="G12" s="222">
        <v>1995</v>
      </c>
      <c r="H12" s="219">
        <v>553</v>
      </c>
      <c r="I12" s="229">
        <v>2517</v>
      </c>
      <c r="J12" s="222">
        <v>2565</v>
      </c>
      <c r="K12" s="219">
        <v>328</v>
      </c>
      <c r="L12" s="224">
        <v>1635</v>
      </c>
      <c r="M12" s="229">
        <v>470</v>
      </c>
      <c r="N12" s="219">
        <v>1165</v>
      </c>
      <c r="O12" s="229">
        <v>1493</v>
      </c>
      <c r="P12" s="222">
        <v>61</v>
      </c>
      <c r="Q12" s="222">
        <v>44</v>
      </c>
      <c r="R12" s="219">
        <v>37</v>
      </c>
      <c r="S12" s="224">
        <v>12</v>
      </c>
    </row>
    <row r="13" spans="1:19" s="180" customFormat="1" ht="24" customHeight="1">
      <c r="B13" s="216" t="s">
        <v>71</v>
      </c>
      <c r="C13" s="229">
        <v>11897</v>
      </c>
      <c r="D13" s="222">
        <v>12912</v>
      </c>
      <c r="E13" s="219">
        <v>2579</v>
      </c>
      <c r="F13" s="229">
        <v>1818</v>
      </c>
      <c r="G13" s="222">
        <v>1820</v>
      </c>
      <c r="H13" s="219">
        <v>551</v>
      </c>
      <c r="I13" s="229">
        <v>1855</v>
      </c>
      <c r="J13" s="222">
        <v>1943</v>
      </c>
      <c r="K13" s="219">
        <v>240</v>
      </c>
      <c r="L13" s="224">
        <v>1633</v>
      </c>
      <c r="M13" s="229">
        <v>448</v>
      </c>
      <c r="N13" s="219">
        <v>1185</v>
      </c>
      <c r="O13" s="229">
        <v>1480</v>
      </c>
      <c r="P13" s="222">
        <v>70</v>
      </c>
      <c r="Q13" s="222">
        <v>60</v>
      </c>
      <c r="R13" s="219">
        <v>23</v>
      </c>
      <c r="S13" s="224">
        <v>7</v>
      </c>
    </row>
    <row r="14" spans="1:19" s="180" customFormat="1" ht="24" customHeight="1">
      <c r="B14" s="216" t="s">
        <v>72</v>
      </c>
      <c r="C14" s="229">
        <v>11652</v>
      </c>
      <c r="D14" s="222">
        <v>11759</v>
      </c>
      <c r="E14" s="219">
        <v>2472</v>
      </c>
      <c r="F14" s="229">
        <v>2307</v>
      </c>
      <c r="G14" s="222">
        <v>2202</v>
      </c>
      <c r="H14" s="219">
        <v>656</v>
      </c>
      <c r="I14" s="229">
        <v>1531</v>
      </c>
      <c r="J14" s="222">
        <v>1578</v>
      </c>
      <c r="K14" s="219">
        <v>193</v>
      </c>
      <c r="L14" s="224">
        <v>2086</v>
      </c>
      <c r="M14" s="229">
        <v>550</v>
      </c>
      <c r="N14" s="219">
        <v>1536</v>
      </c>
      <c r="O14" s="229">
        <v>1920</v>
      </c>
      <c r="P14" s="222">
        <v>80</v>
      </c>
      <c r="Q14" s="222">
        <v>61</v>
      </c>
      <c r="R14" s="219">
        <v>25</v>
      </c>
      <c r="S14" s="224">
        <v>22</v>
      </c>
    </row>
    <row r="15" spans="1:19" s="180" customFormat="1" ht="24" customHeight="1">
      <c r="B15" s="216" t="s">
        <v>73</v>
      </c>
      <c r="C15" s="229">
        <v>10402</v>
      </c>
      <c r="D15" s="222">
        <v>10123</v>
      </c>
      <c r="E15" s="219">
        <v>2751</v>
      </c>
      <c r="F15" s="229">
        <v>2844</v>
      </c>
      <c r="G15" s="222">
        <v>2514</v>
      </c>
      <c r="H15" s="219">
        <v>986</v>
      </c>
      <c r="I15" s="229">
        <v>1417</v>
      </c>
      <c r="J15" s="222">
        <v>1455</v>
      </c>
      <c r="K15" s="219">
        <v>155</v>
      </c>
      <c r="L15" s="224">
        <v>2662</v>
      </c>
      <c r="M15" s="229">
        <v>895</v>
      </c>
      <c r="N15" s="219">
        <v>1767</v>
      </c>
      <c r="O15" s="229">
        <v>2485</v>
      </c>
      <c r="P15" s="222">
        <v>72</v>
      </c>
      <c r="Q15" s="222">
        <v>65</v>
      </c>
      <c r="R15" s="219">
        <v>40</v>
      </c>
      <c r="S15" s="224">
        <v>17</v>
      </c>
    </row>
    <row r="16" spans="1:19" s="180" customFormat="1" ht="24" customHeight="1">
      <c r="B16" s="216" t="s">
        <v>74</v>
      </c>
      <c r="C16" s="229">
        <v>12286</v>
      </c>
      <c r="D16" s="222">
        <v>12032</v>
      </c>
      <c r="E16" s="219">
        <v>3005</v>
      </c>
      <c r="F16" s="229">
        <v>3637</v>
      </c>
      <c r="G16" s="222">
        <v>3431</v>
      </c>
      <c r="H16" s="219">
        <v>1192</v>
      </c>
      <c r="I16" s="229">
        <v>1038</v>
      </c>
      <c r="J16" s="222">
        <v>1068</v>
      </c>
      <c r="K16" s="219">
        <v>125</v>
      </c>
      <c r="L16" s="224">
        <v>3423</v>
      </c>
      <c r="M16" s="229">
        <v>950</v>
      </c>
      <c r="N16" s="219">
        <v>2473</v>
      </c>
      <c r="O16" s="229">
        <v>3225</v>
      </c>
      <c r="P16" s="222">
        <v>103</v>
      </c>
      <c r="Q16" s="222">
        <v>65</v>
      </c>
      <c r="R16" s="219">
        <v>30</v>
      </c>
      <c r="S16" s="224">
        <v>16</v>
      </c>
    </row>
    <row r="17" spans="1:30" s="180" customFormat="1" ht="24" customHeight="1">
      <c r="B17" s="216" t="s">
        <v>75</v>
      </c>
      <c r="C17" s="229">
        <v>12352</v>
      </c>
      <c r="D17" s="222">
        <v>12042</v>
      </c>
      <c r="E17" s="219">
        <v>3315</v>
      </c>
      <c r="F17" s="229">
        <v>4450</v>
      </c>
      <c r="G17" s="222">
        <v>4163</v>
      </c>
      <c r="H17" s="219">
        <v>1464</v>
      </c>
      <c r="I17" s="229">
        <v>677</v>
      </c>
      <c r="J17" s="222">
        <v>705</v>
      </c>
      <c r="K17" s="219">
        <v>97</v>
      </c>
      <c r="L17" s="224">
        <v>4274</v>
      </c>
      <c r="M17" s="229">
        <v>1189</v>
      </c>
      <c r="N17" s="219">
        <v>3085</v>
      </c>
      <c r="O17" s="229">
        <v>4086</v>
      </c>
      <c r="P17" s="222">
        <v>111</v>
      </c>
      <c r="Q17" s="222">
        <v>42</v>
      </c>
      <c r="R17" s="219">
        <v>35</v>
      </c>
      <c r="S17" s="224">
        <v>13</v>
      </c>
    </row>
    <row r="18" spans="1:30" s="180" customFormat="1" ht="24" customHeight="1">
      <c r="B18" s="216" t="s">
        <v>76</v>
      </c>
      <c r="C18" s="229">
        <v>10513</v>
      </c>
      <c r="D18" s="222">
        <v>10951</v>
      </c>
      <c r="E18" s="219">
        <v>2877</v>
      </c>
      <c r="F18" s="229">
        <v>3564</v>
      </c>
      <c r="G18" s="222">
        <v>3781</v>
      </c>
      <c r="H18" s="219">
        <v>1266</v>
      </c>
      <c r="I18" s="229">
        <v>617</v>
      </c>
      <c r="J18" s="222">
        <v>614</v>
      </c>
      <c r="K18" s="219">
        <v>100</v>
      </c>
      <c r="L18" s="224">
        <v>3166</v>
      </c>
      <c r="M18" s="229">
        <v>909</v>
      </c>
      <c r="N18" s="219">
        <v>2257</v>
      </c>
      <c r="O18" s="229">
        <v>2974</v>
      </c>
      <c r="P18" s="222">
        <v>78</v>
      </c>
      <c r="Q18" s="222">
        <v>59</v>
      </c>
      <c r="R18" s="219">
        <v>55</v>
      </c>
      <c r="S18" s="224">
        <v>16</v>
      </c>
    </row>
    <row r="19" spans="1:30" s="188" customFormat="1" ht="24" customHeight="1">
      <c r="B19" s="230" t="s">
        <v>77</v>
      </c>
      <c r="C19" s="231">
        <v>9195</v>
      </c>
      <c r="D19" s="232">
        <v>9698</v>
      </c>
      <c r="E19" s="233">
        <v>2374</v>
      </c>
      <c r="F19" s="231">
        <v>3114</v>
      </c>
      <c r="G19" s="232">
        <v>3366</v>
      </c>
      <c r="H19" s="233">
        <v>1014</v>
      </c>
      <c r="I19" s="231">
        <v>512</v>
      </c>
      <c r="J19" s="232">
        <v>537</v>
      </c>
      <c r="K19" s="233">
        <v>75</v>
      </c>
      <c r="L19" s="234">
        <v>2765</v>
      </c>
      <c r="M19" s="231">
        <v>843</v>
      </c>
      <c r="N19" s="233">
        <v>1922</v>
      </c>
      <c r="O19" s="231">
        <v>2592</v>
      </c>
      <c r="P19" s="232">
        <v>84</v>
      </c>
      <c r="Q19" s="232">
        <v>58</v>
      </c>
      <c r="R19" s="233">
        <v>31</v>
      </c>
      <c r="S19" s="234">
        <v>8</v>
      </c>
    </row>
    <row r="20" spans="1:30" s="188" customFormat="1" ht="24" customHeight="1">
      <c r="B20" s="230" t="s">
        <v>78</v>
      </c>
      <c r="C20" s="231">
        <v>7010</v>
      </c>
      <c r="D20" s="232">
        <v>7502</v>
      </c>
      <c r="E20" s="233">
        <v>1882</v>
      </c>
      <c r="F20" s="231">
        <v>2217</v>
      </c>
      <c r="G20" s="232">
        <v>2514</v>
      </c>
      <c r="H20" s="233">
        <v>717</v>
      </c>
      <c r="I20" s="231">
        <v>331</v>
      </c>
      <c r="J20" s="232">
        <v>351</v>
      </c>
      <c r="K20" s="233">
        <v>55</v>
      </c>
      <c r="L20" s="234">
        <v>1932</v>
      </c>
      <c r="M20" s="231">
        <v>631</v>
      </c>
      <c r="N20" s="233">
        <v>1301</v>
      </c>
      <c r="O20" s="231">
        <v>1742</v>
      </c>
      <c r="P20" s="232">
        <v>62</v>
      </c>
      <c r="Q20" s="232">
        <v>59</v>
      </c>
      <c r="R20" s="233">
        <v>69</v>
      </c>
      <c r="S20" s="234">
        <v>7</v>
      </c>
    </row>
    <row r="21" spans="1:30" s="188" customFormat="1" ht="24" customHeight="1">
      <c r="B21" s="230" t="s">
        <v>79</v>
      </c>
      <c r="C21" s="231">
        <v>6166</v>
      </c>
      <c r="D21" s="232">
        <v>6171</v>
      </c>
      <c r="E21" s="233">
        <v>1877</v>
      </c>
      <c r="F21" s="231">
        <v>1734</v>
      </c>
      <c r="G21" s="232">
        <v>1753</v>
      </c>
      <c r="H21" s="233">
        <v>698</v>
      </c>
      <c r="I21" s="231">
        <v>215</v>
      </c>
      <c r="J21" s="232">
        <v>219</v>
      </c>
      <c r="K21" s="233">
        <v>51</v>
      </c>
      <c r="L21" s="234">
        <v>1494</v>
      </c>
      <c r="M21" s="231">
        <v>582</v>
      </c>
      <c r="N21" s="233">
        <v>912</v>
      </c>
      <c r="O21" s="231">
        <v>1359</v>
      </c>
      <c r="P21" s="232">
        <v>56</v>
      </c>
      <c r="Q21" s="232">
        <v>45</v>
      </c>
      <c r="R21" s="233">
        <v>33</v>
      </c>
      <c r="S21" s="234">
        <v>8</v>
      </c>
    </row>
    <row r="22" spans="1:30" s="188" customFormat="1" ht="24" customHeight="1">
      <c r="B22" s="230" t="s">
        <v>80</v>
      </c>
      <c r="C22" s="231">
        <v>5856</v>
      </c>
      <c r="D22" s="232">
        <v>5875</v>
      </c>
      <c r="E22" s="233">
        <v>1858</v>
      </c>
      <c r="F22" s="231">
        <v>1683</v>
      </c>
      <c r="G22" s="232">
        <v>1754</v>
      </c>
      <c r="H22" s="233">
        <v>627</v>
      </c>
      <c r="I22" s="231">
        <v>251</v>
      </c>
      <c r="J22" s="232">
        <v>248</v>
      </c>
      <c r="K22" s="233">
        <v>54</v>
      </c>
      <c r="L22" s="234">
        <v>1471</v>
      </c>
      <c r="M22" s="231">
        <v>550</v>
      </c>
      <c r="N22" s="233">
        <v>921</v>
      </c>
      <c r="O22" s="231">
        <v>1336</v>
      </c>
      <c r="P22" s="232">
        <v>37</v>
      </c>
      <c r="Q22" s="232">
        <v>59</v>
      </c>
      <c r="R22" s="233">
        <v>39</v>
      </c>
      <c r="S22" s="234">
        <v>5</v>
      </c>
    </row>
    <row r="23" spans="1:30" s="188" customFormat="1" ht="24" customHeight="1">
      <c r="B23" s="230" t="s">
        <v>81</v>
      </c>
      <c r="C23" s="231">
        <v>5367</v>
      </c>
      <c r="D23" s="232">
        <v>5491</v>
      </c>
      <c r="E23" s="233">
        <v>1734</v>
      </c>
      <c r="F23" s="231">
        <v>1506</v>
      </c>
      <c r="G23" s="232">
        <v>1479</v>
      </c>
      <c r="H23" s="233">
        <v>654</v>
      </c>
      <c r="I23" s="231">
        <v>268</v>
      </c>
      <c r="J23" s="232">
        <v>272</v>
      </c>
      <c r="K23" s="233">
        <v>50</v>
      </c>
      <c r="L23" s="234">
        <v>1356</v>
      </c>
      <c r="M23" s="231">
        <v>529</v>
      </c>
      <c r="N23" s="233">
        <v>827</v>
      </c>
      <c r="O23" s="231">
        <v>1195</v>
      </c>
      <c r="P23" s="232">
        <v>49</v>
      </c>
      <c r="Q23" s="232">
        <v>56</v>
      </c>
      <c r="R23" s="233">
        <v>49</v>
      </c>
      <c r="S23" s="234">
        <v>6</v>
      </c>
    </row>
    <row r="24" spans="1:30" ht="15" customHeight="1">
      <c r="C24" s="201"/>
      <c r="D24" s="201"/>
      <c r="E24" s="202"/>
      <c r="F24" s="202"/>
      <c r="G24" s="202"/>
      <c r="H24" s="202"/>
      <c r="I24" s="202"/>
      <c r="J24" s="202"/>
      <c r="S24" s="192" t="s">
        <v>147</v>
      </c>
    </row>
    <row r="25" spans="1:30" s="238" customFormat="1" ht="15" customHeight="1">
      <c r="A25" s="235"/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192" t="s">
        <v>148</v>
      </c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</row>
    <row r="26" spans="1:30">
      <c r="B26" s="194"/>
      <c r="C26" s="239"/>
      <c r="D26" s="239"/>
      <c r="E26" s="239"/>
      <c r="F26" s="239"/>
      <c r="G26" s="239"/>
      <c r="H26" s="239"/>
      <c r="I26" s="239"/>
      <c r="J26" s="239"/>
      <c r="K26" s="239"/>
    </row>
    <row r="27" spans="1:30" s="240" customFormat="1" ht="15" customHeight="1"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</row>
    <row r="28" spans="1:30">
      <c r="C28" s="242"/>
      <c r="D28" s="242"/>
      <c r="E28" s="242"/>
      <c r="F28" s="242"/>
      <c r="G28" s="242"/>
      <c r="H28" s="242"/>
      <c r="I28" s="242"/>
      <c r="J28" s="242"/>
      <c r="K28" s="242"/>
    </row>
  </sheetData>
  <mergeCells count="8">
    <mergeCell ref="S4:S5"/>
    <mergeCell ref="C3:E4"/>
    <mergeCell ref="F3:H4"/>
    <mergeCell ref="I3:K4"/>
    <mergeCell ref="L3:R3"/>
    <mergeCell ref="L4:L5"/>
    <mergeCell ref="M4:N4"/>
    <mergeCell ref="O4:R4"/>
  </mergeCells>
  <phoneticPr fontId="1"/>
  <pageMargins left="0.59055118110236227" right="0.59055118110236227" top="0.78740157480314965" bottom="0.51181102362204722" header="0.39370078740157483" footer="0.39370078740157483"/>
  <pageSetup paperSize="9" orientation="portrait" horizontalDpi="300" verticalDpi="300" r:id="rId1"/>
  <headerFooter alignWithMargins="0">
    <oddHeader>&amp;R17.法務・警察</oddHeader>
    <oddFooter>&amp;C-116-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0"/>
  <sheetViews>
    <sheetView showGridLines="0" zoomScaleNormal="100" zoomScaleSheetLayoutView="100" workbookViewId="0">
      <selection activeCell="Q20" sqref="Q20"/>
    </sheetView>
  </sheetViews>
  <sheetFormatPr defaultRowHeight="11.25"/>
  <cols>
    <col min="1" max="1" width="3.625" style="102" customWidth="1"/>
    <col min="2" max="2" width="7.625" style="2" customWidth="1"/>
    <col min="3" max="4" width="5.375" style="193" customWidth="1"/>
    <col min="5" max="5" width="4.625" style="193" customWidth="1"/>
    <col min="6" max="7" width="5.375" style="193" customWidth="1"/>
    <col min="8" max="8" width="4.625" style="193" customWidth="1"/>
    <col min="9" max="10" width="5.125" style="193" customWidth="1"/>
    <col min="11" max="11" width="4.375" style="193" customWidth="1"/>
    <col min="12" max="20" width="3.875" style="193" customWidth="1"/>
    <col min="21" max="31" width="9" style="194"/>
    <col min="32" max="16384" width="9" style="102"/>
  </cols>
  <sheetData>
    <row r="1" spans="1:31" s="2" customFormat="1" ht="30" customHeight="1">
      <c r="A1" s="1" t="s">
        <v>103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</row>
    <row r="2" spans="1:31" s="2" customFormat="1" ht="18" customHeight="1">
      <c r="B2" s="145" t="s">
        <v>104</v>
      </c>
      <c r="C2" s="146"/>
      <c r="D2" s="146"/>
      <c r="E2" s="146"/>
      <c r="F2" s="147"/>
      <c r="G2" s="147"/>
      <c r="H2" s="147"/>
      <c r="I2" s="147"/>
      <c r="J2" s="147"/>
      <c r="K2" s="147"/>
      <c r="L2" s="148"/>
      <c r="M2" s="148"/>
      <c r="N2" s="148"/>
      <c r="O2" s="149"/>
      <c r="P2" s="149"/>
      <c r="Q2" s="149"/>
      <c r="R2" s="147"/>
      <c r="S2" s="147"/>
      <c r="T2" s="150" t="s">
        <v>105</v>
      </c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</row>
    <row r="3" spans="1:31" s="2" customFormat="1" ht="18" customHeight="1">
      <c r="B3" s="151" t="s">
        <v>106</v>
      </c>
      <c r="C3" s="387" t="s">
        <v>3</v>
      </c>
      <c r="D3" s="392"/>
      <c r="E3" s="388"/>
      <c r="F3" s="393" t="s">
        <v>107</v>
      </c>
      <c r="G3" s="394"/>
      <c r="H3" s="394"/>
      <c r="I3" s="394"/>
      <c r="J3" s="394"/>
      <c r="K3" s="395"/>
      <c r="L3" s="387" t="s">
        <v>108</v>
      </c>
      <c r="M3" s="392"/>
      <c r="N3" s="388"/>
      <c r="O3" s="387" t="s">
        <v>109</v>
      </c>
      <c r="P3" s="392"/>
      <c r="Q3" s="388"/>
      <c r="R3" s="387" t="s">
        <v>57</v>
      </c>
      <c r="S3" s="392"/>
      <c r="T3" s="388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</row>
    <row r="4" spans="1:31" s="2" customFormat="1" ht="24" customHeight="1">
      <c r="B4" s="152"/>
      <c r="C4" s="325"/>
      <c r="D4" s="326"/>
      <c r="E4" s="389"/>
      <c r="F4" s="295" t="s">
        <v>110</v>
      </c>
      <c r="G4" s="295"/>
      <c r="H4" s="295"/>
      <c r="I4" s="295" t="s">
        <v>111</v>
      </c>
      <c r="J4" s="295"/>
      <c r="K4" s="295"/>
      <c r="L4" s="325"/>
      <c r="M4" s="326"/>
      <c r="N4" s="389"/>
      <c r="O4" s="325"/>
      <c r="P4" s="326"/>
      <c r="Q4" s="389"/>
      <c r="R4" s="325"/>
      <c r="S4" s="326"/>
      <c r="T4" s="389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</row>
    <row r="5" spans="1:31" s="2" customFormat="1" ht="18" customHeight="1">
      <c r="B5" s="153" t="s">
        <v>51</v>
      </c>
      <c r="C5" s="154" t="s">
        <v>112</v>
      </c>
      <c r="D5" s="155" t="s">
        <v>113</v>
      </c>
      <c r="E5" s="156" t="s">
        <v>114</v>
      </c>
      <c r="F5" s="157" t="s">
        <v>112</v>
      </c>
      <c r="G5" s="155" t="s">
        <v>113</v>
      </c>
      <c r="H5" s="156" t="s">
        <v>114</v>
      </c>
      <c r="I5" s="157" t="s">
        <v>112</v>
      </c>
      <c r="J5" s="155" t="s">
        <v>113</v>
      </c>
      <c r="K5" s="158" t="s">
        <v>114</v>
      </c>
      <c r="L5" s="157" t="s">
        <v>112</v>
      </c>
      <c r="M5" s="155" t="s">
        <v>113</v>
      </c>
      <c r="N5" s="156" t="s">
        <v>114</v>
      </c>
      <c r="O5" s="157" t="s">
        <v>112</v>
      </c>
      <c r="P5" s="155" t="s">
        <v>113</v>
      </c>
      <c r="Q5" s="156" t="s">
        <v>114</v>
      </c>
      <c r="R5" s="159" t="s">
        <v>112</v>
      </c>
      <c r="S5" s="155" t="s">
        <v>113</v>
      </c>
      <c r="T5" s="160" t="s">
        <v>114</v>
      </c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</row>
    <row r="6" spans="1:31" s="2" customFormat="1" ht="18" hidden="1" customHeight="1">
      <c r="B6" s="161" t="s">
        <v>60</v>
      </c>
      <c r="C6" s="162">
        <v>2209</v>
      </c>
      <c r="D6" s="163">
        <v>2128</v>
      </c>
      <c r="E6" s="164">
        <v>399</v>
      </c>
      <c r="F6" s="162">
        <v>1581</v>
      </c>
      <c r="G6" s="163">
        <v>1513</v>
      </c>
      <c r="H6" s="164">
        <v>318</v>
      </c>
      <c r="I6" s="162">
        <v>628</v>
      </c>
      <c r="J6" s="163">
        <v>615</v>
      </c>
      <c r="K6" s="165">
        <v>81</v>
      </c>
      <c r="L6" s="166" t="s">
        <v>115</v>
      </c>
      <c r="M6" s="167" t="s">
        <v>115</v>
      </c>
      <c r="N6" s="168" t="s">
        <v>115</v>
      </c>
      <c r="O6" s="166" t="s">
        <v>115</v>
      </c>
      <c r="P6" s="167" t="s">
        <v>115</v>
      </c>
      <c r="Q6" s="169" t="s">
        <v>115</v>
      </c>
      <c r="R6" s="166" t="s">
        <v>115</v>
      </c>
      <c r="S6" s="167" t="s">
        <v>115</v>
      </c>
      <c r="T6" s="169" t="s">
        <v>115</v>
      </c>
      <c r="U6" s="144"/>
      <c r="V6" s="170"/>
      <c r="W6" s="144"/>
      <c r="X6" s="144"/>
      <c r="Y6" s="144"/>
      <c r="Z6" s="144"/>
      <c r="AA6" s="144"/>
      <c r="AB6" s="144"/>
      <c r="AC6" s="144"/>
      <c r="AD6" s="144"/>
      <c r="AE6" s="144"/>
    </row>
    <row r="7" spans="1:31" s="2" customFormat="1" ht="18" customHeight="1">
      <c r="B7" s="161" t="s">
        <v>65</v>
      </c>
      <c r="C7" s="162">
        <v>1899</v>
      </c>
      <c r="D7" s="163">
        <v>2074</v>
      </c>
      <c r="E7" s="164">
        <v>224</v>
      </c>
      <c r="F7" s="162">
        <v>1314</v>
      </c>
      <c r="G7" s="163">
        <v>1470</v>
      </c>
      <c r="H7" s="164">
        <v>162</v>
      </c>
      <c r="I7" s="162">
        <v>578</v>
      </c>
      <c r="J7" s="163">
        <v>597</v>
      </c>
      <c r="K7" s="165">
        <v>62</v>
      </c>
      <c r="L7" s="166">
        <v>2</v>
      </c>
      <c r="M7" s="167">
        <v>2</v>
      </c>
      <c r="N7" s="168" t="s">
        <v>115</v>
      </c>
      <c r="O7" s="166">
        <v>2</v>
      </c>
      <c r="P7" s="167">
        <v>2</v>
      </c>
      <c r="Q7" s="168" t="s">
        <v>115</v>
      </c>
      <c r="R7" s="171">
        <v>3</v>
      </c>
      <c r="S7" s="172">
        <v>3</v>
      </c>
      <c r="T7" s="173" t="s">
        <v>115</v>
      </c>
      <c r="U7" s="144"/>
      <c r="V7" s="170"/>
      <c r="W7" s="144"/>
      <c r="X7" s="144"/>
      <c r="Y7" s="144"/>
      <c r="Z7" s="144"/>
      <c r="AA7" s="144"/>
      <c r="AB7" s="144"/>
      <c r="AC7" s="144"/>
      <c r="AD7" s="144"/>
      <c r="AE7" s="144"/>
    </row>
    <row r="8" spans="1:31" s="2" customFormat="1" ht="18" customHeight="1">
      <c r="B8" s="161" t="s">
        <v>66</v>
      </c>
      <c r="C8" s="162">
        <v>1999</v>
      </c>
      <c r="D8" s="163">
        <v>1989</v>
      </c>
      <c r="E8" s="164">
        <v>234</v>
      </c>
      <c r="F8" s="162">
        <v>1401</v>
      </c>
      <c r="G8" s="163">
        <v>1379</v>
      </c>
      <c r="H8" s="164">
        <v>184</v>
      </c>
      <c r="I8" s="162">
        <v>598</v>
      </c>
      <c r="J8" s="163">
        <v>610</v>
      </c>
      <c r="K8" s="165">
        <v>50</v>
      </c>
      <c r="L8" s="166">
        <v>4</v>
      </c>
      <c r="M8" s="167">
        <v>4</v>
      </c>
      <c r="N8" s="168" t="s">
        <v>115</v>
      </c>
      <c r="O8" s="166" t="s">
        <v>115</v>
      </c>
      <c r="P8" s="167" t="s">
        <v>115</v>
      </c>
      <c r="Q8" s="168" t="s">
        <v>115</v>
      </c>
      <c r="R8" s="171" t="s">
        <v>115</v>
      </c>
      <c r="S8" s="172" t="s">
        <v>115</v>
      </c>
      <c r="T8" s="173" t="s">
        <v>115</v>
      </c>
      <c r="U8" s="144"/>
      <c r="V8" s="170"/>
      <c r="W8" s="144"/>
      <c r="X8" s="144"/>
      <c r="Y8" s="144"/>
      <c r="Z8" s="144"/>
      <c r="AA8" s="144"/>
      <c r="AB8" s="144"/>
      <c r="AC8" s="144"/>
      <c r="AD8" s="144"/>
      <c r="AE8" s="144"/>
    </row>
    <row r="9" spans="1:31" s="107" customFormat="1" ht="18" customHeight="1">
      <c r="B9" s="161" t="s">
        <v>67</v>
      </c>
      <c r="C9" s="174">
        <v>1852</v>
      </c>
      <c r="D9" s="175">
        <v>1916</v>
      </c>
      <c r="E9" s="176">
        <v>170</v>
      </c>
      <c r="F9" s="174">
        <v>1363</v>
      </c>
      <c r="G9" s="175">
        <v>1416</v>
      </c>
      <c r="H9" s="176">
        <v>131</v>
      </c>
      <c r="I9" s="174">
        <v>482</v>
      </c>
      <c r="J9" s="175">
        <v>499</v>
      </c>
      <c r="K9" s="176">
        <v>33</v>
      </c>
      <c r="L9" s="177" t="s">
        <v>115</v>
      </c>
      <c r="M9" s="178" t="s">
        <v>115</v>
      </c>
      <c r="N9" s="168" t="s">
        <v>115</v>
      </c>
      <c r="O9" s="171">
        <v>6</v>
      </c>
      <c r="P9" s="172" t="s">
        <v>116</v>
      </c>
      <c r="Q9" s="179">
        <v>6</v>
      </c>
      <c r="R9" s="171">
        <v>1</v>
      </c>
      <c r="S9" s="172">
        <v>1</v>
      </c>
      <c r="T9" s="169" t="s">
        <v>115</v>
      </c>
      <c r="U9" s="180"/>
      <c r="V9" s="170"/>
      <c r="W9" s="180"/>
      <c r="X9" s="180"/>
      <c r="Y9" s="180"/>
      <c r="Z9" s="180"/>
      <c r="AA9" s="180"/>
      <c r="AB9" s="180"/>
      <c r="AC9" s="180"/>
      <c r="AD9" s="180"/>
      <c r="AE9" s="180"/>
    </row>
    <row r="10" spans="1:31" s="107" customFormat="1" ht="18" customHeight="1">
      <c r="B10" s="161" t="s">
        <v>68</v>
      </c>
      <c r="C10" s="174">
        <v>2013</v>
      </c>
      <c r="D10" s="175">
        <v>1931</v>
      </c>
      <c r="E10" s="176">
        <v>252</v>
      </c>
      <c r="F10" s="174">
        <v>1507</v>
      </c>
      <c r="G10" s="175">
        <v>1434</v>
      </c>
      <c r="H10" s="176">
        <v>204</v>
      </c>
      <c r="I10" s="174">
        <v>498</v>
      </c>
      <c r="J10" s="175">
        <v>483</v>
      </c>
      <c r="K10" s="176">
        <v>48</v>
      </c>
      <c r="L10" s="171">
        <v>4</v>
      </c>
      <c r="M10" s="172">
        <v>4</v>
      </c>
      <c r="N10" s="168" t="s">
        <v>115</v>
      </c>
      <c r="O10" s="171">
        <v>4</v>
      </c>
      <c r="P10" s="172">
        <v>10</v>
      </c>
      <c r="Q10" s="168" t="s">
        <v>115</v>
      </c>
      <c r="R10" s="177" t="s">
        <v>115</v>
      </c>
      <c r="S10" s="178" t="s">
        <v>115</v>
      </c>
      <c r="T10" s="173" t="s">
        <v>115</v>
      </c>
      <c r="U10" s="180"/>
      <c r="V10" s="170"/>
      <c r="W10" s="180"/>
      <c r="X10" s="180"/>
      <c r="Y10" s="180"/>
      <c r="Z10" s="180"/>
      <c r="AA10" s="180"/>
      <c r="AB10" s="180"/>
      <c r="AC10" s="180"/>
      <c r="AD10" s="180"/>
      <c r="AE10" s="180"/>
    </row>
    <row r="11" spans="1:31" s="107" customFormat="1" ht="18" customHeight="1">
      <c r="B11" s="161" t="s">
        <v>69</v>
      </c>
      <c r="C11" s="174">
        <v>1744</v>
      </c>
      <c r="D11" s="175">
        <v>1780</v>
      </c>
      <c r="E11" s="176">
        <v>216</v>
      </c>
      <c r="F11" s="174">
        <v>1350</v>
      </c>
      <c r="G11" s="175">
        <v>1373</v>
      </c>
      <c r="H11" s="176">
        <v>181</v>
      </c>
      <c r="I11" s="174">
        <v>383</v>
      </c>
      <c r="J11" s="175">
        <v>396</v>
      </c>
      <c r="K11" s="176">
        <v>35</v>
      </c>
      <c r="L11" s="171">
        <v>4</v>
      </c>
      <c r="M11" s="172">
        <v>4</v>
      </c>
      <c r="N11" s="168" t="s">
        <v>115</v>
      </c>
      <c r="O11" s="171">
        <v>6</v>
      </c>
      <c r="P11" s="172">
        <v>6</v>
      </c>
      <c r="Q11" s="168" t="s">
        <v>115</v>
      </c>
      <c r="R11" s="171">
        <v>1</v>
      </c>
      <c r="S11" s="172">
        <v>1</v>
      </c>
      <c r="T11" s="173" t="s">
        <v>115</v>
      </c>
      <c r="U11" s="180"/>
      <c r="V11" s="170"/>
      <c r="W11" s="180"/>
      <c r="X11" s="180"/>
      <c r="Y11" s="180"/>
      <c r="Z11" s="180"/>
      <c r="AA11" s="180"/>
      <c r="AB11" s="180"/>
      <c r="AC11" s="180"/>
      <c r="AD11" s="180"/>
      <c r="AE11" s="180"/>
    </row>
    <row r="12" spans="1:31" s="107" customFormat="1" ht="18" customHeight="1">
      <c r="B12" s="161" t="s">
        <v>70</v>
      </c>
      <c r="C12" s="174">
        <v>1436</v>
      </c>
      <c r="D12" s="175">
        <v>1530</v>
      </c>
      <c r="E12" s="176">
        <v>122</v>
      </c>
      <c r="F12" s="174">
        <v>1075</v>
      </c>
      <c r="G12" s="175">
        <v>1151</v>
      </c>
      <c r="H12" s="176">
        <v>105</v>
      </c>
      <c r="I12" s="174">
        <v>350</v>
      </c>
      <c r="J12" s="175">
        <v>370</v>
      </c>
      <c r="K12" s="176">
        <v>15</v>
      </c>
      <c r="L12" s="171">
        <v>1</v>
      </c>
      <c r="M12" s="172">
        <v>1</v>
      </c>
      <c r="N12" s="179" t="s">
        <v>115</v>
      </c>
      <c r="O12" s="171">
        <v>5</v>
      </c>
      <c r="P12" s="172">
        <v>3</v>
      </c>
      <c r="Q12" s="179">
        <v>2</v>
      </c>
      <c r="R12" s="171">
        <v>5</v>
      </c>
      <c r="S12" s="172">
        <v>5</v>
      </c>
      <c r="T12" s="169" t="s">
        <v>115</v>
      </c>
      <c r="U12" s="180"/>
      <c r="V12" s="170"/>
      <c r="W12" s="180"/>
      <c r="X12" s="180"/>
      <c r="Y12" s="180"/>
      <c r="Z12" s="180"/>
      <c r="AA12" s="180"/>
      <c r="AB12" s="180"/>
      <c r="AC12" s="180"/>
      <c r="AD12" s="180"/>
      <c r="AE12" s="180"/>
    </row>
    <row r="13" spans="1:31" s="107" customFormat="1" ht="18" customHeight="1">
      <c r="B13" s="161" t="s">
        <v>71</v>
      </c>
      <c r="C13" s="174">
        <v>1233</v>
      </c>
      <c r="D13" s="175">
        <v>1214</v>
      </c>
      <c r="E13" s="176">
        <v>141</v>
      </c>
      <c r="F13" s="174">
        <v>978</v>
      </c>
      <c r="G13" s="175">
        <v>959</v>
      </c>
      <c r="H13" s="176">
        <v>124</v>
      </c>
      <c r="I13" s="174">
        <v>250</v>
      </c>
      <c r="J13" s="175">
        <v>248</v>
      </c>
      <c r="K13" s="176">
        <v>17</v>
      </c>
      <c r="L13" s="174">
        <v>4</v>
      </c>
      <c r="M13" s="175">
        <v>4</v>
      </c>
      <c r="N13" s="179" t="s">
        <v>115</v>
      </c>
      <c r="O13" s="171" t="s">
        <v>115</v>
      </c>
      <c r="P13" s="175">
        <v>2</v>
      </c>
      <c r="Q13" s="168" t="s">
        <v>115</v>
      </c>
      <c r="R13" s="174">
        <v>1</v>
      </c>
      <c r="S13" s="175">
        <v>1</v>
      </c>
      <c r="T13" s="173" t="s">
        <v>115</v>
      </c>
      <c r="U13" s="180"/>
      <c r="V13" s="170"/>
      <c r="W13" s="180"/>
      <c r="X13" s="180"/>
      <c r="Y13" s="180"/>
      <c r="Z13" s="180"/>
      <c r="AA13" s="180"/>
      <c r="AB13" s="180"/>
      <c r="AC13" s="180"/>
      <c r="AD13" s="180"/>
      <c r="AE13" s="180"/>
    </row>
    <row r="14" spans="1:31" s="107" customFormat="1" ht="18" customHeight="1">
      <c r="B14" s="161" t="s">
        <v>72</v>
      </c>
      <c r="C14" s="174">
        <v>1207</v>
      </c>
      <c r="D14" s="175">
        <v>1252</v>
      </c>
      <c r="E14" s="176">
        <v>96</v>
      </c>
      <c r="F14" s="174">
        <v>925</v>
      </c>
      <c r="G14" s="175">
        <v>969</v>
      </c>
      <c r="H14" s="176">
        <v>80</v>
      </c>
      <c r="I14" s="174">
        <v>279</v>
      </c>
      <c r="J14" s="175">
        <v>280</v>
      </c>
      <c r="K14" s="176">
        <v>16</v>
      </c>
      <c r="L14" s="171" t="s">
        <v>28</v>
      </c>
      <c r="M14" s="172" t="s">
        <v>28</v>
      </c>
      <c r="N14" s="179" t="s">
        <v>28</v>
      </c>
      <c r="O14" s="171" t="s">
        <v>28</v>
      </c>
      <c r="P14" s="172" t="s">
        <v>28</v>
      </c>
      <c r="Q14" s="168" t="s">
        <v>28</v>
      </c>
      <c r="R14" s="174">
        <v>3</v>
      </c>
      <c r="S14" s="175">
        <v>3</v>
      </c>
      <c r="T14" s="173" t="s">
        <v>115</v>
      </c>
      <c r="U14" s="180"/>
      <c r="V14" s="170"/>
      <c r="W14" s="180"/>
      <c r="X14" s="180"/>
      <c r="Y14" s="180"/>
      <c r="Z14" s="180"/>
      <c r="AA14" s="180"/>
      <c r="AB14" s="180"/>
      <c r="AC14" s="180"/>
      <c r="AD14" s="180"/>
      <c r="AE14" s="180"/>
    </row>
    <row r="15" spans="1:31" s="107" customFormat="1" ht="18" customHeight="1">
      <c r="B15" s="161" t="s">
        <v>73</v>
      </c>
      <c r="C15" s="174">
        <v>1042</v>
      </c>
      <c r="D15" s="175">
        <v>1037</v>
      </c>
      <c r="E15" s="176">
        <v>101</v>
      </c>
      <c r="F15" s="174">
        <v>830</v>
      </c>
      <c r="G15" s="175">
        <v>828</v>
      </c>
      <c r="H15" s="176">
        <v>82</v>
      </c>
      <c r="I15" s="174">
        <v>202</v>
      </c>
      <c r="J15" s="175">
        <v>199</v>
      </c>
      <c r="K15" s="176">
        <v>19</v>
      </c>
      <c r="L15" s="171">
        <v>2</v>
      </c>
      <c r="M15" s="172">
        <v>2</v>
      </c>
      <c r="N15" s="179" t="s">
        <v>28</v>
      </c>
      <c r="O15" s="171">
        <v>4</v>
      </c>
      <c r="P15" s="172">
        <v>4</v>
      </c>
      <c r="Q15" s="168" t="s">
        <v>28</v>
      </c>
      <c r="R15" s="174">
        <v>4</v>
      </c>
      <c r="S15" s="175">
        <v>4</v>
      </c>
      <c r="T15" s="173" t="s">
        <v>115</v>
      </c>
      <c r="U15" s="180"/>
      <c r="V15" s="170"/>
      <c r="W15" s="180"/>
      <c r="X15" s="180"/>
      <c r="Y15" s="180"/>
      <c r="Z15" s="180"/>
      <c r="AA15" s="180"/>
      <c r="AB15" s="180"/>
      <c r="AC15" s="180"/>
      <c r="AD15" s="180"/>
      <c r="AE15" s="180"/>
    </row>
    <row r="16" spans="1:31" s="107" customFormat="1" ht="18" customHeight="1">
      <c r="B16" s="161" t="s">
        <v>74</v>
      </c>
      <c r="C16" s="174">
        <v>942</v>
      </c>
      <c r="D16" s="175">
        <v>912</v>
      </c>
      <c r="E16" s="176">
        <v>131</v>
      </c>
      <c r="F16" s="174">
        <v>806</v>
      </c>
      <c r="G16" s="175">
        <v>782</v>
      </c>
      <c r="H16" s="176">
        <v>106</v>
      </c>
      <c r="I16" s="174">
        <v>133</v>
      </c>
      <c r="J16" s="175">
        <v>127</v>
      </c>
      <c r="K16" s="176">
        <v>25</v>
      </c>
      <c r="L16" s="171">
        <v>3</v>
      </c>
      <c r="M16" s="172">
        <v>3</v>
      </c>
      <c r="N16" s="179" t="s">
        <v>28</v>
      </c>
      <c r="O16" s="171" t="s">
        <v>28</v>
      </c>
      <c r="P16" s="172" t="s">
        <v>28</v>
      </c>
      <c r="Q16" s="179" t="s">
        <v>28</v>
      </c>
      <c r="R16" s="171" t="s">
        <v>28</v>
      </c>
      <c r="S16" s="172" t="s">
        <v>28</v>
      </c>
      <c r="T16" s="179" t="s">
        <v>28</v>
      </c>
      <c r="U16" s="180"/>
      <c r="V16" s="170"/>
      <c r="W16" s="180"/>
      <c r="X16" s="180"/>
      <c r="Y16" s="180"/>
      <c r="Z16" s="180"/>
      <c r="AA16" s="180"/>
      <c r="AB16" s="180"/>
      <c r="AC16" s="180"/>
      <c r="AD16" s="180"/>
      <c r="AE16" s="180"/>
    </row>
    <row r="17" spans="2:31" s="107" customFormat="1" ht="18" customHeight="1">
      <c r="B17" s="161" t="s">
        <v>75</v>
      </c>
      <c r="C17" s="174">
        <v>888</v>
      </c>
      <c r="D17" s="175">
        <v>857</v>
      </c>
      <c r="E17" s="176">
        <v>162</v>
      </c>
      <c r="F17" s="174">
        <v>692</v>
      </c>
      <c r="G17" s="175">
        <v>663</v>
      </c>
      <c r="H17" s="176">
        <v>135</v>
      </c>
      <c r="I17" s="174">
        <v>193</v>
      </c>
      <c r="J17" s="175">
        <v>191</v>
      </c>
      <c r="K17" s="176">
        <v>27</v>
      </c>
      <c r="L17" s="171">
        <v>3</v>
      </c>
      <c r="M17" s="172">
        <v>3</v>
      </c>
      <c r="N17" s="179" t="s">
        <v>28</v>
      </c>
      <c r="O17" s="171" t="s">
        <v>28</v>
      </c>
      <c r="P17" s="172" t="s">
        <v>28</v>
      </c>
      <c r="Q17" s="179" t="s">
        <v>28</v>
      </c>
      <c r="R17" s="171" t="s">
        <v>28</v>
      </c>
      <c r="S17" s="172" t="s">
        <v>28</v>
      </c>
      <c r="T17" s="179" t="s">
        <v>28</v>
      </c>
      <c r="U17" s="180"/>
      <c r="V17" s="170"/>
      <c r="W17" s="180"/>
      <c r="X17" s="180"/>
      <c r="Y17" s="180"/>
      <c r="Z17" s="180"/>
      <c r="AA17" s="180"/>
      <c r="AB17" s="180"/>
      <c r="AC17" s="180"/>
      <c r="AD17" s="180"/>
      <c r="AE17" s="180"/>
    </row>
    <row r="18" spans="2:31" s="107" customFormat="1" ht="18" customHeight="1">
      <c r="B18" s="161" t="s">
        <v>76</v>
      </c>
      <c r="C18" s="174">
        <v>840</v>
      </c>
      <c r="D18" s="175">
        <v>870</v>
      </c>
      <c r="E18" s="176">
        <v>132</v>
      </c>
      <c r="F18" s="174">
        <v>639</v>
      </c>
      <c r="G18" s="175">
        <v>658</v>
      </c>
      <c r="H18" s="176">
        <v>116</v>
      </c>
      <c r="I18" s="174">
        <v>197</v>
      </c>
      <c r="J18" s="175">
        <v>208</v>
      </c>
      <c r="K18" s="176">
        <v>16</v>
      </c>
      <c r="L18" s="171" t="s">
        <v>28</v>
      </c>
      <c r="M18" s="172" t="s">
        <v>28</v>
      </c>
      <c r="N18" s="179" t="s">
        <v>28</v>
      </c>
      <c r="O18" s="171" t="s">
        <v>28</v>
      </c>
      <c r="P18" s="172" t="s">
        <v>28</v>
      </c>
      <c r="Q18" s="179" t="s">
        <v>28</v>
      </c>
      <c r="R18" s="171">
        <v>4</v>
      </c>
      <c r="S18" s="172">
        <v>4</v>
      </c>
      <c r="T18" s="179" t="s">
        <v>28</v>
      </c>
      <c r="U18" s="180"/>
      <c r="V18" s="170"/>
      <c r="W18" s="180"/>
      <c r="X18" s="180"/>
      <c r="Y18" s="180"/>
      <c r="Z18" s="180"/>
      <c r="AA18" s="180"/>
      <c r="AB18" s="180"/>
      <c r="AC18" s="180"/>
      <c r="AD18" s="180"/>
      <c r="AE18" s="180"/>
    </row>
    <row r="19" spans="2:31" s="190" customFormat="1" ht="18" customHeight="1">
      <c r="B19" s="181" t="s">
        <v>77</v>
      </c>
      <c r="C19" s="182">
        <v>861</v>
      </c>
      <c r="D19" s="183">
        <v>811</v>
      </c>
      <c r="E19" s="184">
        <v>182</v>
      </c>
      <c r="F19" s="182">
        <v>695</v>
      </c>
      <c r="G19" s="183">
        <v>648</v>
      </c>
      <c r="H19" s="184">
        <v>163</v>
      </c>
      <c r="I19" s="182">
        <v>164</v>
      </c>
      <c r="J19" s="183">
        <v>161</v>
      </c>
      <c r="K19" s="184">
        <v>19</v>
      </c>
      <c r="L19" s="185">
        <v>2</v>
      </c>
      <c r="M19" s="186">
        <v>2</v>
      </c>
      <c r="N19" s="187" t="s">
        <v>115</v>
      </c>
      <c r="O19" s="185" t="s">
        <v>115</v>
      </c>
      <c r="P19" s="186" t="s">
        <v>115</v>
      </c>
      <c r="Q19" s="187" t="s">
        <v>115</v>
      </c>
      <c r="R19" s="185" t="s">
        <v>115</v>
      </c>
      <c r="S19" s="186" t="s">
        <v>115</v>
      </c>
      <c r="T19" s="187" t="s">
        <v>115</v>
      </c>
      <c r="U19" s="188"/>
      <c r="V19" s="189"/>
      <c r="W19" s="188"/>
      <c r="X19" s="188"/>
      <c r="Y19" s="188"/>
      <c r="Z19" s="188"/>
      <c r="AA19" s="188"/>
      <c r="AB19" s="188"/>
      <c r="AC19" s="188"/>
      <c r="AD19" s="188"/>
      <c r="AE19" s="188"/>
    </row>
    <row r="20" spans="2:31" s="190" customFormat="1" ht="18" customHeight="1">
      <c r="B20" s="181" t="s">
        <v>78</v>
      </c>
      <c r="C20" s="182">
        <v>742</v>
      </c>
      <c r="D20" s="183">
        <v>805</v>
      </c>
      <c r="E20" s="184">
        <v>119</v>
      </c>
      <c r="F20" s="182">
        <v>599</v>
      </c>
      <c r="G20" s="183">
        <v>658</v>
      </c>
      <c r="H20" s="184">
        <v>104</v>
      </c>
      <c r="I20" s="182">
        <v>140</v>
      </c>
      <c r="J20" s="183">
        <v>144</v>
      </c>
      <c r="K20" s="184">
        <v>15</v>
      </c>
      <c r="L20" s="171" t="s">
        <v>28</v>
      </c>
      <c r="M20" s="172" t="s">
        <v>28</v>
      </c>
      <c r="N20" s="179" t="s">
        <v>28</v>
      </c>
      <c r="O20" s="185" t="s">
        <v>115</v>
      </c>
      <c r="P20" s="186" t="s">
        <v>115</v>
      </c>
      <c r="Q20" s="187" t="s">
        <v>115</v>
      </c>
      <c r="R20" s="185">
        <v>3</v>
      </c>
      <c r="S20" s="186">
        <v>3</v>
      </c>
      <c r="T20" s="187" t="s">
        <v>115</v>
      </c>
      <c r="U20" s="188"/>
      <c r="V20" s="189"/>
      <c r="W20" s="188"/>
      <c r="X20" s="188"/>
      <c r="Y20" s="188"/>
      <c r="Z20" s="188"/>
      <c r="AA20" s="188"/>
      <c r="AB20" s="188"/>
      <c r="AC20" s="188"/>
      <c r="AD20" s="188"/>
      <c r="AE20" s="188"/>
    </row>
    <row r="21" spans="2:31" s="190" customFormat="1" ht="18" customHeight="1">
      <c r="B21" s="181" t="s">
        <v>79</v>
      </c>
      <c r="C21" s="182">
        <v>686</v>
      </c>
      <c r="D21" s="183">
        <v>709</v>
      </c>
      <c r="E21" s="184">
        <v>96</v>
      </c>
      <c r="F21" s="182">
        <v>515</v>
      </c>
      <c r="G21" s="183">
        <v>540</v>
      </c>
      <c r="H21" s="184">
        <v>79</v>
      </c>
      <c r="I21" s="182">
        <v>166</v>
      </c>
      <c r="J21" s="183">
        <v>164</v>
      </c>
      <c r="K21" s="184">
        <v>17</v>
      </c>
      <c r="L21" s="171">
        <v>3</v>
      </c>
      <c r="M21" s="172">
        <v>3</v>
      </c>
      <c r="N21" s="179" t="s">
        <v>115</v>
      </c>
      <c r="O21" s="185" t="s">
        <v>115</v>
      </c>
      <c r="P21" s="186" t="s">
        <v>115</v>
      </c>
      <c r="Q21" s="187" t="s">
        <v>115</v>
      </c>
      <c r="R21" s="185">
        <v>2</v>
      </c>
      <c r="S21" s="186">
        <v>2</v>
      </c>
      <c r="T21" s="187" t="s">
        <v>115</v>
      </c>
      <c r="U21" s="188"/>
      <c r="V21" s="189"/>
      <c r="W21" s="188"/>
      <c r="X21" s="188"/>
      <c r="Y21" s="188"/>
      <c r="Z21" s="188"/>
      <c r="AA21" s="188"/>
      <c r="AB21" s="188"/>
      <c r="AC21" s="188"/>
      <c r="AD21" s="188"/>
      <c r="AE21" s="188"/>
    </row>
    <row r="22" spans="2:31" s="190" customFormat="1" ht="18" customHeight="1">
      <c r="B22" s="181" t="s">
        <v>80</v>
      </c>
      <c r="C22" s="182">
        <v>526</v>
      </c>
      <c r="D22" s="183">
        <v>565</v>
      </c>
      <c r="E22" s="184">
        <v>57</v>
      </c>
      <c r="F22" s="182">
        <v>414</v>
      </c>
      <c r="G22" s="183">
        <v>444</v>
      </c>
      <c r="H22" s="184">
        <v>49</v>
      </c>
      <c r="I22" s="182">
        <v>104</v>
      </c>
      <c r="J22" s="183">
        <v>114</v>
      </c>
      <c r="K22" s="184">
        <v>7</v>
      </c>
      <c r="L22" s="171">
        <v>5</v>
      </c>
      <c r="M22" s="172">
        <v>4</v>
      </c>
      <c r="N22" s="179">
        <v>1</v>
      </c>
      <c r="O22" s="185" t="s">
        <v>115</v>
      </c>
      <c r="P22" s="186" t="s">
        <v>115</v>
      </c>
      <c r="Q22" s="187" t="s">
        <v>115</v>
      </c>
      <c r="R22" s="185">
        <v>3</v>
      </c>
      <c r="S22" s="186">
        <v>3</v>
      </c>
      <c r="T22" s="187" t="s">
        <v>115</v>
      </c>
      <c r="U22" s="188"/>
      <c r="V22" s="189"/>
      <c r="W22" s="188"/>
      <c r="X22" s="188"/>
      <c r="Y22" s="188"/>
      <c r="Z22" s="188"/>
      <c r="AA22" s="188"/>
      <c r="AB22" s="188"/>
      <c r="AC22" s="188"/>
      <c r="AD22" s="188"/>
      <c r="AE22" s="188"/>
    </row>
    <row r="23" spans="2:31" s="190" customFormat="1" ht="18" customHeight="1">
      <c r="B23" s="181" t="s">
        <v>81</v>
      </c>
      <c r="C23" s="182">
        <v>420</v>
      </c>
      <c r="D23" s="183">
        <v>417</v>
      </c>
      <c r="E23" s="184">
        <v>60</v>
      </c>
      <c r="F23" s="182">
        <v>339</v>
      </c>
      <c r="G23" s="183">
        <v>335</v>
      </c>
      <c r="H23" s="184">
        <v>53</v>
      </c>
      <c r="I23" s="182">
        <v>77</v>
      </c>
      <c r="J23" s="183">
        <v>77</v>
      </c>
      <c r="K23" s="184">
        <v>7</v>
      </c>
      <c r="L23" s="171">
        <v>4</v>
      </c>
      <c r="M23" s="172">
        <v>5</v>
      </c>
      <c r="N23" s="179" t="s">
        <v>115</v>
      </c>
      <c r="O23" s="185" t="s">
        <v>115</v>
      </c>
      <c r="P23" s="186" t="s">
        <v>115</v>
      </c>
      <c r="Q23" s="187" t="s">
        <v>115</v>
      </c>
      <c r="R23" s="185" t="s">
        <v>115</v>
      </c>
      <c r="S23" s="186" t="s">
        <v>115</v>
      </c>
      <c r="T23" s="187" t="s">
        <v>115</v>
      </c>
      <c r="U23" s="188"/>
      <c r="V23" s="189"/>
      <c r="W23" s="188"/>
      <c r="X23" s="188"/>
      <c r="Y23" s="188"/>
      <c r="Z23" s="188"/>
      <c r="AA23" s="188"/>
      <c r="AB23" s="188"/>
      <c r="AC23" s="188"/>
      <c r="AD23" s="188"/>
      <c r="AE23" s="188"/>
    </row>
    <row r="24" spans="2:31" s="2" customFormat="1" ht="18" customHeight="1">
      <c r="B24" s="144"/>
      <c r="C24" s="144"/>
      <c r="D24" s="144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2"/>
      <c r="U24" s="192"/>
      <c r="V24" s="192"/>
      <c r="W24" s="144"/>
      <c r="X24" s="144"/>
      <c r="Y24" s="144"/>
      <c r="Z24" s="144"/>
      <c r="AA24" s="144"/>
      <c r="AB24" s="144"/>
      <c r="AC24" s="144"/>
      <c r="AD24" s="144"/>
      <c r="AE24" s="144"/>
    </row>
    <row r="25" spans="2:31" ht="18" customHeight="1"/>
    <row r="26" spans="2:31" ht="18" customHeight="1">
      <c r="B26" s="373" t="s">
        <v>106</v>
      </c>
      <c r="C26" s="296" t="s">
        <v>117</v>
      </c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8"/>
    </row>
    <row r="27" spans="2:31" ht="10.5" customHeight="1">
      <c r="B27" s="374"/>
      <c r="C27" s="295" t="s">
        <v>118</v>
      </c>
      <c r="D27" s="295"/>
      <c r="E27" s="375" t="s">
        <v>119</v>
      </c>
      <c r="F27" s="376"/>
      <c r="G27" s="295" t="s">
        <v>120</v>
      </c>
      <c r="H27" s="295"/>
      <c r="I27" s="295"/>
      <c r="J27" s="295"/>
      <c r="K27" s="295"/>
      <c r="L27" s="295"/>
      <c r="M27" s="379" t="s">
        <v>121</v>
      </c>
      <c r="N27" s="380"/>
      <c r="O27" s="383" t="s">
        <v>122</v>
      </c>
      <c r="P27" s="384"/>
      <c r="Q27" s="387" t="s">
        <v>123</v>
      </c>
      <c r="R27" s="388"/>
      <c r="S27" s="387" t="s">
        <v>57</v>
      </c>
      <c r="T27" s="388"/>
    </row>
    <row r="28" spans="2:31" ht="10.5" customHeight="1">
      <c r="B28" s="195"/>
      <c r="C28" s="295"/>
      <c r="D28" s="295"/>
      <c r="E28" s="377"/>
      <c r="F28" s="378"/>
      <c r="G28" s="295"/>
      <c r="H28" s="295"/>
      <c r="I28" s="295"/>
      <c r="J28" s="295"/>
      <c r="K28" s="295"/>
      <c r="L28" s="295"/>
      <c r="M28" s="381"/>
      <c r="N28" s="382"/>
      <c r="O28" s="385"/>
      <c r="P28" s="386"/>
      <c r="Q28" s="309"/>
      <c r="R28" s="311"/>
      <c r="S28" s="309"/>
      <c r="T28" s="311"/>
    </row>
    <row r="29" spans="2:31" ht="12" customHeight="1">
      <c r="B29" s="390" t="s">
        <v>51</v>
      </c>
      <c r="C29" s="295"/>
      <c r="D29" s="295"/>
      <c r="E29" s="351" t="s">
        <v>124</v>
      </c>
      <c r="F29" s="352"/>
      <c r="G29" s="355" t="s">
        <v>125</v>
      </c>
      <c r="H29" s="356"/>
      <c r="I29" s="359" t="s">
        <v>126</v>
      </c>
      <c r="J29" s="360"/>
      <c r="K29" s="361" t="s">
        <v>127</v>
      </c>
      <c r="L29" s="362"/>
      <c r="M29" s="363" t="s">
        <v>128</v>
      </c>
      <c r="N29" s="364"/>
      <c r="O29" s="367" t="s">
        <v>129</v>
      </c>
      <c r="P29" s="368"/>
      <c r="Q29" s="309"/>
      <c r="R29" s="311"/>
      <c r="S29" s="309"/>
      <c r="T29" s="311"/>
    </row>
    <row r="30" spans="2:31" ht="12" customHeight="1">
      <c r="B30" s="391"/>
      <c r="C30" s="295"/>
      <c r="D30" s="295"/>
      <c r="E30" s="353"/>
      <c r="F30" s="354"/>
      <c r="G30" s="357"/>
      <c r="H30" s="358"/>
      <c r="I30" s="371" t="s">
        <v>130</v>
      </c>
      <c r="J30" s="372"/>
      <c r="K30" s="361"/>
      <c r="L30" s="362"/>
      <c r="M30" s="365"/>
      <c r="N30" s="366"/>
      <c r="O30" s="369"/>
      <c r="P30" s="370"/>
      <c r="Q30" s="325"/>
      <c r="R30" s="389"/>
      <c r="S30" s="325"/>
      <c r="T30" s="389"/>
    </row>
    <row r="31" spans="2:31" ht="18" hidden="1" customHeight="1">
      <c r="B31" s="161" t="s">
        <v>60</v>
      </c>
      <c r="C31" s="343">
        <v>2128</v>
      </c>
      <c r="D31" s="344"/>
      <c r="E31" s="343">
        <v>100</v>
      </c>
      <c r="F31" s="344"/>
      <c r="G31" s="348">
        <v>424</v>
      </c>
      <c r="H31" s="350"/>
      <c r="I31" s="346">
        <v>3</v>
      </c>
      <c r="J31" s="347"/>
      <c r="K31" s="345">
        <v>17</v>
      </c>
      <c r="L31" s="344"/>
      <c r="M31" s="348">
        <v>1</v>
      </c>
      <c r="N31" s="349"/>
      <c r="O31" s="348">
        <v>813</v>
      </c>
      <c r="P31" s="349"/>
      <c r="Q31" s="343">
        <v>501</v>
      </c>
      <c r="R31" s="344"/>
      <c r="S31" s="343">
        <v>269</v>
      </c>
      <c r="T31" s="344"/>
    </row>
    <row r="32" spans="2:31" ht="18" customHeight="1">
      <c r="B32" s="161" t="s">
        <v>65</v>
      </c>
      <c r="C32" s="343">
        <v>2067</v>
      </c>
      <c r="D32" s="344"/>
      <c r="E32" s="343">
        <v>96</v>
      </c>
      <c r="F32" s="344"/>
      <c r="G32" s="348">
        <v>399</v>
      </c>
      <c r="H32" s="350"/>
      <c r="I32" s="346">
        <v>5</v>
      </c>
      <c r="J32" s="347"/>
      <c r="K32" s="345">
        <v>23</v>
      </c>
      <c r="L32" s="344"/>
      <c r="M32" s="348">
        <v>2</v>
      </c>
      <c r="N32" s="349"/>
      <c r="O32" s="348">
        <v>797</v>
      </c>
      <c r="P32" s="349"/>
      <c r="Q32" s="343">
        <v>499</v>
      </c>
      <c r="R32" s="344"/>
      <c r="S32" s="343">
        <v>246</v>
      </c>
      <c r="T32" s="344"/>
    </row>
    <row r="33" spans="2:31" ht="18" customHeight="1">
      <c r="B33" s="161" t="s">
        <v>66</v>
      </c>
      <c r="C33" s="343">
        <v>1989</v>
      </c>
      <c r="D33" s="344"/>
      <c r="E33" s="343">
        <v>96</v>
      </c>
      <c r="F33" s="344"/>
      <c r="G33" s="343">
        <v>432</v>
      </c>
      <c r="H33" s="345"/>
      <c r="I33" s="346">
        <v>2</v>
      </c>
      <c r="J33" s="347"/>
      <c r="K33" s="345">
        <v>28</v>
      </c>
      <c r="L33" s="344"/>
      <c r="M33" s="339" t="s">
        <v>21</v>
      </c>
      <c r="N33" s="340"/>
      <c r="O33" s="343">
        <v>788</v>
      </c>
      <c r="P33" s="344"/>
      <c r="Q33" s="343">
        <v>424</v>
      </c>
      <c r="R33" s="344"/>
      <c r="S33" s="343">
        <v>219</v>
      </c>
      <c r="T33" s="344"/>
    </row>
    <row r="34" spans="2:31" ht="18" customHeight="1">
      <c r="B34" s="161" t="s">
        <v>67</v>
      </c>
      <c r="C34" s="334">
        <v>1915</v>
      </c>
      <c r="D34" s="334"/>
      <c r="E34" s="334">
        <v>100</v>
      </c>
      <c r="F34" s="334"/>
      <c r="G34" s="334">
        <v>366</v>
      </c>
      <c r="H34" s="335"/>
      <c r="I34" s="341">
        <v>4</v>
      </c>
      <c r="J34" s="342"/>
      <c r="K34" s="338">
        <v>44</v>
      </c>
      <c r="L34" s="334"/>
      <c r="M34" s="334">
        <v>2</v>
      </c>
      <c r="N34" s="334"/>
      <c r="O34" s="334">
        <v>773</v>
      </c>
      <c r="P34" s="334"/>
      <c r="Q34" s="334">
        <v>427</v>
      </c>
      <c r="R34" s="334"/>
      <c r="S34" s="334">
        <v>199</v>
      </c>
      <c r="T34" s="334"/>
    </row>
    <row r="35" spans="2:31" ht="18" customHeight="1">
      <c r="B35" s="161" t="s">
        <v>68</v>
      </c>
      <c r="C35" s="334">
        <v>1917</v>
      </c>
      <c r="D35" s="334"/>
      <c r="E35" s="334">
        <v>62</v>
      </c>
      <c r="F35" s="334"/>
      <c r="G35" s="334">
        <v>370</v>
      </c>
      <c r="H35" s="335"/>
      <c r="I35" s="341">
        <v>2</v>
      </c>
      <c r="J35" s="342"/>
      <c r="K35" s="338">
        <v>35</v>
      </c>
      <c r="L35" s="334"/>
      <c r="M35" s="334">
        <v>1</v>
      </c>
      <c r="N35" s="334"/>
      <c r="O35" s="334">
        <v>797</v>
      </c>
      <c r="P35" s="334"/>
      <c r="Q35" s="334">
        <v>431</v>
      </c>
      <c r="R35" s="334"/>
      <c r="S35" s="334">
        <v>219</v>
      </c>
      <c r="T35" s="334"/>
    </row>
    <row r="36" spans="2:31" ht="18" customHeight="1">
      <c r="B36" s="161" t="s">
        <v>69</v>
      </c>
      <c r="C36" s="334">
        <v>1769</v>
      </c>
      <c r="D36" s="334"/>
      <c r="E36" s="334">
        <v>61</v>
      </c>
      <c r="F36" s="334"/>
      <c r="G36" s="334">
        <v>340</v>
      </c>
      <c r="H36" s="335"/>
      <c r="I36" s="341">
        <v>1</v>
      </c>
      <c r="J36" s="342"/>
      <c r="K36" s="338">
        <v>25</v>
      </c>
      <c r="L36" s="334"/>
      <c r="M36" s="334">
        <v>1</v>
      </c>
      <c r="N36" s="334"/>
      <c r="O36" s="334">
        <v>705</v>
      </c>
      <c r="P36" s="334"/>
      <c r="Q36" s="334">
        <v>405</v>
      </c>
      <c r="R36" s="334"/>
      <c r="S36" s="334">
        <v>231</v>
      </c>
      <c r="T36" s="334"/>
    </row>
    <row r="37" spans="2:31" s="197" customFormat="1" ht="18" customHeight="1">
      <c r="B37" s="161" t="s">
        <v>70</v>
      </c>
      <c r="C37" s="334">
        <v>1521</v>
      </c>
      <c r="D37" s="334"/>
      <c r="E37" s="334">
        <v>63</v>
      </c>
      <c r="F37" s="334"/>
      <c r="G37" s="334">
        <v>280</v>
      </c>
      <c r="H37" s="335"/>
      <c r="I37" s="341">
        <v>1</v>
      </c>
      <c r="J37" s="342"/>
      <c r="K37" s="338">
        <v>14</v>
      </c>
      <c r="L37" s="334"/>
      <c r="M37" s="339" t="s">
        <v>21</v>
      </c>
      <c r="N37" s="340"/>
      <c r="O37" s="334">
        <v>613</v>
      </c>
      <c r="P37" s="334"/>
      <c r="Q37" s="334">
        <v>348</v>
      </c>
      <c r="R37" s="334"/>
      <c r="S37" s="334">
        <v>202</v>
      </c>
      <c r="T37" s="334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</row>
    <row r="38" spans="2:31" ht="18" customHeight="1">
      <c r="B38" s="161" t="s">
        <v>71</v>
      </c>
      <c r="C38" s="334">
        <v>1207</v>
      </c>
      <c r="D38" s="334"/>
      <c r="E38" s="334">
        <v>66</v>
      </c>
      <c r="F38" s="334"/>
      <c r="G38" s="334">
        <v>199</v>
      </c>
      <c r="H38" s="335"/>
      <c r="I38" s="336" t="s">
        <v>21</v>
      </c>
      <c r="J38" s="337"/>
      <c r="K38" s="338">
        <v>11</v>
      </c>
      <c r="L38" s="334"/>
      <c r="M38" s="339" t="s">
        <v>21</v>
      </c>
      <c r="N38" s="340"/>
      <c r="O38" s="334">
        <v>555</v>
      </c>
      <c r="P38" s="334"/>
      <c r="Q38" s="334">
        <v>259</v>
      </c>
      <c r="R38" s="334"/>
      <c r="S38" s="334">
        <v>117</v>
      </c>
      <c r="T38" s="334"/>
    </row>
    <row r="39" spans="2:31" ht="18" customHeight="1">
      <c r="B39" s="161" t="s">
        <v>72</v>
      </c>
      <c r="C39" s="334">
        <v>1249</v>
      </c>
      <c r="D39" s="334"/>
      <c r="E39" s="334">
        <v>52</v>
      </c>
      <c r="F39" s="334"/>
      <c r="G39" s="334">
        <v>218</v>
      </c>
      <c r="H39" s="335"/>
      <c r="I39" s="336" t="s">
        <v>21</v>
      </c>
      <c r="J39" s="337"/>
      <c r="K39" s="338">
        <v>25</v>
      </c>
      <c r="L39" s="334"/>
      <c r="M39" s="339" t="s">
        <v>21</v>
      </c>
      <c r="N39" s="340"/>
      <c r="O39" s="334">
        <v>595</v>
      </c>
      <c r="P39" s="334"/>
      <c r="Q39" s="334">
        <v>206</v>
      </c>
      <c r="R39" s="334"/>
      <c r="S39" s="334">
        <v>153</v>
      </c>
      <c r="T39" s="334"/>
    </row>
    <row r="40" spans="2:31" ht="18" customHeight="1">
      <c r="B40" s="161" t="s">
        <v>73</v>
      </c>
      <c r="C40" s="334">
        <v>1027</v>
      </c>
      <c r="D40" s="334"/>
      <c r="E40" s="334">
        <v>48</v>
      </c>
      <c r="F40" s="334"/>
      <c r="G40" s="334">
        <v>161</v>
      </c>
      <c r="H40" s="335"/>
      <c r="I40" s="336">
        <v>1</v>
      </c>
      <c r="J40" s="337"/>
      <c r="K40" s="338">
        <v>14</v>
      </c>
      <c r="L40" s="334"/>
      <c r="M40" s="339" t="s">
        <v>21</v>
      </c>
      <c r="N40" s="340"/>
      <c r="O40" s="334">
        <v>527</v>
      </c>
      <c r="P40" s="334"/>
      <c r="Q40" s="334">
        <v>179</v>
      </c>
      <c r="R40" s="334"/>
      <c r="S40" s="334">
        <v>97</v>
      </c>
      <c r="T40" s="334"/>
    </row>
    <row r="41" spans="2:31" ht="18" customHeight="1">
      <c r="B41" s="161" t="s">
        <v>74</v>
      </c>
      <c r="C41" s="334">
        <v>909</v>
      </c>
      <c r="D41" s="334"/>
      <c r="E41" s="334">
        <v>29</v>
      </c>
      <c r="F41" s="334"/>
      <c r="G41" s="334">
        <v>166</v>
      </c>
      <c r="H41" s="335"/>
      <c r="I41" s="336">
        <v>1</v>
      </c>
      <c r="J41" s="337"/>
      <c r="K41" s="338">
        <v>13</v>
      </c>
      <c r="L41" s="334"/>
      <c r="M41" s="339" t="s">
        <v>21</v>
      </c>
      <c r="N41" s="340"/>
      <c r="O41" s="334">
        <v>466</v>
      </c>
      <c r="P41" s="334"/>
      <c r="Q41" s="334">
        <v>174</v>
      </c>
      <c r="R41" s="334"/>
      <c r="S41" s="334">
        <v>60</v>
      </c>
      <c r="T41" s="334"/>
    </row>
    <row r="42" spans="2:31" ht="18" customHeight="1">
      <c r="B42" s="161" t="s">
        <v>75</v>
      </c>
      <c r="C42" s="334">
        <v>854</v>
      </c>
      <c r="D42" s="334"/>
      <c r="E42" s="334">
        <v>55</v>
      </c>
      <c r="F42" s="334"/>
      <c r="G42" s="334">
        <v>146</v>
      </c>
      <c r="H42" s="335"/>
      <c r="I42" s="336">
        <v>1</v>
      </c>
      <c r="J42" s="337"/>
      <c r="K42" s="338">
        <v>9</v>
      </c>
      <c r="L42" s="334"/>
      <c r="M42" s="339">
        <v>1</v>
      </c>
      <c r="N42" s="340"/>
      <c r="O42" s="334">
        <v>358</v>
      </c>
      <c r="P42" s="334"/>
      <c r="Q42" s="334">
        <v>169</v>
      </c>
      <c r="R42" s="334"/>
      <c r="S42" s="334">
        <v>115</v>
      </c>
      <c r="T42" s="334"/>
    </row>
    <row r="43" spans="2:31" ht="18" customHeight="1">
      <c r="B43" s="161" t="s">
        <v>76</v>
      </c>
      <c r="C43" s="334">
        <v>866</v>
      </c>
      <c r="D43" s="334"/>
      <c r="E43" s="334">
        <v>71</v>
      </c>
      <c r="F43" s="334"/>
      <c r="G43" s="334">
        <v>136</v>
      </c>
      <c r="H43" s="335"/>
      <c r="I43" s="336">
        <v>1</v>
      </c>
      <c r="J43" s="337"/>
      <c r="K43" s="338">
        <v>11</v>
      </c>
      <c r="L43" s="334"/>
      <c r="M43" s="339" t="s">
        <v>21</v>
      </c>
      <c r="N43" s="340"/>
      <c r="O43" s="334">
        <v>366</v>
      </c>
      <c r="P43" s="334"/>
      <c r="Q43" s="334">
        <v>158</v>
      </c>
      <c r="R43" s="334"/>
      <c r="S43" s="334">
        <v>123</v>
      </c>
      <c r="T43" s="334"/>
    </row>
    <row r="44" spans="2:31" s="199" customFormat="1" ht="18" customHeight="1">
      <c r="B44" s="181" t="s">
        <v>77</v>
      </c>
      <c r="C44" s="327">
        <v>809</v>
      </c>
      <c r="D44" s="327"/>
      <c r="E44" s="327">
        <v>53</v>
      </c>
      <c r="F44" s="327"/>
      <c r="G44" s="327">
        <v>142</v>
      </c>
      <c r="H44" s="328"/>
      <c r="I44" s="329">
        <v>1</v>
      </c>
      <c r="J44" s="330"/>
      <c r="K44" s="331">
        <v>19</v>
      </c>
      <c r="L44" s="327"/>
      <c r="M44" s="332" t="s">
        <v>21</v>
      </c>
      <c r="N44" s="333"/>
      <c r="O44" s="327">
        <v>372</v>
      </c>
      <c r="P44" s="327"/>
      <c r="Q44" s="327">
        <v>119</v>
      </c>
      <c r="R44" s="327"/>
      <c r="S44" s="327">
        <v>103</v>
      </c>
      <c r="T44" s="327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</row>
    <row r="45" spans="2:31" s="199" customFormat="1" ht="18" customHeight="1">
      <c r="B45" s="181" t="s">
        <v>78</v>
      </c>
      <c r="C45" s="327">
        <v>802</v>
      </c>
      <c r="D45" s="327"/>
      <c r="E45" s="327">
        <v>44</v>
      </c>
      <c r="F45" s="327"/>
      <c r="G45" s="327">
        <v>136</v>
      </c>
      <c r="H45" s="328"/>
      <c r="I45" s="329">
        <v>1</v>
      </c>
      <c r="J45" s="330"/>
      <c r="K45" s="331">
        <v>12</v>
      </c>
      <c r="L45" s="327"/>
      <c r="M45" s="332">
        <v>1</v>
      </c>
      <c r="N45" s="333"/>
      <c r="O45" s="327">
        <v>308</v>
      </c>
      <c r="P45" s="327"/>
      <c r="Q45" s="327">
        <v>154</v>
      </c>
      <c r="R45" s="327"/>
      <c r="S45" s="327">
        <v>146</v>
      </c>
      <c r="T45" s="327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</row>
    <row r="46" spans="2:31" s="199" customFormat="1" ht="18" customHeight="1">
      <c r="B46" s="181" t="s">
        <v>79</v>
      </c>
      <c r="C46" s="327">
        <v>704</v>
      </c>
      <c r="D46" s="327"/>
      <c r="E46" s="327">
        <v>57</v>
      </c>
      <c r="F46" s="327"/>
      <c r="G46" s="327">
        <v>135</v>
      </c>
      <c r="H46" s="328"/>
      <c r="I46" s="329">
        <v>1</v>
      </c>
      <c r="J46" s="330"/>
      <c r="K46" s="331">
        <v>16</v>
      </c>
      <c r="L46" s="327"/>
      <c r="M46" s="332" t="s">
        <v>21</v>
      </c>
      <c r="N46" s="333"/>
      <c r="O46" s="327">
        <v>237</v>
      </c>
      <c r="P46" s="327"/>
      <c r="Q46" s="327">
        <v>148</v>
      </c>
      <c r="R46" s="327"/>
      <c r="S46" s="327">
        <v>110</v>
      </c>
      <c r="T46" s="327"/>
      <c r="U46" s="200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</row>
    <row r="47" spans="2:31" s="199" customFormat="1" ht="18" customHeight="1">
      <c r="B47" s="181" t="s">
        <v>80</v>
      </c>
      <c r="C47" s="327">
        <v>558</v>
      </c>
      <c r="D47" s="327"/>
      <c r="E47" s="327">
        <v>45</v>
      </c>
      <c r="F47" s="327"/>
      <c r="G47" s="327">
        <v>97</v>
      </c>
      <c r="H47" s="328"/>
      <c r="I47" s="329" t="s">
        <v>21</v>
      </c>
      <c r="J47" s="330"/>
      <c r="K47" s="331">
        <v>14</v>
      </c>
      <c r="L47" s="327"/>
      <c r="M47" s="332">
        <v>3</v>
      </c>
      <c r="N47" s="333"/>
      <c r="O47" s="327">
        <v>204</v>
      </c>
      <c r="P47" s="327"/>
      <c r="Q47" s="327">
        <v>129</v>
      </c>
      <c r="R47" s="327"/>
      <c r="S47" s="327">
        <v>66</v>
      </c>
      <c r="T47" s="327"/>
      <c r="U47" s="200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</row>
    <row r="48" spans="2:31" s="199" customFormat="1" ht="18" customHeight="1">
      <c r="B48" s="181" t="s">
        <v>81</v>
      </c>
      <c r="C48" s="327">
        <v>412</v>
      </c>
      <c r="D48" s="327"/>
      <c r="E48" s="327">
        <v>15</v>
      </c>
      <c r="F48" s="327"/>
      <c r="G48" s="327">
        <v>98</v>
      </c>
      <c r="H48" s="328"/>
      <c r="I48" s="329">
        <v>1</v>
      </c>
      <c r="J48" s="330"/>
      <c r="K48" s="331">
        <v>14</v>
      </c>
      <c r="L48" s="327"/>
      <c r="M48" s="332">
        <v>0</v>
      </c>
      <c r="N48" s="333"/>
      <c r="O48" s="327">
        <v>103</v>
      </c>
      <c r="P48" s="327"/>
      <c r="Q48" s="327">
        <v>107</v>
      </c>
      <c r="R48" s="327"/>
      <c r="S48" s="327">
        <v>74</v>
      </c>
      <c r="T48" s="327"/>
      <c r="U48" s="200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</row>
    <row r="49" spans="20:20" ht="15" customHeight="1">
      <c r="T49" s="192" t="s">
        <v>131</v>
      </c>
    </row>
    <row r="50" spans="20:20">
      <c r="T50" s="192" t="s">
        <v>132</v>
      </c>
    </row>
  </sheetData>
  <mergeCells count="186">
    <mergeCell ref="C3:E4"/>
    <mergeCell ref="F3:K3"/>
    <mergeCell ref="L3:N4"/>
    <mergeCell ref="O3:Q4"/>
    <mergeCell ref="R3:T4"/>
    <mergeCell ref="F4:H4"/>
    <mergeCell ref="I4:K4"/>
    <mergeCell ref="E29:F30"/>
    <mergeCell ref="G29:H30"/>
    <mergeCell ref="I29:J29"/>
    <mergeCell ref="K29:L30"/>
    <mergeCell ref="M29:N30"/>
    <mergeCell ref="O29:P30"/>
    <mergeCell ref="I30:J30"/>
    <mergeCell ref="B26:B27"/>
    <mergeCell ref="C26:T26"/>
    <mergeCell ref="C27:D30"/>
    <mergeCell ref="E27:F28"/>
    <mergeCell ref="G27:L28"/>
    <mergeCell ref="M27:N28"/>
    <mergeCell ref="O27:P28"/>
    <mergeCell ref="Q27:R30"/>
    <mergeCell ref="S27:T30"/>
    <mergeCell ref="B29:B30"/>
    <mergeCell ref="O31:P31"/>
    <mergeCell ref="Q31:R31"/>
    <mergeCell ref="S31:T31"/>
    <mergeCell ref="C32:D32"/>
    <mergeCell ref="E32:F32"/>
    <mergeCell ref="G32:H32"/>
    <mergeCell ref="I32:J32"/>
    <mergeCell ref="K32:L32"/>
    <mergeCell ref="M32:N32"/>
    <mergeCell ref="O32:P32"/>
    <mergeCell ref="C31:D31"/>
    <mergeCell ref="E31:F31"/>
    <mergeCell ref="G31:H31"/>
    <mergeCell ref="I31:J31"/>
    <mergeCell ref="K31:L31"/>
    <mergeCell ref="M31:N31"/>
    <mergeCell ref="Q32:R32"/>
    <mergeCell ref="S32:T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O35:P35"/>
    <mergeCell ref="Q35:R35"/>
    <mergeCell ref="S35:T35"/>
    <mergeCell ref="C36:D36"/>
    <mergeCell ref="E36:F36"/>
    <mergeCell ref="G36:H36"/>
    <mergeCell ref="I36:J36"/>
    <mergeCell ref="K36:L36"/>
    <mergeCell ref="M36:N36"/>
    <mergeCell ref="O36:P36"/>
    <mergeCell ref="C35:D35"/>
    <mergeCell ref="E35:F35"/>
    <mergeCell ref="G35:H35"/>
    <mergeCell ref="I35:J35"/>
    <mergeCell ref="K35:L35"/>
    <mergeCell ref="M35:N35"/>
    <mergeCell ref="Q36:R36"/>
    <mergeCell ref="S36:T36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O39:P39"/>
    <mergeCell ref="Q39:R39"/>
    <mergeCell ref="S39:T39"/>
    <mergeCell ref="C40:D40"/>
    <mergeCell ref="E40:F40"/>
    <mergeCell ref="G40:H40"/>
    <mergeCell ref="I40:J40"/>
    <mergeCell ref="K40:L40"/>
    <mergeCell ref="M40:N40"/>
    <mergeCell ref="O40:P40"/>
    <mergeCell ref="C39:D39"/>
    <mergeCell ref="E39:F39"/>
    <mergeCell ref="G39:H39"/>
    <mergeCell ref="I39:J39"/>
    <mergeCell ref="K39:L39"/>
    <mergeCell ref="M39:N39"/>
    <mergeCell ref="Q40:R40"/>
    <mergeCell ref="S40:T40"/>
    <mergeCell ref="C41:D41"/>
    <mergeCell ref="E41:F41"/>
    <mergeCell ref="G41:H41"/>
    <mergeCell ref="I41:J41"/>
    <mergeCell ref="K41:L41"/>
    <mergeCell ref="M41:N41"/>
    <mergeCell ref="O41:P41"/>
    <mergeCell ref="Q41:R41"/>
    <mergeCell ref="S41:T41"/>
    <mergeCell ref="C42:D42"/>
    <mergeCell ref="E42:F42"/>
    <mergeCell ref="G42:H42"/>
    <mergeCell ref="I42:J42"/>
    <mergeCell ref="K42:L42"/>
    <mergeCell ref="M42:N42"/>
    <mergeCell ref="O42:P42"/>
    <mergeCell ref="Q42:R42"/>
    <mergeCell ref="S42:T42"/>
    <mergeCell ref="O43:P43"/>
    <mergeCell ref="Q43:R43"/>
    <mergeCell ref="S43:T43"/>
    <mergeCell ref="C44:D44"/>
    <mergeCell ref="E44:F44"/>
    <mergeCell ref="G44:H44"/>
    <mergeCell ref="I44:J44"/>
    <mergeCell ref="K44:L44"/>
    <mergeCell ref="M44:N44"/>
    <mergeCell ref="O44:P44"/>
    <mergeCell ref="C43:D43"/>
    <mergeCell ref="E43:F43"/>
    <mergeCell ref="G43:H43"/>
    <mergeCell ref="I43:J43"/>
    <mergeCell ref="K43:L43"/>
    <mergeCell ref="M43:N43"/>
    <mergeCell ref="Q44:R44"/>
    <mergeCell ref="S44:T44"/>
    <mergeCell ref="C45:D45"/>
    <mergeCell ref="E45:F45"/>
    <mergeCell ref="G45:H45"/>
    <mergeCell ref="I45:J45"/>
    <mergeCell ref="K45:L45"/>
    <mergeCell ref="M45:N45"/>
    <mergeCell ref="O45:P45"/>
    <mergeCell ref="Q45:R45"/>
    <mergeCell ref="S45:T45"/>
    <mergeCell ref="C46:D46"/>
    <mergeCell ref="E46:F46"/>
    <mergeCell ref="G46:H46"/>
    <mergeCell ref="I46:J46"/>
    <mergeCell ref="K46:L46"/>
    <mergeCell ref="M46:N46"/>
    <mergeCell ref="O46:P46"/>
    <mergeCell ref="Q46:R46"/>
    <mergeCell ref="S46:T46"/>
    <mergeCell ref="Q48:R48"/>
    <mergeCell ref="S48:T48"/>
    <mergeCell ref="O47:P47"/>
    <mergeCell ref="Q47:R47"/>
    <mergeCell ref="S47:T47"/>
    <mergeCell ref="C48:D48"/>
    <mergeCell ref="E48:F48"/>
    <mergeCell ref="G48:H48"/>
    <mergeCell ref="I48:J48"/>
    <mergeCell ref="K48:L48"/>
    <mergeCell ref="M48:N48"/>
    <mergeCell ref="O48:P48"/>
    <mergeCell ref="C47:D47"/>
    <mergeCell ref="E47:F47"/>
    <mergeCell ref="G47:H47"/>
    <mergeCell ref="I47:J47"/>
    <mergeCell ref="K47:L47"/>
    <mergeCell ref="M47:N47"/>
  </mergeCells>
  <phoneticPr fontId="1"/>
  <pageMargins left="0.59055118110236227" right="0.59055118110236227" top="0.78740157480314965" bottom="0.51181102362204722" header="0.39370078740157483" footer="0.39370078740157483"/>
  <pageSetup paperSize="9" scale="96" orientation="portrait" horizontalDpi="300" verticalDpi="300" r:id="rId1"/>
  <headerFooter alignWithMargins="0">
    <oddHeader>&amp;R17.法務・警察</oddHeader>
    <oddFooter>&amp;C-117-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showGridLines="0" workbookViewId="0">
      <selection activeCell="C23" sqref="C23"/>
    </sheetView>
  </sheetViews>
  <sheetFormatPr defaultRowHeight="11.25"/>
  <cols>
    <col min="1" max="1" width="3.625" style="102" customWidth="1"/>
    <col min="2" max="3" width="10.625" style="101" customWidth="1"/>
    <col min="4" max="8" width="12.625" style="102" customWidth="1"/>
    <col min="9" max="256" width="9" style="102"/>
    <col min="257" max="257" width="3.625" style="102" customWidth="1"/>
    <col min="258" max="259" width="10.625" style="102" customWidth="1"/>
    <col min="260" max="264" width="12.625" style="102" customWidth="1"/>
    <col min="265" max="512" width="9" style="102"/>
    <col min="513" max="513" width="3.625" style="102" customWidth="1"/>
    <col min="514" max="515" width="10.625" style="102" customWidth="1"/>
    <col min="516" max="520" width="12.625" style="102" customWidth="1"/>
    <col min="521" max="768" width="9" style="102"/>
    <col min="769" max="769" width="3.625" style="102" customWidth="1"/>
    <col min="770" max="771" width="10.625" style="102" customWidth="1"/>
    <col min="772" max="776" width="12.625" style="102" customWidth="1"/>
    <col min="777" max="1024" width="9" style="102"/>
    <col min="1025" max="1025" width="3.625" style="102" customWidth="1"/>
    <col min="1026" max="1027" width="10.625" style="102" customWidth="1"/>
    <col min="1028" max="1032" width="12.625" style="102" customWidth="1"/>
    <col min="1033" max="1280" width="9" style="102"/>
    <col min="1281" max="1281" width="3.625" style="102" customWidth="1"/>
    <col min="1282" max="1283" width="10.625" style="102" customWidth="1"/>
    <col min="1284" max="1288" width="12.625" style="102" customWidth="1"/>
    <col min="1289" max="1536" width="9" style="102"/>
    <col min="1537" max="1537" width="3.625" style="102" customWidth="1"/>
    <col min="1538" max="1539" width="10.625" style="102" customWidth="1"/>
    <col min="1540" max="1544" width="12.625" style="102" customWidth="1"/>
    <col min="1545" max="1792" width="9" style="102"/>
    <col min="1793" max="1793" width="3.625" style="102" customWidth="1"/>
    <col min="1794" max="1795" width="10.625" style="102" customWidth="1"/>
    <col min="1796" max="1800" width="12.625" style="102" customWidth="1"/>
    <col min="1801" max="2048" width="9" style="102"/>
    <col min="2049" max="2049" width="3.625" style="102" customWidth="1"/>
    <col min="2050" max="2051" width="10.625" style="102" customWidth="1"/>
    <col min="2052" max="2056" width="12.625" style="102" customWidth="1"/>
    <col min="2057" max="2304" width="9" style="102"/>
    <col min="2305" max="2305" width="3.625" style="102" customWidth="1"/>
    <col min="2306" max="2307" width="10.625" style="102" customWidth="1"/>
    <col min="2308" max="2312" width="12.625" style="102" customWidth="1"/>
    <col min="2313" max="2560" width="9" style="102"/>
    <col min="2561" max="2561" width="3.625" style="102" customWidth="1"/>
    <col min="2562" max="2563" width="10.625" style="102" customWidth="1"/>
    <col min="2564" max="2568" width="12.625" style="102" customWidth="1"/>
    <col min="2569" max="2816" width="9" style="102"/>
    <col min="2817" max="2817" width="3.625" style="102" customWidth="1"/>
    <col min="2818" max="2819" width="10.625" style="102" customWidth="1"/>
    <col min="2820" max="2824" width="12.625" style="102" customWidth="1"/>
    <col min="2825" max="3072" width="9" style="102"/>
    <col min="3073" max="3073" width="3.625" style="102" customWidth="1"/>
    <col min="3074" max="3075" width="10.625" style="102" customWidth="1"/>
    <col min="3076" max="3080" width="12.625" style="102" customWidth="1"/>
    <col min="3081" max="3328" width="9" style="102"/>
    <col min="3329" max="3329" width="3.625" style="102" customWidth="1"/>
    <col min="3330" max="3331" width="10.625" style="102" customWidth="1"/>
    <col min="3332" max="3336" width="12.625" style="102" customWidth="1"/>
    <col min="3337" max="3584" width="9" style="102"/>
    <col min="3585" max="3585" width="3.625" style="102" customWidth="1"/>
    <col min="3586" max="3587" width="10.625" style="102" customWidth="1"/>
    <col min="3588" max="3592" width="12.625" style="102" customWidth="1"/>
    <col min="3593" max="3840" width="9" style="102"/>
    <col min="3841" max="3841" width="3.625" style="102" customWidth="1"/>
    <col min="3842" max="3843" width="10.625" style="102" customWidth="1"/>
    <col min="3844" max="3848" width="12.625" style="102" customWidth="1"/>
    <col min="3849" max="4096" width="9" style="102"/>
    <col min="4097" max="4097" width="3.625" style="102" customWidth="1"/>
    <col min="4098" max="4099" width="10.625" style="102" customWidth="1"/>
    <col min="4100" max="4104" width="12.625" style="102" customWidth="1"/>
    <col min="4105" max="4352" width="9" style="102"/>
    <col min="4353" max="4353" width="3.625" style="102" customWidth="1"/>
    <col min="4354" max="4355" width="10.625" style="102" customWidth="1"/>
    <col min="4356" max="4360" width="12.625" style="102" customWidth="1"/>
    <col min="4361" max="4608" width="9" style="102"/>
    <col min="4609" max="4609" width="3.625" style="102" customWidth="1"/>
    <col min="4610" max="4611" width="10.625" style="102" customWidth="1"/>
    <col min="4612" max="4616" width="12.625" style="102" customWidth="1"/>
    <col min="4617" max="4864" width="9" style="102"/>
    <col min="4865" max="4865" width="3.625" style="102" customWidth="1"/>
    <col min="4866" max="4867" width="10.625" style="102" customWidth="1"/>
    <col min="4868" max="4872" width="12.625" style="102" customWidth="1"/>
    <col min="4873" max="5120" width="9" style="102"/>
    <col min="5121" max="5121" width="3.625" style="102" customWidth="1"/>
    <col min="5122" max="5123" width="10.625" style="102" customWidth="1"/>
    <col min="5124" max="5128" width="12.625" style="102" customWidth="1"/>
    <col min="5129" max="5376" width="9" style="102"/>
    <col min="5377" max="5377" width="3.625" style="102" customWidth="1"/>
    <col min="5378" max="5379" width="10.625" style="102" customWidth="1"/>
    <col min="5380" max="5384" width="12.625" style="102" customWidth="1"/>
    <col min="5385" max="5632" width="9" style="102"/>
    <col min="5633" max="5633" width="3.625" style="102" customWidth="1"/>
    <col min="5634" max="5635" width="10.625" style="102" customWidth="1"/>
    <col min="5636" max="5640" width="12.625" style="102" customWidth="1"/>
    <col min="5641" max="5888" width="9" style="102"/>
    <col min="5889" max="5889" width="3.625" style="102" customWidth="1"/>
    <col min="5890" max="5891" width="10.625" style="102" customWidth="1"/>
    <col min="5892" max="5896" width="12.625" style="102" customWidth="1"/>
    <col min="5897" max="6144" width="9" style="102"/>
    <col min="6145" max="6145" width="3.625" style="102" customWidth="1"/>
    <col min="6146" max="6147" width="10.625" style="102" customWidth="1"/>
    <col min="6148" max="6152" width="12.625" style="102" customWidth="1"/>
    <col min="6153" max="6400" width="9" style="102"/>
    <col min="6401" max="6401" width="3.625" style="102" customWidth="1"/>
    <col min="6402" max="6403" width="10.625" style="102" customWidth="1"/>
    <col min="6404" max="6408" width="12.625" style="102" customWidth="1"/>
    <col min="6409" max="6656" width="9" style="102"/>
    <col min="6657" max="6657" width="3.625" style="102" customWidth="1"/>
    <col min="6658" max="6659" width="10.625" style="102" customWidth="1"/>
    <col min="6660" max="6664" width="12.625" style="102" customWidth="1"/>
    <col min="6665" max="6912" width="9" style="102"/>
    <col min="6913" max="6913" width="3.625" style="102" customWidth="1"/>
    <col min="6914" max="6915" width="10.625" style="102" customWidth="1"/>
    <col min="6916" max="6920" width="12.625" style="102" customWidth="1"/>
    <col min="6921" max="7168" width="9" style="102"/>
    <col min="7169" max="7169" width="3.625" style="102" customWidth="1"/>
    <col min="7170" max="7171" width="10.625" style="102" customWidth="1"/>
    <col min="7172" max="7176" width="12.625" style="102" customWidth="1"/>
    <col min="7177" max="7424" width="9" style="102"/>
    <col min="7425" max="7425" width="3.625" style="102" customWidth="1"/>
    <col min="7426" max="7427" width="10.625" style="102" customWidth="1"/>
    <col min="7428" max="7432" width="12.625" style="102" customWidth="1"/>
    <col min="7433" max="7680" width="9" style="102"/>
    <col min="7681" max="7681" width="3.625" style="102" customWidth="1"/>
    <col min="7682" max="7683" width="10.625" style="102" customWidth="1"/>
    <col min="7684" max="7688" width="12.625" style="102" customWidth="1"/>
    <col min="7689" max="7936" width="9" style="102"/>
    <col min="7937" max="7937" width="3.625" style="102" customWidth="1"/>
    <col min="7938" max="7939" width="10.625" style="102" customWidth="1"/>
    <col min="7940" max="7944" width="12.625" style="102" customWidth="1"/>
    <col min="7945" max="8192" width="9" style="102"/>
    <col min="8193" max="8193" width="3.625" style="102" customWidth="1"/>
    <col min="8194" max="8195" width="10.625" style="102" customWidth="1"/>
    <col min="8196" max="8200" width="12.625" style="102" customWidth="1"/>
    <col min="8201" max="8448" width="9" style="102"/>
    <col min="8449" max="8449" width="3.625" style="102" customWidth="1"/>
    <col min="8450" max="8451" width="10.625" style="102" customWidth="1"/>
    <col min="8452" max="8456" width="12.625" style="102" customWidth="1"/>
    <col min="8457" max="8704" width="9" style="102"/>
    <col min="8705" max="8705" width="3.625" style="102" customWidth="1"/>
    <col min="8706" max="8707" width="10.625" style="102" customWidth="1"/>
    <col min="8708" max="8712" width="12.625" style="102" customWidth="1"/>
    <col min="8713" max="8960" width="9" style="102"/>
    <col min="8961" max="8961" width="3.625" style="102" customWidth="1"/>
    <col min="8962" max="8963" width="10.625" style="102" customWidth="1"/>
    <col min="8964" max="8968" width="12.625" style="102" customWidth="1"/>
    <col min="8969" max="9216" width="9" style="102"/>
    <col min="9217" max="9217" width="3.625" style="102" customWidth="1"/>
    <col min="9218" max="9219" width="10.625" style="102" customWidth="1"/>
    <col min="9220" max="9224" width="12.625" style="102" customWidth="1"/>
    <col min="9225" max="9472" width="9" style="102"/>
    <col min="9473" max="9473" width="3.625" style="102" customWidth="1"/>
    <col min="9474" max="9475" width="10.625" style="102" customWidth="1"/>
    <col min="9476" max="9480" width="12.625" style="102" customWidth="1"/>
    <col min="9481" max="9728" width="9" style="102"/>
    <col min="9729" max="9729" width="3.625" style="102" customWidth="1"/>
    <col min="9730" max="9731" width="10.625" style="102" customWidth="1"/>
    <col min="9732" max="9736" width="12.625" style="102" customWidth="1"/>
    <col min="9737" max="9984" width="9" style="102"/>
    <col min="9985" max="9985" width="3.625" style="102" customWidth="1"/>
    <col min="9986" max="9987" width="10.625" style="102" customWidth="1"/>
    <col min="9988" max="9992" width="12.625" style="102" customWidth="1"/>
    <col min="9993" max="10240" width="9" style="102"/>
    <col min="10241" max="10241" width="3.625" style="102" customWidth="1"/>
    <col min="10242" max="10243" width="10.625" style="102" customWidth="1"/>
    <col min="10244" max="10248" width="12.625" style="102" customWidth="1"/>
    <col min="10249" max="10496" width="9" style="102"/>
    <col min="10497" max="10497" width="3.625" style="102" customWidth="1"/>
    <col min="10498" max="10499" width="10.625" style="102" customWidth="1"/>
    <col min="10500" max="10504" width="12.625" style="102" customWidth="1"/>
    <col min="10505" max="10752" width="9" style="102"/>
    <col min="10753" max="10753" width="3.625" style="102" customWidth="1"/>
    <col min="10754" max="10755" width="10.625" style="102" customWidth="1"/>
    <col min="10756" max="10760" width="12.625" style="102" customWidth="1"/>
    <col min="10761" max="11008" width="9" style="102"/>
    <col min="11009" max="11009" width="3.625" style="102" customWidth="1"/>
    <col min="11010" max="11011" width="10.625" style="102" customWidth="1"/>
    <col min="11012" max="11016" width="12.625" style="102" customWidth="1"/>
    <col min="11017" max="11264" width="9" style="102"/>
    <col min="11265" max="11265" width="3.625" style="102" customWidth="1"/>
    <col min="11266" max="11267" width="10.625" style="102" customWidth="1"/>
    <col min="11268" max="11272" width="12.625" style="102" customWidth="1"/>
    <col min="11273" max="11520" width="9" style="102"/>
    <col min="11521" max="11521" width="3.625" style="102" customWidth="1"/>
    <col min="11522" max="11523" width="10.625" style="102" customWidth="1"/>
    <col min="11524" max="11528" width="12.625" style="102" customWidth="1"/>
    <col min="11529" max="11776" width="9" style="102"/>
    <col min="11777" max="11777" width="3.625" style="102" customWidth="1"/>
    <col min="11778" max="11779" width="10.625" style="102" customWidth="1"/>
    <col min="11780" max="11784" width="12.625" style="102" customWidth="1"/>
    <col min="11785" max="12032" width="9" style="102"/>
    <col min="12033" max="12033" width="3.625" style="102" customWidth="1"/>
    <col min="12034" max="12035" width="10.625" style="102" customWidth="1"/>
    <col min="12036" max="12040" width="12.625" style="102" customWidth="1"/>
    <col min="12041" max="12288" width="9" style="102"/>
    <col min="12289" max="12289" width="3.625" style="102" customWidth="1"/>
    <col min="12290" max="12291" width="10.625" style="102" customWidth="1"/>
    <col min="12292" max="12296" width="12.625" style="102" customWidth="1"/>
    <col min="12297" max="12544" width="9" style="102"/>
    <col min="12545" max="12545" width="3.625" style="102" customWidth="1"/>
    <col min="12546" max="12547" width="10.625" style="102" customWidth="1"/>
    <col min="12548" max="12552" width="12.625" style="102" customWidth="1"/>
    <col min="12553" max="12800" width="9" style="102"/>
    <col min="12801" max="12801" width="3.625" style="102" customWidth="1"/>
    <col min="12802" max="12803" width="10.625" style="102" customWidth="1"/>
    <col min="12804" max="12808" width="12.625" style="102" customWidth="1"/>
    <col min="12809" max="13056" width="9" style="102"/>
    <col min="13057" max="13057" width="3.625" style="102" customWidth="1"/>
    <col min="13058" max="13059" width="10.625" style="102" customWidth="1"/>
    <col min="13060" max="13064" width="12.625" style="102" customWidth="1"/>
    <col min="13065" max="13312" width="9" style="102"/>
    <col min="13313" max="13313" width="3.625" style="102" customWidth="1"/>
    <col min="13314" max="13315" width="10.625" style="102" customWidth="1"/>
    <col min="13316" max="13320" width="12.625" style="102" customWidth="1"/>
    <col min="13321" max="13568" width="9" style="102"/>
    <col min="13569" max="13569" width="3.625" style="102" customWidth="1"/>
    <col min="13570" max="13571" width="10.625" style="102" customWidth="1"/>
    <col min="13572" max="13576" width="12.625" style="102" customWidth="1"/>
    <col min="13577" max="13824" width="9" style="102"/>
    <col min="13825" max="13825" width="3.625" style="102" customWidth="1"/>
    <col min="13826" max="13827" width="10.625" style="102" customWidth="1"/>
    <col min="13828" max="13832" width="12.625" style="102" customWidth="1"/>
    <col min="13833" max="14080" width="9" style="102"/>
    <col min="14081" max="14081" width="3.625" style="102" customWidth="1"/>
    <col min="14082" max="14083" width="10.625" style="102" customWidth="1"/>
    <col min="14084" max="14088" width="12.625" style="102" customWidth="1"/>
    <col min="14089" max="14336" width="9" style="102"/>
    <col min="14337" max="14337" width="3.625" style="102" customWidth="1"/>
    <col min="14338" max="14339" width="10.625" style="102" customWidth="1"/>
    <col min="14340" max="14344" width="12.625" style="102" customWidth="1"/>
    <col min="14345" max="14592" width="9" style="102"/>
    <col min="14593" max="14593" width="3.625" style="102" customWidth="1"/>
    <col min="14594" max="14595" width="10.625" style="102" customWidth="1"/>
    <col min="14596" max="14600" width="12.625" style="102" customWidth="1"/>
    <col min="14601" max="14848" width="9" style="102"/>
    <col min="14849" max="14849" width="3.625" style="102" customWidth="1"/>
    <col min="14850" max="14851" width="10.625" style="102" customWidth="1"/>
    <col min="14852" max="14856" width="12.625" style="102" customWidth="1"/>
    <col min="14857" max="15104" width="9" style="102"/>
    <col min="15105" max="15105" width="3.625" style="102" customWidth="1"/>
    <col min="15106" max="15107" width="10.625" style="102" customWidth="1"/>
    <col min="15108" max="15112" width="12.625" style="102" customWidth="1"/>
    <col min="15113" max="15360" width="9" style="102"/>
    <col min="15361" max="15361" width="3.625" style="102" customWidth="1"/>
    <col min="15362" max="15363" width="10.625" style="102" customWidth="1"/>
    <col min="15364" max="15368" width="12.625" style="102" customWidth="1"/>
    <col min="15369" max="15616" width="9" style="102"/>
    <col min="15617" max="15617" width="3.625" style="102" customWidth="1"/>
    <col min="15618" max="15619" width="10.625" style="102" customWidth="1"/>
    <col min="15620" max="15624" width="12.625" style="102" customWidth="1"/>
    <col min="15625" max="15872" width="9" style="102"/>
    <col min="15873" max="15873" width="3.625" style="102" customWidth="1"/>
    <col min="15874" max="15875" width="10.625" style="102" customWidth="1"/>
    <col min="15876" max="15880" width="12.625" style="102" customWidth="1"/>
    <col min="15881" max="16128" width="9" style="102"/>
    <col min="16129" max="16129" width="3.625" style="102" customWidth="1"/>
    <col min="16130" max="16131" width="10.625" style="102" customWidth="1"/>
    <col min="16132" max="16136" width="12.625" style="102" customWidth="1"/>
    <col min="16137" max="16384" width="9" style="102"/>
  </cols>
  <sheetData>
    <row r="1" spans="1:8" ht="30" customHeight="1">
      <c r="A1" s="1" t="s">
        <v>85</v>
      </c>
    </row>
    <row r="2" spans="1:8" ht="18" customHeight="1">
      <c r="B2" s="4" t="s">
        <v>86</v>
      </c>
    </row>
    <row r="3" spans="1:8" s="2" customFormat="1" ht="21" customHeight="1">
      <c r="B3" s="128" t="s">
        <v>87</v>
      </c>
      <c r="C3" s="129" t="s">
        <v>88</v>
      </c>
      <c r="D3" s="130" t="s">
        <v>89</v>
      </c>
      <c r="E3" s="130" t="s">
        <v>90</v>
      </c>
      <c r="F3" s="130" t="s">
        <v>91</v>
      </c>
      <c r="G3" s="130" t="s">
        <v>92</v>
      </c>
      <c r="H3" s="130" t="s">
        <v>93</v>
      </c>
    </row>
    <row r="4" spans="1:8" s="2" customFormat="1" ht="14.1" hidden="1" customHeight="1">
      <c r="B4" s="396" t="s">
        <v>60</v>
      </c>
      <c r="C4" s="131" t="s">
        <v>94</v>
      </c>
      <c r="D4" s="132">
        <v>1</v>
      </c>
      <c r="E4" s="133" t="s">
        <v>95</v>
      </c>
      <c r="F4" s="133" t="s">
        <v>95</v>
      </c>
      <c r="G4" s="133">
        <v>4</v>
      </c>
      <c r="H4" s="133" t="s">
        <v>95</v>
      </c>
    </row>
    <row r="5" spans="1:8" s="2" customFormat="1" ht="14.1" hidden="1" customHeight="1">
      <c r="B5" s="397"/>
      <c r="C5" s="53" t="s">
        <v>96</v>
      </c>
      <c r="D5" s="134">
        <v>1</v>
      </c>
      <c r="E5" s="135">
        <v>2</v>
      </c>
      <c r="F5" s="135" t="s">
        <v>95</v>
      </c>
      <c r="G5" s="135">
        <v>4</v>
      </c>
      <c r="H5" s="135">
        <v>1</v>
      </c>
    </row>
    <row r="6" spans="1:8" s="2" customFormat="1" ht="14.1" hidden="1" customHeight="1">
      <c r="B6" s="398"/>
      <c r="C6" s="63" t="s">
        <v>97</v>
      </c>
      <c r="D6" s="136">
        <v>1</v>
      </c>
      <c r="E6" s="136">
        <v>2</v>
      </c>
      <c r="F6" s="136">
        <v>1</v>
      </c>
      <c r="G6" s="136">
        <v>6</v>
      </c>
      <c r="H6" s="137" t="s">
        <v>95</v>
      </c>
    </row>
    <row r="7" spans="1:8" ht="14.1" customHeight="1">
      <c r="B7" s="396" t="s">
        <v>65</v>
      </c>
      <c r="C7" s="131" t="s">
        <v>94</v>
      </c>
      <c r="D7" s="132">
        <v>1</v>
      </c>
      <c r="E7" s="133" t="s">
        <v>95</v>
      </c>
      <c r="F7" s="133" t="s">
        <v>95</v>
      </c>
      <c r="G7" s="133">
        <v>4</v>
      </c>
      <c r="H7" s="133" t="s">
        <v>95</v>
      </c>
    </row>
    <row r="8" spans="1:8" ht="14.1" customHeight="1">
      <c r="B8" s="397"/>
      <c r="C8" s="53" t="s">
        <v>96</v>
      </c>
      <c r="D8" s="134">
        <v>1</v>
      </c>
      <c r="E8" s="135">
        <v>2</v>
      </c>
      <c r="F8" s="135" t="s">
        <v>95</v>
      </c>
      <c r="G8" s="135">
        <v>4</v>
      </c>
      <c r="H8" s="135">
        <v>1</v>
      </c>
    </row>
    <row r="9" spans="1:8" ht="14.1" customHeight="1">
      <c r="B9" s="398"/>
      <c r="C9" s="63" t="s">
        <v>97</v>
      </c>
      <c r="D9" s="136">
        <v>1</v>
      </c>
      <c r="E9" s="136">
        <v>2</v>
      </c>
      <c r="F9" s="137">
        <v>1</v>
      </c>
      <c r="G9" s="136">
        <v>6</v>
      </c>
      <c r="H9" s="137" t="s">
        <v>95</v>
      </c>
    </row>
    <row r="10" spans="1:8" ht="14.1" customHeight="1">
      <c r="B10" s="396" t="s">
        <v>66</v>
      </c>
      <c r="C10" s="131" t="s">
        <v>94</v>
      </c>
      <c r="D10" s="133">
        <v>1</v>
      </c>
      <c r="E10" s="133" t="s">
        <v>95</v>
      </c>
      <c r="F10" s="133" t="s">
        <v>95</v>
      </c>
      <c r="G10" s="133">
        <v>4</v>
      </c>
      <c r="H10" s="133" t="s">
        <v>95</v>
      </c>
    </row>
    <row r="11" spans="1:8" ht="14.1" customHeight="1">
      <c r="B11" s="397"/>
      <c r="C11" s="53" t="s">
        <v>96</v>
      </c>
      <c r="D11" s="135">
        <v>1</v>
      </c>
      <c r="E11" s="135">
        <v>2</v>
      </c>
      <c r="F11" s="135" t="s">
        <v>95</v>
      </c>
      <c r="G11" s="135">
        <v>4</v>
      </c>
      <c r="H11" s="135">
        <v>1</v>
      </c>
    </row>
    <row r="12" spans="1:8" ht="14.1" customHeight="1">
      <c r="B12" s="398"/>
      <c r="C12" s="63" t="s">
        <v>97</v>
      </c>
      <c r="D12" s="137">
        <v>1</v>
      </c>
      <c r="E12" s="137">
        <v>2</v>
      </c>
      <c r="F12" s="137">
        <v>1</v>
      </c>
      <c r="G12" s="137">
        <v>6</v>
      </c>
      <c r="H12" s="137" t="s">
        <v>95</v>
      </c>
    </row>
    <row r="13" spans="1:8" ht="14.1" customHeight="1">
      <c r="B13" s="396" t="s">
        <v>67</v>
      </c>
      <c r="C13" s="131" t="s">
        <v>94</v>
      </c>
      <c r="D13" s="132">
        <v>1</v>
      </c>
      <c r="E13" s="133" t="s">
        <v>95</v>
      </c>
      <c r="F13" s="133" t="s">
        <v>95</v>
      </c>
      <c r="G13" s="133">
        <v>4</v>
      </c>
      <c r="H13" s="133" t="s">
        <v>95</v>
      </c>
    </row>
    <row r="14" spans="1:8" ht="14.1" customHeight="1">
      <c r="B14" s="397"/>
      <c r="C14" s="53" t="s">
        <v>96</v>
      </c>
      <c r="D14" s="134">
        <v>1</v>
      </c>
      <c r="E14" s="135">
        <v>2</v>
      </c>
      <c r="F14" s="135" t="s">
        <v>95</v>
      </c>
      <c r="G14" s="135">
        <v>4</v>
      </c>
      <c r="H14" s="135">
        <v>1</v>
      </c>
    </row>
    <row r="15" spans="1:8" ht="14.1" customHeight="1">
      <c r="B15" s="398"/>
      <c r="C15" s="63" t="s">
        <v>97</v>
      </c>
      <c r="D15" s="136">
        <v>1</v>
      </c>
      <c r="E15" s="137">
        <v>2</v>
      </c>
      <c r="F15" s="137">
        <v>1</v>
      </c>
      <c r="G15" s="137">
        <v>6</v>
      </c>
      <c r="H15" s="137" t="s">
        <v>95</v>
      </c>
    </row>
    <row r="16" spans="1:8" ht="14.1" customHeight="1">
      <c r="B16" s="396" t="s">
        <v>68</v>
      </c>
      <c r="C16" s="131" t="s">
        <v>94</v>
      </c>
      <c r="D16" s="133">
        <v>1</v>
      </c>
      <c r="E16" s="133" t="s">
        <v>95</v>
      </c>
      <c r="F16" s="133" t="s">
        <v>95</v>
      </c>
      <c r="G16" s="133">
        <v>4</v>
      </c>
      <c r="H16" s="133" t="s">
        <v>95</v>
      </c>
    </row>
    <row r="17" spans="2:8" ht="14.1" customHeight="1">
      <c r="B17" s="397"/>
      <c r="C17" s="53" t="s">
        <v>96</v>
      </c>
      <c r="D17" s="135">
        <v>1</v>
      </c>
      <c r="E17" s="135">
        <v>2</v>
      </c>
      <c r="F17" s="135" t="s">
        <v>95</v>
      </c>
      <c r="G17" s="135">
        <v>4</v>
      </c>
      <c r="H17" s="135">
        <v>1</v>
      </c>
    </row>
    <row r="18" spans="2:8" ht="14.1" customHeight="1">
      <c r="B18" s="398"/>
      <c r="C18" s="63" t="s">
        <v>97</v>
      </c>
      <c r="D18" s="137">
        <v>1</v>
      </c>
      <c r="E18" s="137">
        <v>2</v>
      </c>
      <c r="F18" s="137">
        <v>1</v>
      </c>
      <c r="G18" s="137">
        <v>6</v>
      </c>
      <c r="H18" s="137" t="s">
        <v>95</v>
      </c>
    </row>
    <row r="19" spans="2:8" ht="14.1" customHeight="1">
      <c r="B19" s="396" t="s">
        <v>69</v>
      </c>
      <c r="C19" s="131" t="s">
        <v>94</v>
      </c>
      <c r="D19" s="133">
        <v>1</v>
      </c>
      <c r="E19" s="133" t="s">
        <v>95</v>
      </c>
      <c r="F19" s="133" t="s">
        <v>95</v>
      </c>
      <c r="G19" s="133">
        <v>4</v>
      </c>
      <c r="H19" s="133" t="s">
        <v>95</v>
      </c>
    </row>
    <row r="20" spans="2:8" ht="14.1" customHeight="1">
      <c r="B20" s="397"/>
      <c r="C20" s="53" t="s">
        <v>96</v>
      </c>
      <c r="D20" s="135">
        <v>1</v>
      </c>
      <c r="E20" s="135">
        <v>2</v>
      </c>
      <c r="F20" s="135" t="s">
        <v>95</v>
      </c>
      <c r="G20" s="135">
        <v>4</v>
      </c>
      <c r="H20" s="135">
        <v>1</v>
      </c>
    </row>
    <row r="21" spans="2:8" ht="14.1" customHeight="1">
      <c r="B21" s="398"/>
      <c r="C21" s="63" t="s">
        <v>97</v>
      </c>
      <c r="D21" s="137">
        <v>1</v>
      </c>
      <c r="E21" s="137">
        <v>2</v>
      </c>
      <c r="F21" s="137">
        <v>1</v>
      </c>
      <c r="G21" s="137">
        <v>6</v>
      </c>
      <c r="H21" s="137" t="s">
        <v>95</v>
      </c>
    </row>
    <row r="22" spans="2:8" ht="14.1" customHeight="1">
      <c r="B22" s="396" t="s">
        <v>70</v>
      </c>
      <c r="C22" s="131" t="s">
        <v>94</v>
      </c>
      <c r="D22" s="133">
        <v>1</v>
      </c>
      <c r="E22" s="133" t="s">
        <v>28</v>
      </c>
      <c r="F22" s="133" t="s">
        <v>28</v>
      </c>
      <c r="G22" s="133">
        <v>4</v>
      </c>
      <c r="H22" s="133" t="s">
        <v>28</v>
      </c>
    </row>
    <row r="23" spans="2:8" ht="14.1" customHeight="1">
      <c r="B23" s="397"/>
      <c r="C23" s="53" t="s">
        <v>96</v>
      </c>
      <c r="D23" s="135">
        <v>1</v>
      </c>
      <c r="E23" s="135">
        <v>2</v>
      </c>
      <c r="F23" s="135" t="s">
        <v>28</v>
      </c>
      <c r="G23" s="135">
        <v>4</v>
      </c>
      <c r="H23" s="135">
        <v>1</v>
      </c>
    </row>
    <row r="24" spans="2:8" ht="14.1" customHeight="1">
      <c r="B24" s="398"/>
      <c r="C24" s="63" t="s">
        <v>98</v>
      </c>
      <c r="D24" s="137">
        <v>1</v>
      </c>
      <c r="E24" s="137">
        <v>2</v>
      </c>
      <c r="F24" s="137">
        <v>1</v>
      </c>
      <c r="G24" s="137">
        <v>6</v>
      </c>
      <c r="H24" s="137" t="s">
        <v>28</v>
      </c>
    </row>
    <row r="25" spans="2:8" ht="14.1" customHeight="1">
      <c r="B25" s="308" t="s">
        <v>71</v>
      </c>
      <c r="C25" s="131" t="s">
        <v>94</v>
      </c>
      <c r="D25" s="133">
        <v>1</v>
      </c>
      <c r="E25" s="133" t="s">
        <v>95</v>
      </c>
      <c r="F25" s="133" t="s">
        <v>95</v>
      </c>
      <c r="G25" s="133">
        <v>4</v>
      </c>
      <c r="H25" s="133" t="s">
        <v>95</v>
      </c>
    </row>
    <row r="26" spans="2:8" ht="14.1" customHeight="1">
      <c r="B26" s="308"/>
      <c r="C26" s="53" t="s">
        <v>96</v>
      </c>
      <c r="D26" s="135">
        <v>1</v>
      </c>
      <c r="E26" s="135">
        <v>2</v>
      </c>
      <c r="F26" s="138" t="s">
        <v>95</v>
      </c>
      <c r="G26" s="138">
        <v>4</v>
      </c>
      <c r="H26" s="138">
        <v>1</v>
      </c>
    </row>
    <row r="27" spans="2:8" ht="14.1" customHeight="1">
      <c r="B27" s="308"/>
      <c r="C27" s="63" t="s">
        <v>98</v>
      </c>
      <c r="D27" s="137">
        <v>1</v>
      </c>
      <c r="E27" s="137">
        <v>2</v>
      </c>
      <c r="F27" s="137">
        <v>1</v>
      </c>
      <c r="G27" s="137">
        <v>6</v>
      </c>
      <c r="H27" s="137" t="s">
        <v>95</v>
      </c>
    </row>
    <row r="28" spans="2:8" ht="14.1" customHeight="1">
      <c r="B28" s="396" t="s">
        <v>72</v>
      </c>
      <c r="C28" s="139" t="s">
        <v>99</v>
      </c>
      <c r="D28" s="140">
        <f>SUM(D29:D30)</f>
        <v>2</v>
      </c>
      <c r="E28" s="140">
        <f>SUM(E29:E30)</f>
        <v>3</v>
      </c>
      <c r="F28" s="140">
        <f>SUM(F29:F30)</f>
        <v>0</v>
      </c>
      <c r="G28" s="140">
        <f>SUM(G29:G30)</f>
        <v>9</v>
      </c>
      <c r="H28" s="140">
        <f>SUM(H29:H30)</f>
        <v>1</v>
      </c>
    </row>
    <row r="29" spans="2:8" ht="14.1" customHeight="1">
      <c r="B29" s="397"/>
      <c r="C29" s="131" t="s">
        <v>100</v>
      </c>
      <c r="D29" s="133">
        <v>1</v>
      </c>
      <c r="E29" s="133">
        <v>3</v>
      </c>
      <c r="F29" s="133" t="s">
        <v>95</v>
      </c>
      <c r="G29" s="133">
        <v>5</v>
      </c>
      <c r="H29" s="133">
        <v>1</v>
      </c>
    </row>
    <row r="30" spans="2:8" ht="14.1" customHeight="1">
      <c r="B30" s="398"/>
      <c r="C30" s="63" t="s">
        <v>101</v>
      </c>
      <c r="D30" s="137">
        <v>1</v>
      </c>
      <c r="E30" s="137" t="s">
        <v>95</v>
      </c>
      <c r="F30" s="137" t="s">
        <v>95</v>
      </c>
      <c r="G30" s="137">
        <v>4</v>
      </c>
      <c r="H30" s="137" t="s">
        <v>28</v>
      </c>
    </row>
    <row r="31" spans="2:8" ht="14.1" customHeight="1">
      <c r="B31" s="396" t="s">
        <v>73</v>
      </c>
      <c r="C31" s="139" t="s">
        <v>99</v>
      </c>
      <c r="D31" s="140">
        <f>SUM(D32:D33)</f>
        <v>2</v>
      </c>
      <c r="E31" s="140">
        <f>SUM(E32:E33)</f>
        <v>3</v>
      </c>
      <c r="F31" s="140">
        <f>SUM(F32:F33)</f>
        <v>0</v>
      </c>
      <c r="G31" s="140">
        <f>SUM(G32:G33)</f>
        <v>9</v>
      </c>
      <c r="H31" s="140">
        <f>SUM(H32:H33)</f>
        <v>1</v>
      </c>
    </row>
    <row r="32" spans="2:8" ht="14.1" customHeight="1">
      <c r="B32" s="397"/>
      <c r="C32" s="131" t="s">
        <v>100</v>
      </c>
      <c r="D32" s="133">
        <v>1</v>
      </c>
      <c r="E32" s="133">
        <v>3</v>
      </c>
      <c r="F32" s="133" t="s">
        <v>95</v>
      </c>
      <c r="G32" s="133">
        <v>5</v>
      </c>
      <c r="H32" s="133">
        <v>1</v>
      </c>
    </row>
    <row r="33" spans="2:8" ht="14.1" customHeight="1">
      <c r="B33" s="398"/>
      <c r="C33" s="63" t="s">
        <v>101</v>
      </c>
      <c r="D33" s="137">
        <v>1</v>
      </c>
      <c r="E33" s="137" t="s">
        <v>95</v>
      </c>
      <c r="F33" s="137" t="s">
        <v>95</v>
      </c>
      <c r="G33" s="137">
        <v>4</v>
      </c>
      <c r="H33" s="137" t="s">
        <v>28</v>
      </c>
    </row>
    <row r="34" spans="2:8" ht="14.1" customHeight="1">
      <c r="B34" s="396" t="s">
        <v>74</v>
      </c>
      <c r="C34" s="139" t="s">
        <v>99</v>
      </c>
      <c r="D34" s="140">
        <f>SUM(D35:D36)</f>
        <v>2</v>
      </c>
      <c r="E34" s="140">
        <f>SUM(E35:E36)</f>
        <v>3</v>
      </c>
      <c r="F34" s="140">
        <f>SUM(F35:F36)</f>
        <v>0</v>
      </c>
      <c r="G34" s="140">
        <f>SUM(G35:G36)</f>
        <v>9</v>
      </c>
      <c r="H34" s="140">
        <f>SUM(H35:H36)</f>
        <v>1</v>
      </c>
    </row>
    <row r="35" spans="2:8" ht="14.1" customHeight="1">
      <c r="B35" s="397"/>
      <c r="C35" s="131" t="s">
        <v>100</v>
      </c>
      <c r="D35" s="133">
        <v>1</v>
      </c>
      <c r="E35" s="133">
        <v>3</v>
      </c>
      <c r="F35" s="133" t="s">
        <v>95</v>
      </c>
      <c r="G35" s="133">
        <v>5</v>
      </c>
      <c r="H35" s="133">
        <v>1</v>
      </c>
    </row>
    <row r="36" spans="2:8" ht="14.1" customHeight="1">
      <c r="B36" s="398"/>
      <c r="C36" s="63" t="s">
        <v>101</v>
      </c>
      <c r="D36" s="137">
        <v>1</v>
      </c>
      <c r="E36" s="137" t="s">
        <v>95</v>
      </c>
      <c r="F36" s="137" t="s">
        <v>95</v>
      </c>
      <c r="G36" s="137">
        <v>4</v>
      </c>
      <c r="H36" s="137" t="s">
        <v>28</v>
      </c>
    </row>
    <row r="37" spans="2:8" ht="14.1" customHeight="1">
      <c r="B37" s="396" t="s">
        <v>75</v>
      </c>
      <c r="C37" s="139" t="s">
        <v>99</v>
      </c>
      <c r="D37" s="140">
        <f>SUM(D38:D39)</f>
        <v>2</v>
      </c>
      <c r="E37" s="140">
        <f>SUM(E38:E39)</f>
        <v>3</v>
      </c>
      <c r="F37" s="140">
        <f>SUM(F38:F39)</f>
        <v>0</v>
      </c>
      <c r="G37" s="140">
        <f>SUM(G38:G39)</f>
        <v>9</v>
      </c>
      <c r="H37" s="140">
        <f>SUM(H38:H39)</f>
        <v>1</v>
      </c>
    </row>
    <row r="38" spans="2:8" ht="14.1" customHeight="1">
      <c r="B38" s="397"/>
      <c r="C38" s="131" t="s">
        <v>100</v>
      </c>
      <c r="D38" s="133">
        <v>1</v>
      </c>
      <c r="E38" s="133">
        <v>3</v>
      </c>
      <c r="F38" s="133" t="s">
        <v>95</v>
      </c>
      <c r="G38" s="133">
        <v>5</v>
      </c>
      <c r="H38" s="133">
        <v>1</v>
      </c>
    </row>
    <row r="39" spans="2:8" ht="14.1" customHeight="1">
      <c r="B39" s="398"/>
      <c r="C39" s="63" t="s">
        <v>101</v>
      </c>
      <c r="D39" s="137">
        <v>1</v>
      </c>
      <c r="E39" s="137" t="s">
        <v>95</v>
      </c>
      <c r="F39" s="137" t="s">
        <v>95</v>
      </c>
      <c r="G39" s="137">
        <v>4</v>
      </c>
      <c r="H39" s="137" t="s">
        <v>28</v>
      </c>
    </row>
    <row r="40" spans="2:8" ht="14.1" customHeight="1">
      <c r="B40" s="396" t="s">
        <v>76</v>
      </c>
      <c r="C40" s="139" t="s">
        <v>99</v>
      </c>
      <c r="D40" s="140">
        <f>SUM(D41:D42)</f>
        <v>2</v>
      </c>
      <c r="E40" s="140">
        <f>SUM(E41:E42)</f>
        <v>3</v>
      </c>
      <c r="F40" s="140">
        <f>SUM(F41:F42)</f>
        <v>0</v>
      </c>
      <c r="G40" s="140">
        <f>SUM(G41:G42)</f>
        <v>9</v>
      </c>
      <c r="H40" s="140">
        <f>SUM(H41:H42)</f>
        <v>1</v>
      </c>
    </row>
    <row r="41" spans="2:8" ht="14.1" customHeight="1">
      <c r="B41" s="397"/>
      <c r="C41" s="131" t="s">
        <v>100</v>
      </c>
      <c r="D41" s="133">
        <v>1</v>
      </c>
      <c r="E41" s="133">
        <v>3</v>
      </c>
      <c r="F41" s="133" t="s">
        <v>95</v>
      </c>
      <c r="G41" s="133">
        <v>5</v>
      </c>
      <c r="H41" s="133">
        <v>1</v>
      </c>
    </row>
    <row r="42" spans="2:8" ht="14.1" customHeight="1">
      <c r="B42" s="398"/>
      <c r="C42" s="63" t="s">
        <v>101</v>
      </c>
      <c r="D42" s="137">
        <v>1</v>
      </c>
      <c r="E42" s="137" t="s">
        <v>95</v>
      </c>
      <c r="F42" s="137" t="s">
        <v>95</v>
      </c>
      <c r="G42" s="137">
        <v>4</v>
      </c>
      <c r="H42" s="137" t="s">
        <v>95</v>
      </c>
    </row>
    <row r="43" spans="2:8" ht="14.1" customHeight="1">
      <c r="B43" s="396" t="s">
        <v>77</v>
      </c>
      <c r="C43" s="139" t="s">
        <v>99</v>
      </c>
      <c r="D43" s="140">
        <f>SUM(D44:D45)</f>
        <v>2</v>
      </c>
      <c r="E43" s="140">
        <f>SUM(E44:E45)</f>
        <v>3</v>
      </c>
      <c r="F43" s="140">
        <f>SUM(F44:F45)</f>
        <v>0</v>
      </c>
      <c r="G43" s="140">
        <f>SUM(G44:G45)</f>
        <v>9</v>
      </c>
      <c r="H43" s="140">
        <f>SUM(H44:H45)</f>
        <v>1</v>
      </c>
    </row>
    <row r="44" spans="2:8" ht="14.1" customHeight="1">
      <c r="B44" s="397"/>
      <c r="C44" s="131" t="s">
        <v>100</v>
      </c>
      <c r="D44" s="133">
        <v>1</v>
      </c>
      <c r="E44" s="133">
        <v>3</v>
      </c>
      <c r="F44" s="133" t="s">
        <v>95</v>
      </c>
      <c r="G44" s="133">
        <v>5</v>
      </c>
      <c r="H44" s="133">
        <v>1</v>
      </c>
    </row>
    <row r="45" spans="2:8" ht="14.1" customHeight="1">
      <c r="B45" s="398"/>
      <c r="C45" s="63" t="s">
        <v>101</v>
      </c>
      <c r="D45" s="137">
        <v>1</v>
      </c>
      <c r="E45" s="137" t="s">
        <v>95</v>
      </c>
      <c r="F45" s="137" t="s">
        <v>95</v>
      </c>
      <c r="G45" s="137">
        <v>4</v>
      </c>
      <c r="H45" s="137" t="s">
        <v>95</v>
      </c>
    </row>
    <row r="46" spans="2:8" ht="14.1" customHeight="1">
      <c r="B46" s="396" t="s">
        <v>78</v>
      </c>
      <c r="C46" s="139" t="s">
        <v>99</v>
      </c>
      <c r="D46" s="140">
        <v>2</v>
      </c>
      <c r="E46" s="140">
        <v>3</v>
      </c>
      <c r="F46" s="141">
        <f>SUM(F47:F48)</f>
        <v>0</v>
      </c>
      <c r="G46" s="140">
        <f>SUM(G47:G48)</f>
        <v>9</v>
      </c>
      <c r="H46" s="140">
        <v>1</v>
      </c>
    </row>
    <row r="47" spans="2:8" ht="14.1" customHeight="1">
      <c r="B47" s="397"/>
      <c r="C47" s="131" t="s">
        <v>100</v>
      </c>
      <c r="D47" s="133">
        <v>1</v>
      </c>
      <c r="E47" s="133">
        <v>3</v>
      </c>
      <c r="F47" s="133" t="s">
        <v>95</v>
      </c>
      <c r="G47" s="133">
        <v>5</v>
      </c>
      <c r="H47" s="133">
        <v>1</v>
      </c>
    </row>
    <row r="48" spans="2:8" ht="14.1" customHeight="1">
      <c r="B48" s="398"/>
      <c r="C48" s="63" t="s">
        <v>101</v>
      </c>
      <c r="D48" s="137">
        <v>1</v>
      </c>
      <c r="E48" s="137" t="s">
        <v>95</v>
      </c>
      <c r="F48" s="142" t="s">
        <v>95</v>
      </c>
      <c r="G48" s="137">
        <v>4</v>
      </c>
      <c r="H48" s="137" t="s">
        <v>95</v>
      </c>
    </row>
    <row r="49" spans="2:8" ht="14.1" customHeight="1">
      <c r="B49" s="396" t="s">
        <v>79</v>
      </c>
      <c r="C49" s="139" t="s">
        <v>99</v>
      </c>
      <c r="D49" s="140">
        <v>2</v>
      </c>
      <c r="E49" s="140">
        <v>3</v>
      </c>
      <c r="F49" s="141">
        <v>0</v>
      </c>
      <c r="G49" s="140">
        <v>9</v>
      </c>
      <c r="H49" s="140">
        <v>1</v>
      </c>
    </row>
    <row r="50" spans="2:8" ht="14.1" customHeight="1">
      <c r="B50" s="397"/>
      <c r="C50" s="131" t="s">
        <v>100</v>
      </c>
      <c r="D50" s="133">
        <v>1</v>
      </c>
      <c r="E50" s="133">
        <v>3</v>
      </c>
      <c r="F50" s="133" t="s">
        <v>95</v>
      </c>
      <c r="G50" s="133">
        <v>5</v>
      </c>
      <c r="H50" s="133">
        <v>1</v>
      </c>
    </row>
    <row r="51" spans="2:8" ht="14.1" customHeight="1">
      <c r="B51" s="398"/>
      <c r="C51" s="63" t="s">
        <v>101</v>
      </c>
      <c r="D51" s="137">
        <v>1</v>
      </c>
      <c r="E51" s="142" t="s">
        <v>95</v>
      </c>
      <c r="F51" s="142" t="s">
        <v>95</v>
      </c>
      <c r="G51" s="137">
        <v>4</v>
      </c>
      <c r="H51" s="137" t="s">
        <v>95</v>
      </c>
    </row>
    <row r="52" spans="2:8" ht="14.1" customHeight="1">
      <c r="B52" s="396" t="s">
        <v>80</v>
      </c>
      <c r="C52" s="139" t="s">
        <v>99</v>
      </c>
      <c r="D52" s="140">
        <v>2</v>
      </c>
      <c r="E52" s="140">
        <v>3</v>
      </c>
      <c r="F52" s="141">
        <v>0</v>
      </c>
      <c r="G52" s="140">
        <v>9</v>
      </c>
      <c r="H52" s="140">
        <v>1</v>
      </c>
    </row>
    <row r="53" spans="2:8" ht="14.1" customHeight="1">
      <c r="B53" s="397"/>
      <c r="C53" s="131" t="s">
        <v>100</v>
      </c>
      <c r="D53" s="133">
        <v>1</v>
      </c>
      <c r="E53" s="133">
        <v>3</v>
      </c>
      <c r="F53" s="133" t="s">
        <v>95</v>
      </c>
      <c r="G53" s="133">
        <v>5</v>
      </c>
      <c r="H53" s="133">
        <v>1</v>
      </c>
    </row>
    <row r="54" spans="2:8" ht="14.1" customHeight="1">
      <c r="B54" s="398"/>
      <c r="C54" s="63" t="s">
        <v>101</v>
      </c>
      <c r="D54" s="137">
        <v>1</v>
      </c>
      <c r="E54" s="142" t="s">
        <v>95</v>
      </c>
      <c r="F54" s="142" t="s">
        <v>95</v>
      </c>
      <c r="G54" s="137">
        <v>4</v>
      </c>
      <c r="H54" s="137" t="s">
        <v>95</v>
      </c>
    </row>
    <row r="55" spans="2:8" ht="14.1" customHeight="1">
      <c r="B55" s="396" t="s">
        <v>81</v>
      </c>
      <c r="C55" s="139" t="s">
        <v>99</v>
      </c>
      <c r="D55" s="140">
        <v>2</v>
      </c>
      <c r="E55" s="140">
        <v>3</v>
      </c>
      <c r="F55" s="141">
        <v>0</v>
      </c>
      <c r="G55" s="140">
        <v>9</v>
      </c>
      <c r="H55" s="140">
        <v>0</v>
      </c>
    </row>
    <row r="56" spans="2:8" ht="14.1" customHeight="1">
      <c r="B56" s="397"/>
      <c r="C56" s="131" t="s">
        <v>100</v>
      </c>
      <c r="D56" s="133">
        <v>1</v>
      </c>
      <c r="E56" s="133">
        <v>3</v>
      </c>
      <c r="F56" s="133" t="s">
        <v>95</v>
      </c>
      <c r="G56" s="133">
        <v>5</v>
      </c>
      <c r="H56" s="133" t="s">
        <v>95</v>
      </c>
    </row>
    <row r="57" spans="2:8" ht="14.1" customHeight="1">
      <c r="B57" s="398"/>
      <c r="C57" s="63" t="s">
        <v>101</v>
      </c>
      <c r="D57" s="137">
        <v>1</v>
      </c>
      <c r="E57" s="142" t="s">
        <v>95</v>
      </c>
      <c r="F57" s="142" t="s">
        <v>95</v>
      </c>
      <c r="G57" s="137">
        <v>4</v>
      </c>
      <c r="H57" s="137" t="s">
        <v>95</v>
      </c>
    </row>
    <row r="58" spans="2:8" ht="14.1" customHeight="1">
      <c r="B58" s="396" t="s">
        <v>82</v>
      </c>
      <c r="C58" s="139" t="s">
        <v>99</v>
      </c>
      <c r="D58" s="140">
        <v>2</v>
      </c>
      <c r="E58" s="140">
        <v>3</v>
      </c>
      <c r="F58" s="141">
        <v>0</v>
      </c>
      <c r="G58" s="140">
        <v>9</v>
      </c>
      <c r="H58" s="140">
        <v>0</v>
      </c>
    </row>
    <row r="59" spans="2:8" ht="14.1" customHeight="1">
      <c r="B59" s="397"/>
      <c r="C59" s="131" t="s">
        <v>100</v>
      </c>
      <c r="D59" s="133">
        <v>1</v>
      </c>
      <c r="E59" s="133">
        <v>3</v>
      </c>
      <c r="F59" s="133" t="s">
        <v>95</v>
      </c>
      <c r="G59" s="133">
        <v>5</v>
      </c>
      <c r="H59" s="133" t="s">
        <v>95</v>
      </c>
    </row>
    <row r="60" spans="2:8" ht="14.1" customHeight="1">
      <c r="B60" s="398"/>
      <c r="C60" s="63" t="s">
        <v>101</v>
      </c>
      <c r="D60" s="137">
        <v>1</v>
      </c>
      <c r="E60" s="142" t="s">
        <v>95</v>
      </c>
      <c r="F60" s="142" t="s">
        <v>95</v>
      </c>
      <c r="G60" s="137">
        <v>4</v>
      </c>
      <c r="H60" s="137" t="s">
        <v>95</v>
      </c>
    </row>
    <row r="61" spans="2:8" ht="15" customHeight="1">
      <c r="B61" s="143"/>
      <c r="H61" s="100" t="s">
        <v>102</v>
      </c>
    </row>
    <row r="62" spans="2:8" ht="15" customHeight="1"/>
    <row r="63" spans="2:8" ht="15" customHeight="1"/>
    <row r="64" spans="2:8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</sheetData>
  <mergeCells count="19">
    <mergeCell ref="B37:B39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58:B60"/>
    <mergeCell ref="B40:B42"/>
    <mergeCell ref="B43:B45"/>
    <mergeCell ref="B46:B48"/>
    <mergeCell ref="B49:B51"/>
    <mergeCell ref="B52:B54"/>
    <mergeCell ref="B55:B57"/>
  </mergeCells>
  <phoneticPr fontId="1"/>
  <pageMargins left="0.59055118110236227" right="0.59055118110236227" top="0.78740157480314965" bottom="0.59055118110236227" header="0.39370078740157483" footer="0.39370078740157483"/>
  <pageSetup paperSize="9" scale="95" orientation="portrait" r:id="rId1"/>
  <headerFooter alignWithMargins="0">
    <oddHeader>&amp;R17.法務・警察</oddHeader>
    <oddFooter>&amp;C-118-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zoomScaleNormal="100" workbookViewId="0">
      <selection activeCell="E65" sqref="E65"/>
    </sheetView>
  </sheetViews>
  <sheetFormatPr defaultRowHeight="11.25"/>
  <cols>
    <col min="1" max="1" width="3.625" style="102" customWidth="1"/>
    <col min="2" max="2" width="7.875" style="101" customWidth="1"/>
    <col min="3" max="4" width="6.625" style="101" customWidth="1"/>
    <col min="5" max="16" width="5.625" style="102" customWidth="1"/>
    <col min="17" max="256" width="9" style="102"/>
    <col min="257" max="257" width="3.625" style="102" customWidth="1"/>
    <col min="258" max="258" width="7.875" style="102" customWidth="1"/>
    <col min="259" max="260" width="6.625" style="102" customWidth="1"/>
    <col min="261" max="272" width="5.625" style="102" customWidth="1"/>
    <col min="273" max="512" width="9" style="102"/>
    <col min="513" max="513" width="3.625" style="102" customWidth="1"/>
    <col min="514" max="514" width="7.875" style="102" customWidth="1"/>
    <col min="515" max="516" width="6.625" style="102" customWidth="1"/>
    <col min="517" max="528" width="5.625" style="102" customWidth="1"/>
    <col min="529" max="768" width="9" style="102"/>
    <col min="769" max="769" width="3.625" style="102" customWidth="1"/>
    <col min="770" max="770" width="7.875" style="102" customWidth="1"/>
    <col min="771" max="772" width="6.625" style="102" customWidth="1"/>
    <col min="773" max="784" width="5.625" style="102" customWidth="1"/>
    <col min="785" max="1024" width="9" style="102"/>
    <col min="1025" max="1025" width="3.625" style="102" customWidth="1"/>
    <col min="1026" max="1026" width="7.875" style="102" customWidth="1"/>
    <col min="1027" max="1028" width="6.625" style="102" customWidth="1"/>
    <col min="1029" max="1040" width="5.625" style="102" customWidth="1"/>
    <col min="1041" max="1280" width="9" style="102"/>
    <col min="1281" max="1281" width="3.625" style="102" customWidth="1"/>
    <col min="1282" max="1282" width="7.875" style="102" customWidth="1"/>
    <col min="1283" max="1284" width="6.625" style="102" customWidth="1"/>
    <col min="1285" max="1296" width="5.625" style="102" customWidth="1"/>
    <col min="1297" max="1536" width="9" style="102"/>
    <col min="1537" max="1537" width="3.625" style="102" customWidth="1"/>
    <col min="1538" max="1538" width="7.875" style="102" customWidth="1"/>
    <col min="1539" max="1540" width="6.625" style="102" customWidth="1"/>
    <col min="1541" max="1552" width="5.625" style="102" customWidth="1"/>
    <col min="1553" max="1792" width="9" style="102"/>
    <col min="1793" max="1793" width="3.625" style="102" customWidth="1"/>
    <col min="1794" max="1794" width="7.875" style="102" customWidth="1"/>
    <col min="1795" max="1796" width="6.625" style="102" customWidth="1"/>
    <col min="1797" max="1808" width="5.625" style="102" customWidth="1"/>
    <col min="1809" max="2048" width="9" style="102"/>
    <col min="2049" max="2049" width="3.625" style="102" customWidth="1"/>
    <col min="2050" max="2050" width="7.875" style="102" customWidth="1"/>
    <col min="2051" max="2052" width="6.625" style="102" customWidth="1"/>
    <col min="2053" max="2064" width="5.625" style="102" customWidth="1"/>
    <col min="2065" max="2304" width="9" style="102"/>
    <col min="2305" max="2305" width="3.625" style="102" customWidth="1"/>
    <col min="2306" max="2306" width="7.875" style="102" customWidth="1"/>
    <col min="2307" max="2308" width="6.625" style="102" customWidth="1"/>
    <col min="2309" max="2320" width="5.625" style="102" customWidth="1"/>
    <col min="2321" max="2560" width="9" style="102"/>
    <col min="2561" max="2561" width="3.625" style="102" customWidth="1"/>
    <col min="2562" max="2562" width="7.875" style="102" customWidth="1"/>
    <col min="2563" max="2564" width="6.625" style="102" customWidth="1"/>
    <col min="2565" max="2576" width="5.625" style="102" customWidth="1"/>
    <col min="2577" max="2816" width="9" style="102"/>
    <col min="2817" max="2817" width="3.625" style="102" customWidth="1"/>
    <col min="2818" max="2818" width="7.875" style="102" customWidth="1"/>
    <col min="2819" max="2820" width="6.625" style="102" customWidth="1"/>
    <col min="2821" max="2832" width="5.625" style="102" customWidth="1"/>
    <col min="2833" max="3072" width="9" style="102"/>
    <col min="3073" max="3073" width="3.625" style="102" customWidth="1"/>
    <col min="3074" max="3074" width="7.875" style="102" customWidth="1"/>
    <col min="3075" max="3076" width="6.625" style="102" customWidth="1"/>
    <col min="3077" max="3088" width="5.625" style="102" customWidth="1"/>
    <col min="3089" max="3328" width="9" style="102"/>
    <col min="3329" max="3329" width="3.625" style="102" customWidth="1"/>
    <col min="3330" max="3330" width="7.875" style="102" customWidth="1"/>
    <col min="3331" max="3332" width="6.625" style="102" customWidth="1"/>
    <col min="3333" max="3344" width="5.625" style="102" customWidth="1"/>
    <col min="3345" max="3584" width="9" style="102"/>
    <col min="3585" max="3585" width="3.625" style="102" customWidth="1"/>
    <col min="3586" max="3586" width="7.875" style="102" customWidth="1"/>
    <col min="3587" max="3588" width="6.625" style="102" customWidth="1"/>
    <col min="3589" max="3600" width="5.625" style="102" customWidth="1"/>
    <col min="3601" max="3840" width="9" style="102"/>
    <col min="3841" max="3841" width="3.625" style="102" customWidth="1"/>
    <col min="3842" max="3842" width="7.875" style="102" customWidth="1"/>
    <col min="3843" max="3844" width="6.625" style="102" customWidth="1"/>
    <col min="3845" max="3856" width="5.625" style="102" customWidth="1"/>
    <col min="3857" max="4096" width="9" style="102"/>
    <col min="4097" max="4097" width="3.625" style="102" customWidth="1"/>
    <col min="4098" max="4098" width="7.875" style="102" customWidth="1"/>
    <col min="4099" max="4100" width="6.625" style="102" customWidth="1"/>
    <col min="4101" max="4112" width="5.625" style="102" customWidth="1"/>
    <col min="4113" max="4352" width="9" style="102"/>
    <col min="4353" max="4353" width="3.625" style="102" customWidth="1"/>
    <col min="4354" max="4354" width="7.875" style="102" customWidth="1"/>
    <col min="4355" max="4356" width="6.625" style="102" customWidth="1"/>
    <col min="4357" max="4368" width="5.625" style="102" customWidth="1"/>
    <col min="4369" max="4608" width="9" style="102"/>
    <col min="4609" max="4609" width="3.625" style="102" customWidth="1"/>
    <col min="4610" max="4610" width="7.875" style="102" customWidth="1"/>
    <col min="4611" max="4612" width="6.625" style="102" customWidth="1"/>
    <col min="4613" max="4624" width="5.625" style="102" customWidth="1"/>
    <col min="4625" max="4864" width="9" style="102"/>
    <col min="4865" max="4865" width="3.625" style="102" customWidth="1"/>
    <col min="4866" max="4866" width="7.875" style="102" customWidth="1"/>
    <col min="4867" max="4868" width="6.625" style="102" customWidth="1"/>
    <col min="4869" max="4880" width="5.625" style="102" customWidth="1"/>
    <col min="4881" max="5120" width="9" style="102"/>
    <col min="5121" max="5121" width="3.625" style="102" customWidth="1"/>
    <col min="5122" max="5122" width="7.875" style="102" customWidth="1"/>
    <col min="5123" max="5124" width="6.625" style="102" customWidth="1"/>
    <col min="5125" max="5136" width="5.625" style="102" customWidth="1"/>
    <col min="5137" max="5376" width="9" style="102"/>
    <col min="5377" max="5377" width="3.625" style="102" customWidth="1"/>
    <col min="5378" max="5378" width="7.875" style="102" customWidth="1"/>
    <col min="5379" max="5380" width="6.625" style="102" customWidth="1"/>
    <col min="5381" max="5392" width="5.625" style="102" customWidth="1"/>
    <col min="5393" max="5632" width="9" style="102"/>
    <col min="5633" max="5633" width="3.625" style="102" customWidth="1"/>
    <col min="5634" max="5634" width="7.875" style="102" customWidth="1"/>
    <col min="5635" max="5636" width="6.625" style="102" customWidth="1"/>
    <col min="5637" max="5648" width="5.625" style="102" customWidth="1"/>
    <col min="5649" max="5888" width="9" style="102"/>
    <col min="5889" max="5889" width="3.625" style="102" customWidth="1"/>
    <col min="5890" max="5890" width="7.875" style="102" customWidth="1"/>
    <col min="5891" max="5892" width="6.625" style="102" customWidth="1"/>
    <col min="5893" max="5904" width="5.625" style="102" customWidth="1"/>
    <col min="5905" max="6144" width="9" style="102"/>
    <col min="6145" max="6145" width="3.625" style="102" customWidth="1"/>
    <col min="6146" max="6146" width="7.875" style="102" customWidth="1"/>
    <col min="6147" max="6148" width="6.625" style="102" customWidth="1"/>
    <col min="6149" max="6160" width="5.625" style="102" customWidth="1"/>
    <col min="6161" max="6400" width="9" style="102"/>
    <col min="6401" max="6401" width="3.625" style="102" customWidth="1"/>
    <col min="6402" max="6402" width="7.875" style="102" customWidth="1"/>
    <col min="6403" max="6404" width="6.625" style="102" customWidth="1"/>
    <col min="6405" max="6416" width="5.625" style="102" customWidth="1"/>
    <col min="6417" max="6656" width="9" style="102"/>
    <col min="6657" max="6657" width="3.625" style="102" customWidth="1"/>
    <col min="6658" max="6658" width="7.875" style="102" customWidth="1"/>
    <col min="6659" max="6660" width="6.625" style="102" customWidth="1"/>
    <col min="6661" max="6672" width="5.625" style="102" customWidth="1"/>
    <col min="6673" max="6912" width="9" style="102"/>
    <col min="6913" max="6913" width="3.625" style="102" customWidth="1"/>
    <col min="6914" max="6914" width="7.875" style="102" customWidth="1"/>
    <col min="6915" max="6916" width="6.625" style="102" customWidth="1"/>
    <col min="6917" max="6928" width="5.625" style="102" customWidth="1"/>
    <col min="6929" max="7168" width="9" style="102"/>
    <col min="7169" max="7169" width="3.625" style="102" customWidth="1"/>
    <col min="7170" max="7170" width="7.875" style="102" customWidth="1"/>
    <col min="7171" max="7172" width="6.625" style="102" customWidth="1"/>
    <col min="7173" max="7184" width="5.625" style="102" customWidth="1"/>
    <col min="7185" max="7424" width="9" style="102"/>
    <col min="7425" max="7425" width="3.625" style="102" customWidth="1"/>
    <col min="7426" max="7426" width="7.875" style="102" customWidth="1"/>
    <col min="7427" max="7428" width="6.625" style="102" customWidth="1"/>
    <col min="7429" max="7440" width="5.625" style="102" customWidth="1"/>
    <col min="7441" max="7680" width="9" style="102"/>
    <col min="7681" max="7681" width="3.625" style="102" customWidth="1"/>
    <col min="7682" max="7682" width="7.875" style="102" customWidth="1"/>
    <col min="7683" max="7684" width="6.625" style="102" customWidth="1"/>
    <col min="7685" max="7696" width="5.625" style="102" customWidth="1"/>
    <col min="7697" max="7936" width="9" style="102"/>
    <col min="7937" max="7937" width="3.625" style="102" customWidth="1"/>
    <col min="7938" max="7938" width="7.875" style="102" customWidth="1"/>
    <col min="7939" max="7940" width="6.625" style="102" customWidth="1"/>
    <col min="7941" max="7952" width="5.625" style="102" customWidth="1"/>
    <col min="7953" max="8192" width="9" style="102"/>
    <col min="8193" max="8193" width="3.625" style="102" customWidth="1"/>
    <col min="8194" max="8194" width="7.875" style="102" customWidth="1"/>
    <col min="8195" max="8196" width="6.625" style="102" customWidth="1"/>
    <col min="8197" max="8208" width="5.625" style="102" customWidth="1"/>
    <col min="8209" max="8448" width="9" style="102"/>
    <col min="8449" max="8449" width="3.625" style="102" customWidth="1"/>
    <col min="8450" max="8450" width="7.875" style="102" customWidth="1"/>
    <col min="8451" max="8452" width="6.625" style="102" customWidth="1"/>
    <col min="8453" max="8464" width="5.625" style="102" customWidth="1"/>
    <col min="8465" max="8704" width="9" style="102"/>
    <col min="8705" max="8705" width="3.625" style="102" customWidth="1"/>
    <col min="8706" max="8706" width="7.875" style="102" customWidth="1"/>
    <col min="8707" max="8708" width="6.625" style="102" customWidth="1"/>
    <col min="8709" max="8720" width="5.625" style="102" customWidth="1"/>
    <col min="8721" max="8960" width="9" style="102"/>
    <col min="8961" max="8961" width="3.625" style="102" customWidth="1"/>
    <col min="8962" max="8962" width="7.875" style="102" customWidth="1"/>
    <col min="8963" max="8964" width="6.625" style="102" customWidth="1"/>
    <col min="8965" max="8976" width="5.625" style="102" customWidth="1"/>
    <col min="8977" max="9216" width="9" style="102"/>
    <col min="9217" max="9217" width="3.625" style="102" customWidth="1"/>
    <col min="9218" max="9218" width="7.875" style="102" customWidth="1"/>
    <col min="9219" max="9220" width="6.625" style="102" customWidth="1"/>
    <col min="9221" max="9232" width="5.625" style="102" customWidth="1"/>
    <col min="9233" max="9472" width="9" style="102"/>
    <col min="9473" max="9473" width="3.625" style="102" customWidth="1"/>
    <col min="9474" max="9474" width="7.875" style="102" customWidth="1"/>
    <col min="9475" max="9476" width="6.625" style="102" customWidth="1"/>
    <col min="9477" max="9488" width="5.625" style="102" customWidth="1"/>
    <col min="9489" max="9728" width="9" style="102"/>
    <col min="9729" max="9729" width="3.625" style="102" customWidth="1"/>
    <col min="9730" max="9730" width="7.875" style="102" customWidth="1"/>
    <col min="9731" max="9732" width="6.625" style="102" customWidth="1"/>
    <col min="9733" max="9744" width="5.625" style="102" customWidth="1"/>
    <col min="9745" max="9984" width="9" style="102"/>
    <col min="9985" max="9985" width="3.625" style="102" customWidth="1"/>
    <col min="9986" max="9986" width="7.875" style="102" customWidth="1"/>
    <col min="9987" max="9988" width="6.625" style="102" customWidth="1"/>
    <col min="9989" max="10000" width="5.625" style="102" customWidth="1"/>
    <col min="10001" max="10240" width="9" style="102"/>
    <col min="10241" max="10241" width="3.625" style="102" customWidth="1"/>
    <col min="10242" max="10242" width="7.875" style="102" customWidth="1"/>
    <col min="10243" max="10244" width="6.625" style="102" customWidth="1"/>
    <col min="10245" max="10256" width="5.625" style="102" customWidth="1"/>
    <col min="10257" max="10496" width="9" style="102"/>
    <col min="10497" max="10497" width="3.625" style="102" customWidth="1"/>
    <col min="10498" max="10498" width="7.875" style="102" customWidth="1"/>
    <col min="10499" max="10500" width="6.625" style="102" customWidth="1"/>
    <col min="10501" max="10512" width="5.625" style="102" customWidth="1"/>
    <col min="10513" max="10752" width="9" style="102"/>
    <col min="10753" max="10753" width="3.625" style="102" customWidth="1"/>
    <col min="10754" max="10754" width="7.875" style="102" customWidth="1"/>
    <col min="10755" max="10756" width="6.625" style="102" customWidth="1"/>
    <col min="10757" max="10768" width="5.625" style="102" customWidth="1"/>
    <col min="10769" max="11008" width="9" style="102"/>
    <col min="11009" max="11009" width="3.625" style="102" customWidth="1"/>
    <col min="11010" max="11010" width="7.875" style="102" customWidth="1"/>
    <col min="11011" max="11012" width="6.625" style="102" customWidth="1"/>
    <col min="11013" max="11024" width="5.625" style="102" customWidth="1"/>
    <col min="11025" max="11264" width="9" style="102"/>
    <col min="11265" max="11265" width="3.625" style="102" customWidth="1"/>
    <col min="11266" max="11266" width="7.875" style="102" customWidth="1"/>
    <col min="11267" max="11268" width="6.625" style="102" customWidth="1"/>
    <col min="11269" max="11280" width="5.625" style="102" customWidth="1"/>
    <col min="11281" max="11520" width="9" style="102"/>
    <col min="11521" max="11521" width="3.625" style="102" customWidth="1"/>
    <col min="11522" max="11522" width="7.875" style="102" customWidth="1"/>
    <col min="11523" max="11524" width="6.625" style="102" customWidth="1"/>
    <col min="11525" max="11536" width="5.625" style="102" customWidth="1"/>
    <col min="11537" max="11776" width="9" style="102"/>
    <col min="11777" max="11777" width="3.625" style="102" customWidth="1"/>
    <col min="11778" max="11778" width="7.875" style="102" customWidth="1"/>
    <col min="11779" max="11780" width="6.625" style="102" customWidth="1"/>
    <col min="11781" max="11792" width="5.625" style="102" customWidth="1"/>
    <col min="11793" max="12032" width="9" style="102"/>
    <col min="12033" max="12033" width="3.625" style="102" customWidth="1"/>
    <col min="12034" max="12034" width="7.875" style="102" customWidth="1"/>
    <col min="12035" max="12036" width="6.625" style="102" customWidth="1"/>
    <col min="12037" max="12048" width="5.625" style="102" customWidth="1"/>
    <col min="12049" max="12288" width="9" style="102"/>
    <col min="12289" max="12289" width="3.625" style="102" customWidth="1"/>
    <col min="12290" max="12290" width="7.875" style="102" customWidth="1"/>
    <col min="12291" max="12292" width="6.625" style="102" customWidth="1"/>
    <col min="12293" max="12304" width="5.625" style="102" customWidth="1"/>
    <col min="12305" max="12544" width="9" style="102"/>
    <col min="12545" max="12545" width="3.625" style="102" customWidth="1"/>
    <col min="12546" max="12546" width="7.875" style="102" customWidth="1"/>
    <col min="12547" max="12548" width="6.625" style="102" customWidth="1"/>
    <col min="12549" max="12560" width="5.625" style="102" customWidth="1"/>
    <col min="12561" max="12800" width="9" style="102"/>
    <col min="12801" max="12801" width="3.625" style="102" customWidth="1"/>
    <col min="12802" max="12802" width="7.875" style="102" customWidth="1"/>
    <col min="12803" max="12804" width="6.625" style="102" customWidth="1"/>
    <col min="12805" max="12816" width="5.625" style="102" customWidth="1"/>
    <col min="12817" max="13056" width="9" style="102"/>
    <col min="13057" max="13057" width="3.625" style="102" customWidth="1"/>
    <col min="13058" max="13058" width="7.875" style="102" customWidth="1"/>
    <col min="13059" max="13060" width="6.625" style="102" customWidth="1"/>
    <col min="13061" max="13072" width="5.625" style="102" customWidth="1"/>
    <col min="13073" max="13312" width="9" style="102"/>
    <col min="13313" max="13313" width="3.625" style="102" customWidth="1"/>
    <col min="13314" max="13314" width="7.875" style="102" customWidth="1"/>
    <col min="13315" max="13316" width="6.625" style="102" customWidth="1"/>
    <col min="13317" max="13328" width="5.625" style="102" customWidth="1"/>
    <col min="13329" max="13568" width="9" style="102"/>
    <col min="13569" max="13569" width="3.625" style="102" customWidth="1"/>
    <col min="13570" max="13570" width="7.875" style="102" customWidth="1"/>
    <col min="13571" max="13572" width="6.625" style="102" customWidth="1"/>
    <col min="13573" max="13584" width="5.625" style="102" customWidth="1"/>
    <col min="13585" max="13824" width="9" style="102"/>
    <col min="13825" max="13825" width="3.625" style="102" customWidth="1"/>
    <col min="13826" max="13826" width="7.875" style="102" customWidth="1"/>
    <col min="13827" max="13828" width="6.625" style="102" customWidth="1"/>
    <col min="13829" max="13840" width="5.625" style="102" customWidth="1"/>
    <col min="13841" max="14080" width="9" style="102"/>
    <col min="14081" max="14081" width="3.625" style="102" customWidth="1"/>
    <col min="14082" max="14082" width="7.875" style="102" customWidth="1"/>
    <col min="14083" max="14084" width="6.625" style="102" customWidth="1"/>
    <col min="14085" max="14096" width="5.625" style="102" customWidth="1"/>
    <col min="14097" max="14336" width="9" style="102"/>
    <col min="14337" max="14337" width="3.625" style="102" customWidth="1"/>
    <col min="14338" max="14338" width="7.875" style="102" customWidth="1"/>
    <col min="14339" max="14340" width="6.625" style="102" customWidth="1"/>
    <col min="14341" max="14352" width="5.625" style="102" customWidth="1"/>
    <col min="14353" max="14592" width="9" style="102"/>
    <col min="14593" max="14593" width="3.625" style="102" customWidth="1"/>
    <col min="14594" max="14594" width="7.875" style="102" customWidth="1"/>
    <col min="14595" max="14596" width="6.625" style="102" customWidth="1"/>
    <col min="14597" max="14608" width="5.625" style="102" customWidth="1"/>
    <col min="14609" max="14848" width="9" style="102"/>
    <col min="14849" max="14849" width="3.625" style="102" customWidth="1"/>
    <col min="14850" max="14850" width="7.875" style="102" customWidth="1"/>
    <col min="14851" max="14852" width="6.625" style="102" customWidth="1"/>
    <col min="14853" max="14864" width="5.625" style="102" customWidth="1"/>
    <col min="14865" max="15104" width="9" style="102"/>
    <col min="15105" max="15105" width="3.625" style="102" customWidth="1"/>
    <col min="15106" max="15106" width="7.875" style="102" customWidth="1"/>
    <col min="15107" max="15108" width="6.625" style="102" customWidth="1"/>
    <col min="15109" max="15120" width="5.625" style="102" customWidth="1"/>
    <col min="15121" max="15360" width="9" style="102"/>
    <col min="15361" max="15361" width="3.625" style="102" customWidth="1"/>
    <col min="15362" max="15362" width="7.875" style="102" customWidth="1"/>
    <col min="15363" max="15364" width="6.625" style="102" customWidth="1"/>
    <col min="15365" max="15376" width="5.625" style="102" customWidth="1"/>
    <col min="15377" max="15616" width="9" style="102"/>
    <col min="15617" max="15617" width="3.625" style="102" customWidth="1"/>
    <col min="15618" max="15618" width="7.875" style="102" customWidth="1"/>
    <col min="15619" max="15620" width="6.625" style="102" customWidth="1"/>
    <col min="15621" max="15632" width="5.625" style="102" customWidth="1"/>
    <col min="15633" max="15872" width="9" style="102"/>
    <col min="15873" max="15873" width="3.625" style="102" customWidth="1"/>
    <col min="15874" max="15874" width="7.875" style="102" customWidth="1"/>
    <col min="15875" max="15876" width="6.625" style="102" customWidth="1"/>
    <col min="15877" max="15888" width="5.625" style="102" customWidth="1"/>
    <col min="15889" max="16128" width="9" style="102"/>
    <col min="16129" max="16129" width="3.625" style="102" customWidth="1"/>
    <col min="16130" max="16130" width="7.875" style="102" customWidth="1"/>
    <col min="16131" max="16132" width="6.625" style="102" customWidth="1"/>
    <col min="16133" max="16144" width="5.625" style="102" customWidth="1"/>
    <col min="16145" max="16384" width="9" style="102"/>
  </cols>
  <sheetData>
    <row r="1" spans="1:16" ht="30" customHeight="1">
      <c r="A1" s="1" t="s">
        <v>48</v>
      </c>
    </row>
    <row r="2" spans="1:16" ht="18" customHeight="1">
      <c r="B2" s="4" t="s">
        <v>49</v>
      </c>
      <c r="P2" s="5" t="s">
        <v>50</v>
      </c>
    </row>
    <row r="3" spans="1:16" s="2" customFormat="1" ht="18" customHeight="1">
      <c r="B3" s="401" t="s">
        <v>51</v>
      </c>
      <c r="C3" s="399" t="s">
        <v>3</v>
      </c>
      <c r="D3" s="400"/>
      <c r="E3" s="399" t="s">
        <v>52</v>
      </c>
      <c r="F3" s="400"/>
      <c r="G3" s="399" t="s">
        <v>53</v>
      </c>
      <c r="H3" s="400"/>
      <c r="I3" s="399" t="s">
        <v>54</v>
      </c>
      <c r="J3" s="400"/>
      <c r="K3" s="399" t="s">
        <v>55</v>
      </c>
      <c r="L3" s="400"/>
      <c r="M3" s="399" t="s">
        <v>56</v>
      </c>
      <c r="N3" s="400"/>
      <c r="O3" s="399" t="s">
        <v>57</v>
      </c>
      <c r="P3" s="400"/>
    </row>
    <row r="4" spans="1:16" s="2" customFormat="1" ht="18" customHeight="1">
      <c r="B4" s="402"/>
      <c r="C4" s="103" t="s">
        <v>58</v>
      </c>
      <c r="D4" s="104" t="s">
        <v>59</v>
      </c>
      <c r="E4" s="105" t="s">
        <v>58</v>
      </c>
      <c r="F4" s="106" t="s">
        <v>59</v>
      </c>
      <c r="G4" s="105" t="s">
        <v>58</v>
      </c>
      <c r="H4" s="106" t="s">
        <v>59</v>
      </c>
      <c r="I4" s="105" t="s">
        <v>58</v>
      </c>
      <c r="J4" s="106" t="s">
        <v>59</v>
      </c>
      <c r="K4" s="105" t="s">
        <v>58</v>
      </c>
      <c r="L4" s="106" t="s">
        <v>59</v>
      </c>
      <c r="M4" s="105" t="s">
        <v>58</v>
      </c>
      <c r="N4" s="106" t="s">
        <v>59</v>
      </c>
      <c r="O4" s="103" t="s">
        <v>58</v>
      </c>
      <c r="P4" s="104" t="s">
        <v>59</v>
      </c>
    </row>
    <row r="5" spans="1:16" s="107" customFormat="1" ht="15" customHeight="1">
      <c r="B5" s="108" t="s">
        <v>60</v>
      </c>
      <c r="C5" s="109">
        <f t="shared" ref="C5:P5" si="0">SUM(C6:C9)</f>
        <v>1172</v>
      </c>
      <c r="D5" s="110">
        <f>SUM(D6:D9)</f>
        <v>505</v>
      </c>
      <c r="E5" s="109">
        <f t="shared" si="0"/>
        <v>6</v>
      </c>
      <c r="F5" s="110">
        <f t="shared" si="0"/>
        <v>6</v>
      </c>
      <c r="G5" s="109">
        <f t="shared" si="0"/>
        <v>4</v>
      </c>
      <c r="H5" s="110">
        <f t="shared" si="0"/>
        <v>2</v>
      </c>
      <c r="I5" s="109">
        <f t="shared" si="0"/>
        <v>1050</v>
      </c>
      <c r="J5" s="110">
        <f t="shared" si="0"/>
        <v>403</v>
      </c>
      <c r="K5" s="109">
        <f t="shared" si="0"/>
        <v>52</v>
      </c>
      <c r="L5" s="110">
        <f t="shared" si="0"/>
        <v>52</v>
      </c>
      <c r="M5" s="109">
        <f t="shared" si="0"/>
        <v>1</v>
      </c>
      <c r="N5" s="110">
        <f t="shared" si="0"/>
        <v>1</v>
      </c>
      <c r="O5" s="109">
        <f t="shared" si="0"/>
        <v>59</v>
      </c>
      <c r="P5" s="110">
        <f t="shared" si="0"/>
        <v>41</v>
      </c>
    </row>
    <row r="6" spans="1:16" s="107" customFormat="1" ht="14.1" hidden="1" customHeight="1">
      <c r="B6" s="111" t="s">
        <v>61</v>
      </c>
      <c r="C6" s="112">
        <f>+E6+G6+I6+K6+M6+O6</f>
        <v>194</v>
      </c>
      <c r="D6" s="113">
        <f>+F6+H6+J6+L6+N6+P6</f>
        <v>89</v>
      </c>
      <c r="E6" s="114">
        <v>3</v>
      </c>
      <c r="F6" s="115">
        <v>3</v>
      </c>
      <c r="G6" s="114">
        <v>0</v>
      </c>
      <c r="H6" s="115">
        <v>0</v>
      </c>
      <c r="I6" s="114">
        <v>160</v>
      </c>
      <c r="J6" s="115">
        <v>59</v>
      </c>
      <c r="K6" s="114">
        <v>20</v>
      </c>
      <c r="L6" s="115">
        <v>20</v>
      </c>
      <c r="M6" s="114">
        <v>0</v>
      </c>
      <c r="N6" s="115">
        <v>0</v>
      </c>
      <c r="O6" s="114">
        <v>11</v>
      </c>
      <c r="P6" s="115">
        <v>7</v>
      </c>
    </row>
    <row r="7" spans="1:16" s="107" customFormat="1" ht="14.1" hidden="1" customHeight="1">
      <c r="B7" s="111" t="s">
        <v>62</v>
      </c>
      <c r="C7" s="112">
        <f t="shared" ref="C7:D9" si="1">+E7+G7+I7+K7+M7+O7</f>
        <v>355</v>
      </c>
      <c r="D7" s="113">
        <f t="shared" si="1"/>
        <v>145</v>
      </c>
      <c r="E7" s="114">
        <v>3</v>
      </c>
      <c r="F7" s="115">
        <v>3</v>
      </c>
      <c r="G7" s="114">
        <v>1</v>
      </c>
      <c r="H7" s="115">
        <v>1</v>
      </c>
      <c r="I7" s="114">
        <v>324</v>
      </c>
      <c r="J7" s="115">
        <v>122</v>
      </c>
      <c r="K7" s="114">
        <v>7</v>
      </c>
      <c r="L7" s="115">
        <v>7</v>
      </c>
      <c r="M7" s="114">
        <v>1</v>
      </c>
      <c r="N7" s="115">
        <v>1</v>
      </c>
      <c r="O7" s="114">
        <v>19</v>
      </c>
      <c r="P7" s="115">
        <v>11</v>
      </c>
    </row>
    <row r="8" spans="1:16" s="107" customFormat="1" ht="14.1" hidden="1" customHeight="1">
      <c r="B8" s="111" t="s">
        <v>63</v>
      </c>
      <c r="C8" s="112">
        <f t="shared" si="1"/>
        <v>423</v>
      </c>
      <c r="D8" s="113">
        <f t="shared" si="1"/>
        <v>132</v>
      </c>
      <c r="E8" s="114">
        <v>0</v>
      </c>
      <c r="F8" s="115">
        <v>0</v>
      </c>
      <c r="G8" s="114">
        <v>3</v>
      </c>
      <c r="H8" s="115">
        <v>1</v>
      </c>
      <c r="I8" s="114">
        <v>372</v>
      </c>
      <c r="J8" s="115">
        <v>89</v>
      </c>
      <c r="K8" s="114">
        <v>21</v>
      </c>
      <c r="L8" s="115">
        <v>21</v>
      </c>
      <c r="M8" s="114">
        <v>0</v>
      </c>
      <c r="N8" s="115">
        <v>0</v>
      </c>
      <c r="O8" s="114">
        <v>27</v>
      </c>
      <c r="P8" s="115">
        <v>21</v>
      </c>
    </row>
    <row r="9" spans="1:16" s="107" customFormat="1" ht="14.1" hidden="1" customHeight="1">
      <c r="B9" s="116" t="s">
        <v>64</v>
      </c>
      <c r="C9" s="117">
        <f t="shared" si="1"/>
        <v>200</v>
      </c>
      <c r="D9" s="118">
        <f t="shared" si="1"/>
        <v>139</v>
      </c>
      <c r="E9" s="119">
        <v>0</v>
      </c>
      <c r="F9" s="120">
        <v>0</v>
      </c>
      <c r="G9" s="119">
        <v>0</v>
      </c>
      <c r="H9" s="120">
        <v>0</v>
      </c>
      <c r="I9" s="119">
        <v>194</v>
      </c>
      <c r="J9" s="120">
        <v>133</v>
      </c>
      <c r="K9" s="119">
        <v>4</v>
      </c>
      <c r="L9" s="120">
        <v>4</v>
      </c>
      <c r="M9" s="119">
        <v>0</v>
      </c>
      <c r="N9" s="120">
        <v>0</v>
      </c>
      <c r="O9" s="119">
        <v>2</v>
      </c>
      <c r="P9" s="120">
        <v>2</v>
      </c>
    </row>
    <row r="10" spans="1:16" s="107" customFormat="1" ht="15" customHeight="1">
      <c r="B10" s="108" t="s">
        <v>65</v>
      </c>
      <c r="C10" s="109">
        <f t="shared" ref="C10:P10" si="2">SUM(C11:C14)</f>
        <v>1008</v>
      </c>
      <c r="D10" s="110">
        <f t="shared" si="2"/>
        <v>349</v>
      </c>
      <c r="E10" s="109">
        <f t="shared" si="2"/>
        <v>8</v>
      </c>
      <c r="F10" s="110">
        <f t="shared" si="2"/>
        <v>6</v>
      </c>
      <c r="G10" s="109">
        <f t="shared" si="2"/>
        <v>11</v>
      </c>
      <c r="H10" s="110">
        <f t="shared" si="2"/>
        <v>8</v>
      </c>
      <c r="I10" s="109">
        <f t="shared" si="2"/>
        <v>947</v>
      </c>
      <c r="J10" s="110">
        <f t="shared" si="2"/>
        <v>299</v>
      </c>
      <c r="K10" s="109">
        <f t="shared" si="2"/>
        <v>10</v>
      </c>
      <c r="L10" s="110">
        <f t="shared" si="2"/>
        <v>12</v>
      </c>
      <c r="M10" s="109">
        <f t="shared" si="2"/>
        <v>3</v>
      </c>
      <c r="N10" s="110">
        <f t="shared" si="2"/>
        <v>2</v>
      </c>
      <c r="O10" s="109">
        <f t="shared" si="2"/>
        <v>29</v>
      </c>
      <c r="P10" s="110">
        <f t="shared" si="2"/>
        <v>22</v>
      </c>
    </row>
    <row r="11" spans="1:16" s="107" customFormat="1" ht="14.1" customHeight="1">
      <c r="B11" s="111" t="s">
        <v>61</v>
      </c>
      <c r="C11" s="112">
        <f>+E11+G11+I11+K11+M11+O11</f>
        <v>185</v>
      </c>
      <c r="D11" s="113">
        <f>+F11+H11+J11+L11+N11+P11</f>
        <v>80</v>
      </c>
      <c r="E11" s="114">
        <v>3</v>
      </c>
      <c r="F11" s="115">
        <v>3</v>
      </c>
      <c r="G11" s="114">
        <v>2</v>
      </c>
      <c r="H11" s="115">
        <v>2</v>
      </c>
      <c r="I11" s="114">
        <v>171</v>
      </c>
      <c r="J11" s="115">
        <v>67</v>
      </c>
      <c r="K11" s="114">
        <v>0</v>
      </c>
      <c r="L11" s="115">
        <v>2</v>
      </c>
      <c r="M11" s="114">
        <v>0</v>
      </c>
      <c r="N11" s="115">
        <v>0</v>
      </c>
      <c r="O11" s="114">
        <v>9</v>
      </c>
      <c r="P11" s="115">
        <v>6</v>
      </c>
    </row>
    <row r="12" spans="1:16" s="107" customFormat="1" ht="14.1" customHeight="1">
      <c r="B12" s="111" t="s">
        <v>62</v>
      </c>
      <c r="C12" s="112">
        <f t="shared" ref="C12:D14" si="3">+E12+G12+I12+K12+M12+O12</f>
        <v>366</v>
      </c>
      <c r="D12" s="113">
        <f t="shared" si="3"/>
        <v>84</v>
      </c>
      <c r="E12" s="114">
        <v>2</v>
      </c>
      <c r="F12" s="115">
        <v>1</v>
      </c>
      <c r="G12" s="114">
        <v>1</v>
      </c>
      <c r="H12" s="115">
        <v>1</v>
      </c>
      <c r="I12" s="114">
        <v>353</v>
      </c>
      <c r="J12" s="115">
        <v>73</v>
      </c>
      <c r="K12" s="114">
        <v>4</v>
      </c>
      <c r="L12" s="115">
        <v>4</v>
      </c>
      <c r="M12" s="114">
        <v>1</v>
      </c>
      <c r="N12" s="115">
        <v>1</v>
      </c>
      <c r="O12" s="114">
        <v>5</v>
      </c>
      <c r="P12" s="115">
        <v>4</v>
      </c>
    </row>
    <row r="13" spans="1:16" s="107" customFormat="1" ht="14.1" customHeight="1">
      <c r="B13" s="111" t="s">
        <v>63</v>
      </c>
      <c r="C13" s="112">
        <f t="shared" si="3"/>
        <v>288</v>
      </c>
      <c r="D13" s="113">
        <f t="shared" si="3"/>
        <v>93</v>
      </c>
      <c r="E13" s="114">
        <v>3</v>
      </c>
      <c r="F13" s="115">
        <v>2</v>
      </c>
      <c r="G13" s="114">
        <v>7</v>
      </c>
      <c r="H13" s="115">
        <v>4</v>
      </c>
      <c r="I13" s="114">
        <v>261</v>
      </c>
      <c r="J13" s="115">
        <v>73</v>
      </c>
      <c r="K13" s="114">
        <v>2</v>
      </c>
      <c r="L13" s="115">
        <v>2</v>
      </c>
      <c r="M13" s="114">
        <v>2</v>
      </c>
      <c r="N13" s="115">
        <v>1</v>
      </c>
      <c r="O13" s="114">
        <v>13</v>
      </c>
      <c r="P13" s="115">
        <v>11</v>
      </c>
    </row>
    <row r="14" spans="1:16" s="107" customFormat="1" ht="14.1" customHeight="1">
      <c r="B14" s="116" t="s">
        <v>64</v>
      </c>
      <c r="C14" s="117">
        <f t="shared" si="3"/>
        <v>169</v>
      </c>
      <c r="D14" s="118">
        <f t="shared" si="3"/>
        <v>92</v>
      </c>
      <c r="E14" s="119">
        <v>0</v>
      </c>
      <c r="F14" s="120">
        <v>0</v>
      </c>
      <c r="G14" s="119">
        <v>1</v>
      </c>
      <c r="H14" s="120">
        <v>1</v>
      </c>
      <c r="I14" s="119">
        <v>162</v>
      </c>
      <c r="J14" s="120">
        <v>86</v>
      </c>
      <c r="K14" s="119">
        <v>4</v>
      </c>
      <c r="L14" s="120">
        <v>4</v>
      </c>
      <c r="M14" s="119">
        <v>0</v>
      </c>
      <c r="N14" s="120">
        <v>0</v>
      </c>
      <c r="O14" s="119">
        <v>2</v>
      </c>
      <c r="P14" s="120">
        <v>1</v>
      </c>
    </row>
    <row r="15" spans="1:16" s="107" customFormat="1" ht="15" customHeight="1">
      <c r="B15" s="108" t="s">
        <v>66</v>
      </c>
      <c r="C15" s="109">
        <f t="shared" ref="C15:P15" si="4">SUM(C16:C19)</f>
        <v>1059</v>
      </c>
      <c r="D15" s="110">
        <f t="shared" si="4"/>
        <v>335</v>
      </c>
      <c r="E15" s="109">
        <f t="shared" si="4"/>
        <v>6</v>
      </c>
      <c r="F15" s="110">
        <f t="shared" si="4"/>
        <v>2</v>
      </c>
      <c r="G15" s="109">
        <f t="shared" si="4"/>
        <v>1</v>
      </c>
      <c r="H15" s="110">
        <f t="shared" si="4"/>
        <v>1</v>
      </c>
      <c r="I15" s="109">
        <f t="shared" si="4"/>
        <v>1012</v>
      </c>
      <c r="J15" s="110">
        <f t="shared" si="4"/>
        <v>306</v>
      </c>
      <c r="K15" s="109">
        <f t="shared" si="4"/>
        <v>7</v>
      </c>
      <c r="L15" s="110">
        <f t="shared" si="4"/>
        <v>4</v>
      </c>
      <c r="M15" s="109">
        <f t="shared" si="4"/>
        <v>1</v>
      </c>
      <c r="N15" s="110">
        <f t="shared" si="4"/>
        <v>0</v>
      </c>
      <c r="O15" s="109">
        <f t="shared" si="4"/>
        <v>32</v>
      </c>
      <c r="P15" s="110">
        <f t="shared" si="4"/>
        <v>22</v>
      </c>
    </row>
    <row r="16" spans="1:16" s="107" customFormat="1" ht="14.1" customHeight="1">
      <c r="B16" s="111" t="s">
        <v>61</v>
      </c>
      <c r="C16" s="112">
        <f>+E16+G16+I16+K16+M16+O16</f>
        <v>175</v>
      </c>
      <c r="D16" s="113">
        <f>+F16+H16+J16+L16+N16+P16</f>
        <v>61</v>
      </c>
      <c r="E16" s="114">
        <v>3</v>
      </c>
      <c r="F16" s="115">
        <v>2</v>
      </c>
      <c r="G16" s="114">
        <v>0</v>
      </c>
      <c r="H16" s="115">
        <v>0</v>
      </c>
      <c r="I16" s="114">
        <v>160</v>
      </c>
      <c r="J16" s="115">
        <v>52</v>
      </c>
      <c r="K16" s="114">
        <v>5</v>
      </c>
      <c r="L16" s="115">
        <v>1</v>
      </c>
      <c r="M16" s="114">
        <v>0</v>
      </c>
      <c r="N16" s="115">
        <v>0</v>
      </c>
      <c r="O16" s="114">
        <v>7</v>
      </c>
      <c r="P16" s="115">
        <v>6</v>
      </c>
    </row>
    <row r="17" spans="2:16" s="107" customFormat="1" ht="14.1" customHeight="1">
      <c r="B17" s="111" t="s">
        <v>62</v>
      </c>
      <c r="C17" s="112">
        <f t="shared" ref="C17:D19" si="5">+E17+G17+I17+K17+M17+O17</f>
        <v>317</v>
      </c>
      <c r="D17" s="113">
        <f t="shared" si="5"/>
        <v>74</v>
      </c>
      <c r="E17" s="114">
        <v>0</v>
      </c>
      <c r="F17" s="115">
        <v>0</v>
      </c>
      <c r="G17" s="114">
        <v>0</v>
      </c>
      <c r="H17" s="115">
        <v>0</v>
      </c>
      <c r="I17" s="114">
        <v>305</v>
      </c>
      <c r="J17" s="115">
        <v>67</v>
      </c>
      <c r="K17" s="114">
        <v>1</v>
      </c>
      <c r="L17" s="115">
        <v>1</v>
      </c>
      <c r="M17" s="114">
        <v>0</v>
      </c>
      <c r="N17" s="115">
        <v>0</v>
      </c>
      <c r="O17" s="114">
        <v>11</v>
      </c>
      <c r="P17" s="115">
        <v>6</v>
      </c>
    </row>
    <row r="18" spans="2:16" s="107" customFormat="1" ht="14.1" customHeight="1">
      <c r="B18" s="111" t="s">
        <v>63</v>
      </c>
      <c r="C18" s="112">
        <f t="shared" si="5"/>
        <v>366</v>
      </c>
      <c r="D18" s="113">
        <f t="shared" si="5"/>
        <v>82</v>
      </c>
      <c r="E18" s="114">
        <v>2</v>
      </c>
      <c r="F18" s="115">
        <v>0</v>
      </c>
      <c r="G18" s="114">
        <v>1</v>
      </c>
      <c r="H18" s="115">
        <v>1</v>
      </c>
      <c r="I18" s="114">
        <v>351</v>
      </c>
      <c r="J18" s="115">
        <v>74</v>
      </c>
      <c r="K18" s="114">
        <v>1</v>
      </c>
      <c r="L18" s="115">
        <v>1</v>
      </c>
      <c r="M18" s="114">
        <v>0</v>
      </c>
      <c r="N18" s="115">
        <v>0</v>
      </c>
      <c r="O18" s="114">
        <v>11</v>
      </c>
      <c r="P18" s="115">
        <v>6</v>
      </c>
    </row>
    <row r="19" spans="2:16" s="107" customFormat="1" ht="14.1" customHeight="1">
      <c r="B19" s="116" t="s">
        <v>64</v>
      </c>
      <c r="C19" s="117">
        <f t="shared" si="5"/>
        <v>201</v>
      </c>
      <c r="D19" s="118">
        <f t="shared" si="5"/>
        <v>118</v>
      </c>
      <c r="E19" s="119">
        <v>1</v>
      </c>
      <c r="F19" s="120">
        <v>0</v>
      </c>
      <c r="G19" s="119">
        <v>0</v>
      </c>
      <c r="H19" s="120">
        <v>0</v>
      </c>
      <c r="I19" s="119">
        <v>196</v>
      </c>
      <c r="J19" s="120">
        <v>113</v>
      </c>
      <c r="K19" s="119">
        <v>0</v>
      </c>
      <c r="L19" s="120">
        <v>1</v>
      </c>
      <c r="M19" s="119">
        <v>1</v>
      </c>
      <c r="N19" s="120">
        <v>0</v>
      </c>
      <c r="O19" s="119">
        <v>3</v>
      </c>
      <c r="P19" s="120">
        <v>4</v>
      </c>
    </row>
    <row r="20" spans="2:16" s="107" customFormat="1" ht="15" customHeight="1">
      <c r="B20" s="108" t="s">
        <v>67</v>
      </c>
      <c r="C20" s="109">
        <f t="shared" ref="C20:P20" si="6">SUM(C21:C24)</f>
        <v>1345</v>
      </c>
      <c r="D20" s="110">
        <f t="shared" si="6"/>
        <v>394</v>
      </c>
      <c r="E20" s="109">
        <f t="shared" si="6"/>
        <v>1</v>
      </c>
      <c r="F20" s="110">
        <f t="shared" si="6"/>
        <v>1</v>
      </c>
      <c r="G20" s="109">
        <f t="shared" si="6"/>
        <v>18</v>
      </c>
      <c r="H20" s="110">
        <f t="shared" si="6"/>
        <v>8</v>
      </c>
      <c r="I20" s="109">
        <f t="shared" si="6"/>
        <v>1206</v>
      </c>
      <c r="J20" s="110">
        <f t="shared" si="6"/>
        <v>347</v>
      </c>
      <c r="K20" s="109">
        <f t="shared" si="6"/>
        <v>12</v>
      </c>
      <c r="L20" s="110">
        <f t="shared" si="6"/>
        <v>10</v>
      </c>
      <c r="M20" s="109">
        <f t="shared" si="6"/>
        <v>2</v>
      </c>
      <c r="N20" s="110">
        <f t="shared" si="6"/>
        <v>1</v>
      </c>
      <c r="O20" s="109">
        <f t="shared" si="6"/>
        <v>106</v>
      </c>
      <c r="P20" s="110">
        <f t="shared" si="6"/>
        <v>27</v>
      </c>
    </row>
    <row r="21" spans="2:16" s="107" customFormat="1" ht="14.1" customHeight="1">
      <c r="B21" s="111" t="s">
        <v>61</v>
      </c>
      <c r="C21" s="112">
        <f>+E21+G21+I21+K21+M21+O21</f>
        <v>290</v>
      </c>
      <c r="D21" s="113">
        <f>+F21+H21+J21+L21+N21+P21</f>
        <v>86</v>
      </c>
      <c r="E21" s="114">
        <v>1</v>
      </c>
      <c r="F21" s="115">
        <v>1</v>
      </c>
      <c r="G21" s="114">
        <v>3</v>
      </c>
      <c r="H21" s="115">
        <v>1</v>
      </c>
      <c r="I21" s="114">
        <v>273</v>
      </c>
      <c r="J21" s="115">
        <v>78</v>
      </c>
      <c r="K21" s="114">
        <v>3</v>
      </c>
      <c r="L21" s="115">
        <v>1</v>
      </c>
      <c r="M21" s="114">
        <v>0</v>
      </c>
      <c r="N21" s="115">
        <v>0</v>
      </c>
      <c r="O21" s="114">
        <v>10</v>
      </c>
      <c r="P21" s="115">
        <v>5</v>
      </c>
    </row>
    <row r="22" spans="2:16" s="107" customFormat="1" ht="14.1" customHeight="1">
      <c r="B22" s="111" t="s">
        <v>62</v>
      </c>
      <c r="C22" s="112">
        <f t="shared" ref="C22:D24" si="7">+E22+G22+I22+K22+M22+O22</f>
        <v>384</v>
      </c>
      <c r="D22" s="113">
        <f t="shared" si="7"/>
        <v>68</v>
      </c>
      <c r="E22" s="114">
        <v>0</v>
      </c>
      <c r="F22" s="115">
        <v>0</v>
      </c>
      <c r="G22" s="114">
        <v>6</v>
      </c>
      <c r="H22" s="115">
        <v>5</v>
      </c>
      <c r="I22" s="114">
        <v>340</v>
      </c>
      <c r="J22" s="115">
        <v>56</v>
      </c>
      <c r="K22" s="114">
        <v>4</v>
      </c>
      <c r="L22" s="115">
        <v>4</v>
      </c>
      <c r="M22" s="114">
        <v>2</v>
      </c>
      <c r="N22" s="115">
        <v>1</v>
      </c>
      <c r="O22" s="114">
        <v>32</v>
      </c>
      <c r="P22" s="115">
        <v>2</v>
      </c>
    </row>
    <row r="23" spans="2:16" s="107" customFormat="1" ht="14.1" customHeight="1">
      <c r="B23" s="111" t="s">
        <v>63</v>
      </c>
      <c r="C23" s="112">
        <f t="shared" si="7"/>
        <v>488</v>
      </c>
      <c r="D23" s="113">
        <f t="shared" si="7"/>
        <v>142</v>
      </c>
      <c r="E23" s="114">
        <v>0</v>
      </c>
      <c r="F23" s="115">
        <v>0</v>
      </c>
      <c r="G23" s="114">
        <v>9</v>
      </c>
      <c r="H23" s="115">
        <v>2</v>
      </c>
      <c r="I23" s="114">
        <v>424</v>
      </c>
      <c r="J23" s="115">
        <v>127</v>
      </c>
      <c r="K23" s="114">
        <v>2</v>
      </c>
      <c r="L23" s="115">
        <v>2</v>
      </c>
      <c r="M23" s="114">
        <v>0</v>
      </c>
      <c r="N23" s="115">
        <v>0</v>
      </c>
      <c r="O23" s="114">
        <v>53</v>
      </c>
      <c r="P23" s="115">
        <v>11</v>
      </c>
    </row>
    <row r="24" spans="2:16" s="107" customFormat="1" ht="14.1" customHeight="1">
      <c r="B24" s="116" t="s">
        <v>64</v>
      </c>
      <c r="C24" s="117">
        <f t="shared" si="7"/>
        <v>183</v>
      </c>
      <c r="D24" s="118">
        <f t="shared" si="7"/>
        <v>98</v>
      </c>
      <c r="E24" s="119">
        <v>0</v>
      </c>
      <c r="F24" s="120">
        <v>0</v>
      </c>
      <c r="G24" s="119">
        <v>0</v>
      </c>
      <c r="H24" s="120">
        <v>0</v>
      </c>
      <c r="I24" s="119">
        <v>169</v>
      </c>
      <c r="J24" s="120">
        <v>86</v>
      </c>
      <c r="K24" s="119">
        <v>3</v>
      </c>
      <c r="L24" s="120">
        <v>3</v>
      </c>
      <c r="M24" s="119">
        <v>0</v>
      </c>
      <c r="N24" s="120">
        <v>0</v>
      </c>
      <c r="O24" s="119">
        <v>11</v>
      </c>
      <c r="P24" s="120">
        <v>9</v>
      </c>
    </row>
    <row r="25" spans="2:16" s="107" customFormat="1" ht="15" customHeight="1">
      <c r="B25" s="108" t="s">
        <v>68</v>
      </c>
      <c r="C25" s="109">
        <f t="shared" ref="C25:P25" si="8">SUM(C26:C29)</f>
        <v>1304</v>
      </c>
      <c r="D25" s="110">
        <f t="shared" si="8"/>
        <v>543</v>
      </c>
      <c r="E25" s="109">
        <f t="shared" si="8"/>
        <v>7</v>
      </c>
      <c r="F25" s="110">
        <f t="shared" si="8"/>
        <v>4</v>
      </c>
      <c r="G25" s="109">
        <f t="shared" si="8"/>
        <v>20</v>
      </c>
      <c r="H25" s="110">
        <f t="shared" si="8"/>
        <v>15</v>
      </c>
      <c r="I25" s="109">
        <f t="shared" si="8"/>
        <v>1085</v>
      </c>
      <c r="J25" s="110">
        <f t="shared" si="8"/>
        <v>433</v>
      </c>
      <c r="K25" s="109">
        <f t="shared" si="8"/>
        <v>41</v>
      </c>
      <c r="L25" s="110">
        <f t="shared" si="8"/>
        <v>38</v>
      </c>
      <c r="M25" s="109">
        <f t="shared" si="8"/>
        <v>4</v>
      </c>
      <c r="N25" s="110">
        <f t="shared" si="8"/>
        <v>0</v>
      </c>
      <c r="O25" s="109">
        <f t="shared" si="8"/>
        <v>147</v>
      </c>
      <c r="P25" s="110">
        <f t="shared" si="8"/>
        <v>53</v>
      </c>
    </row>
    <row r="26" spans="2:16" s="107" customFormat="1" ht="14.1" customHeight="1">
      <c r="B26" s="111" t="s">
        <v>61</v>
      </c>
      <c r="C26" s="112">
        <f>+E26+G26+I26+K26+M26+O26</f>
        <v>266</v>
      </c>
      <c r="D26" s="113">
        <f>+F26+H26+J26+L26+N26+P26</f>
        <v>133</v>
      </c>
      <c r="E26" s="114">
        <v>0</v>
      </c>
      <c r="F26" s="115">
        <v>0</v>
      </c>
      <c r="G26" s="114">
        <v>6</v>
      </c>
      <c r="H26" s="115">
        <v>5</v>
      </c>
      <c r="I26" s="114">
        <v>240</v>
      </c>
      <c r="J26" s="115">
        <v>109</v>
      </c>
      <c r="K26" s="114">
        <v>5</v>
      </c>
      <c r="L26" s="115">
        <v>6</v>
      </c>
      <c r="M26" s="114">
        <v>0</v>
      </c>
      <c r="N26" s="115">
        <v>0</v>
      </c>
      <c r="O26" s="114">
        <v>15</v>
      </c>
      <c r="P26" s="115">
        <v>13</v>
      </c>
    </row>
    <row r="27" spans="2:16" s="107" customFormat="1" ht="14.1" customHeight="1">
      <c r="B27" s="111" t="s">
        <v>62</v>
      </c>
      <c r="C27" s="112">
        <f t="shared" ref="C27:D29" si="9">+E27+G27+I27+K27+M27+O27</f>
        <v>378</v>
      </c>
      <c r="D27" s="113">
        <f t="shared" si="9"/>
        <v>119</v>
      </c>
      <c r="E27" s="114">
        <v>2</v>
      </c>
      <c r="F27" s="115">
        <v>1</v>
      </c>
      <c r="G27" s="114">
        <v>10</v>
      </c>
      <c r="H27" s="115">
        <v>8</v>
      </c>
      <c r="I27" s="114">
        <v>305</v>
      </c>
      <c r="J27" s="115">
        <v>89</v>
      </c>
      <c r="K27" s="114">
        <v>12</v>
      </c>
      <c r="L27" s="115">
        <v>11</v>
      </c>
      <c r="M27" s="114">
        <v>3</v>
      </c>
      <c r="N27" s="115">
        <v>0</v>
      </c>
      <c r="O27" s="114">
        <v>46</v>
      </c>
      <c r="P27" s="115">
        <v>10</v>
      </c>
    </row>
    <row r="28" spans="2:16" s="107" customFormat="1" ht="14.1" customHeight="1">
      <c r="B28" s="111" t="s">
        <v>63</v>
      </c>
      <c r="C28" s="112">
        <f t="shared" si="9"/>
        <v>426</v>
      </c>
      <c r="D28" s="113">
        <f t="shared" si="9"/>
        <v>171</v>
      </c>
      <c r="E28" s="114">
        <v>3</v>
      </c>
      <c r="F28" s="115">
        <v>1</v>
      </c>
      <c r="G28" s="114">
        <v>4</v>
      </c>
      <c r="H28" s="115">
        <v>2</v>
      </c>
      <c r="I28" s="114">
        <v>328</v>
      </c>
      <c r="J28" s="115">
        <v>128</v>
      </c>
      <c r="K28" s="114">
        <v>15</v>
      </c>
      <c r="L28" s="115">
        <v>12</v>
      </c>
      <c r="M28" s="114">
        <v>1</v>
      </c>
      <c r="N28" s="115">
        <v>0</v>
      </c>
      <c r="O28" s="114">
        <v>75</v>
      </c>
      <c r="P28" s="115">
        <v>28</v>
      </c>
    </row>
    <row r="29" spans="2:16" s="107" customFormat="1" ht="14.1" customHeight="1">
      <c r="B29" s="116" t="s">
        <v>64</v>
      </c>
      <c r="C29" s="117">
        <f t="shared" si="9"/>
        <v>234</v>
      </c>
      <c r="D29" s="118">
        <f t="shared" si="9"/>
        <v>120</v>
      </c>
      <c r="E29" s="119">
        <v>2</v>
      </c>
      <c r="F29" s="120">
        <v>2</v>
      </c>
      <c r="G29" s="119">
        <v>0</v>
      </c>
      <c r="H29" s="120">
        <v>0</v>
      </c>
      <c r="I29" s="119">
        <v>212</v>
      </c>
      <c r="J29" s="120">
        <v>107</v>
      </c>
      <c r="K29" s="119">
        <v>9</v>
      </c>
      <c r="L29" s="120">
        <v>9</v>
      </c>
      <c r="M29" s="119">
        <v>0</v>
      </c>
      <c r="N29" s="120">
        <v>0</v>
      </c>
      <c r="O29" s="119">
        <v>11</v>
      </c>
      <c r="P29" s="120">
        <v>2</v>
      </c>
    </row>
    <row r="30" spans="2:16" s="107" customFormat="1" ht="15" customHeight="1">
      <c r="B30" s="108" t="s">
        <v>69</v>
      </c>
      <c r="C30" s="109">
        <f t="shared" ref="C30:P30" si="10">SUM(C31:C34)</f>
        <v>1197</v>
      </c>
      <c r="D30" s="110">
        <f t="shared" si="10"/>
        <v>463</v>
      </c>
      <c r="E30" s="109">
        <f t="shared" si="10"/>
        <v>3</v>
      </c>
      <c r="F30" s="110">
        <f t="shared" si="10"/>
        <v>3</v>
      </c>
      <c r="G30" s="109">
        <f t="shared" si="10"/>
        <v>26</v>
      </c>
      <c r="H30" s="110">
        <f t="shared" si="10"/>
        <v>16</v>
      </c>
      <c r="I30" s="109">
        <f t="shared" si="10"/>
        <v>1007</v>
      </c>
      <c r="J30" s="110">
        <f t="shared" si="10"/>
        <v>376</v>
      </c>
      <c r="K30" s="109">
        <f t="shared" si="10"/>
        <v>17</v>
      </c>
      <c r="L30" s="110">
        <f t="shared" si="10"/>
        <v>11</v>
      </c>
      <c r="M30" s="109">
        <f t="shared" si="10"/>
        <v>2</v>
      </c>
      <c r="N30" s="110">
        <f t="shared" si="10"/>
        <v>1</v>
      </c>
      <c r="O30" s="109">
        <f t="shared" si="10"/>
        <v>142</v>
      </c>
      <c r="P30" s="110">
        <f t="shared" si="10"/>
        <v>56</v>
      </c>
    </row>
    <row r="31" spans="2:16" s="107" customFormat="1" ht="14.1" customHeight="1">
      <c r="B31" s="111" t="s">
        <v>61</v>
      </c>
      <c r="C31" s="112">
        <f>+E31+G31+I31+K31+M31+O31</f>
        <v>281</v>
      </c>
      <c r="D31" s="113">
        <f>+F31+H31+J31+L31+N31+P31</f>
        <v>93</v>
      </c>
      <c r="E31" s="114">
        <v>2</v>
      </c>
      <c r="F31" s="115">
        <v>2</v>
      </c>
      <c r="G31" s="114">
        <v>4</v>
      </c>
      <c r="H31" s="115">
        <v>2</v>
      </c>
      <c r="I31" s="114">
        <v>235</v>
      </c>
      <c r="J31" s="115">
        <v>72</v>
      </c>
      <c r="K31" s="114">
        <v>7</v>
      </c>
      <c r="L31" s="115">
        <v>3</v>
      </c>
      <c r="M31" s="114">
        <v>0</v>
      </c>
      <c r="N31" s="115">
        <v>0</v>
      </c>
      <c r="O31" s="114">
        <v>33</v>
      </c>
      <c r="P31" s="115">
        <v>14</v>
      </c>
    </row>
    <row r="32" spans="2:16" s="107" customFormat="1" ht="14.1" customHeight="1">
      <c r="B32" s="111" t="s">
        <v>62</v>
      </c>
      <c r="C32" s="112">
        <f t="shared" ref="C32:D34" si="11">+E32+G32+I32+K32+M32+O32</f>
        <v>316</v>
      </c>
      <c r="D32" s="113">
        <f t="shared" si="11"/>
        <v>83</v>
      </c>
      <c r="E32" s="114">
        <v>1</v>
      </c>
      <c r="F32" s="115">
        <v>1</v>
      </c>
      <c r="G32" s="114">
        <v>10</v>
      </c>
      <c r="H32" s="115">
        <v>7</v>
      </c>
      <c r="I32" s="114">
        <v>247</v>
      </c>
      <c r="J32" s="115">
        <v>52</v>
      </c>
      <c r="K32" s="114">
        <v>5</v>
      </c>
      <c r="L32" s="115">
        <v>4</v>
      </c>
      <c r="M32" s="114">
        <v>1</v>
      </c>
      <c r="N32" s="115">
        <v>1</v>
      </c>
      <c r="O32" s="114">
        <v>52</v>
      </c>
      <c r="P32" s="115">
        <v>18</v>
      </c>
    </row>
    <row r="33" spans="1:16" s="107" customFormat="1" ht="14.1" customHeight="1">
      <c r="B33" s="111" t="s">
        <v>63</v>
      </c>
      <c r="C33" s="112">
        <f t="shared" si="11"/>
        <v>329</v>
      </c>
      <c r="D33" s="113">
        <f t="shared" si="11"/>
        <v>127</v>
      </c>
      <c r="E33" s="114">
        <v>0</v>
      </c>
      <c r="F33" s="115">
        <v>0</v>
      </c>
      <c r="G33" s="114">
        <v>8</v>
      </c>
      <c r="H33" s="115">
        <v>5</v>
      </c>
      <c r="I33" s="114">
        <v>277</v>
      </c>
      <c r="J33" s="115">
        <v>98</v>
      </c>
      <c r="K33" s="114">
        <v>2</v>
      </c>
      <c r="L33" s="115">
        <v>2</v>
      </c>
      <c r="M33" s="114">
        <v>0</v>
      </c>
      <c r="N33" s="115">
        <v>0</v>
      </c>
      <c r="O33" s="114">
        <v>42</v>
      </c>
      <c r="P33" s="115">
        <v>22</v>
      </c>
    </row>
    <row r="34" spans="1:16" s="107" customFormat="1" ht="14.1" customHeight="1">
      <c r="B34" s="116" t="s">
        <v>64</v>
      </c>
      <c r="C34" s="117">
        <f t="shared" si="11"/>
        <v>271</v>
      </c>
      <c r="D34" s="118">
        <f t="shared" si="11"/>
        <v>160</v>
      </c>
      <c r="E34" s="119">
        <v>0</v>
      </c>
      <c r="F34" s="120">
        <v>0</v>
      </c>
      <c r="G34" s="119">
        <v>4</v>
      </c>
      <c r="H34" s="120">
        <v>2</v>
      </c>
      <c r="I34" s="119">
        <v>248</v>
      </c>
      <c r="J34" s="120">
        <v>154</v>
      </c>
      <c r="K34" s="119">
        <v>3</v>
      </c>
      <c r="L34" s="120">
        <v>2</v>
      </c>
      <c r="M34" s="119">
        <v>1</v>
      </c>
      <c r="N34" s="120">
        <v>0</v>
      </c>
      <c r="O34" s="119">
        <v>15</v>
      </c>
      <c r="P34" s="120">
        <v>2</v>
      </c>
    </row>
    <row r="35" spans="1:16" s="107" customFormat="1" ht="15" customHeight="1">
      <c r="B35" s="108" t="s">
        <v>70</v>
      </c>
      <c r="C35" s="109">
        <f t="shared" ref="C35:P35" si="12">SUM(C36:C39)</f>
        <v>962</v>
      </c>
      <c r="D35" s="110">
        <f t="shared" si="12"/>
        <v>359</v>
      </c>
      <c r="E35" s="109">
        <f t="shared" si="12"/>
        <v>6</v>
      </c>
      <c r="F35" s="110">
        <f t="shared" si="12"/>
        <v>4</v>
      </c>
      <c r="G35" s="109">
        <f t="shared" si="12"/>
        <v>12</v>
      </c>
      <c r="H35" s="110">
        <f t="shared" si="12"/>
        <v>6</v>
      </c>
      <c r="I35" s="109">
        <f t="shared" si="12"/>
        <v>806</v>
      </c>
      <c r="J35" s="110">
        <f t="shared" si="12"/>
        <v>310</v>
      </c>
      <c r="K35" s="109">
        <f t="shared" si="12"/>
        <v>20</v>
      </c>
      <c r="L35" s="110">
        <f t="shared" si="12"/>
        <v>6</v>
      </c>
      <c r="M35" s="109">
        <f t="shared" si="12"/>
        <v>4</v>
      </c>
      <c r="N35" s="110">
        <f t="shared" si="12"/>
        <v>3</v>
      </c>
      <c r="O35" s="109">
        <f t="shared" si="12"/>
        <v>114</v>
      </c>
      <c r="P35" s="110">
        <f t="shared" si="12"/>
        <v>30</v>
      </c>
    </row>
    <row r="36" spans="1:16" s="121" customFormat="1" ht="14.1" customHeight="1">
      <c r="B36" s="111" t="s">
        <v>61</v>
      </c>
      <c r="C36" s="112">
        <f>+E36+G36+I36+K36+M36+O36</f>
        <v>164</v>
      </c>
      <c r="D36" s="113">
        <f>+F36+H36+J36+L36+N36+P36</f>
        <v>70</v>
      </c>
      <c r="E36" s="114">
        <v>2</v>
      </c>
      <c r="F36" s="115">
        <v>2</v>
      </c>
      <c r="G36" s="114">
        <v>6</v>
      </c>
      <c r="H36" s="115">
        <v>2</v>
      </c>
      <c r="I36" s="114">
        <v>127</v>
      </c>
      <c r="J36" s="115">
        <v>55</v>
      </c>
      <c r="K36" s="114">
        <v>10</v>
      </c>
      <c r="L36" s="115">
        <v>1</v>
      </c>
      <c r="M36" s="114">
        <v>0</v>
      </c>
      <c r="N36" s="115">
        <v>0</v>
      </c>
      <c r="O36" s="114">
        <v>19</v>
      </c>
      <c r="P36" s="115">
        <v>10</v>
      </c>
    </row>
    <row r="37" spans="1:16" s="107" customFormat="1" ht="14.1" customHeight="1">
      <c r="A37" s="122"/>
      <c r="B37" s="111" t="s">
        <v>62</v>
      </c>
      <c r="C37" s="112">
        <f t="shared" ref="C37:D39" si="13">+E37+G37+I37+K37+M37+O37</f>
        <v>255</v>
      </c>
      <c r="D37" s="113">
        <f t="shared" si="13"/>
        <v>73</v>
      </c>
      <c r="E37" s="114">
        <v>1</v>
      </c>
      <c r="F37" s="115">
        <v>0</v>
      </c>
      <c r="G37" s="114">
        <v>1</v>
      </c>
      <c r="H37" s="115">
        <v>1</v>
      </c>
      <c r="I37" s="114">
        <v>206</v>
      </c>
      <c r="J37" s="115">
        <v>58</v>
      </c>
      <c r="K37" s="114">
        <v>7</v>
      </c>
      <c r="L37" s="115">
        <v>5</v>
      </c>
      <c r="M37" s="114">
        <v>1</v>
      </c>
      <c r="N37" s="115">
        <v>1</v>
      </c>
      <c r="O37" s="114">
        <v>39</v>
      </c>
      <c r="P37" s="115">
        <v>8</v>
      </c>
    </row>
    <row r="38" spans="1:16" s="107" customFormat="1" ht="14.1" customHeight="1">
      <c r="A38" s="122"/>
      <c r="B38" s="111" t="s">
        <v>63</v>
      </c>
      <c r="C38" s="112">
        <f t="shared" si="13"/>
        <v>290</v>
      </c>
      <c r="D38" s="113">
        <f t="shared" si="13"/>
        <v>83</v>
      </c>
      <c r="E38" s="114">
        <v>3</v>
      </c>
      <c r="F38" s="115">
        <v>2</v>
      </c>
      <c r="G38" s="114">
        <v>2</v>
      </c>
      <c r="H38" s="115">
        <v>2</v>
      </c>
      <c r="I38" s="114">
        <v>248</v>
      </c>
      <c r="J38" s="115">
        <v>69</v>
      </c>
      <c r="K38" s="114">
        <v>0</v>
      </c>
      <c r="L38" s="115">
        <v>0</v>
      </c>
      <c r="M38" s="114">
        <v>2</v>
      </c>
      <c r="N38" s="115">
        <v>1</v>
      </c>
      <c r="O38" s="114">
        <v>35</v>
      </c>
      <c r="P38" s="115">
        <v>9</v>
      </c>
    </row>
    <row r="39" spans="1:16" s="107" customFormat="1" ht="14.1" customHeight="1">
      <c r="A39" s="122"/>
      <c r="B39" s="116" t="s">
        <v>64</v>
      </c>
      <c r="C39" s="117">
        <f t="shared" si="13"/>
        <v>253</v>
      </c>
      <c r="D39" s="118">
        <f t="shared" si="13"/>
        <v>133</v>
      </c>
      <c r="E39" s="119">
        <v>0</v>
      </c>
      <c r="F39" s="120">
        <v>0</v>
      </c>
      <c r="G39" s="119">
        <v>3</v>
      </c>
      <c r="H39" s="120">
        <v>1</v>
      </c>
      <c r="I39" s="119">
        <v>225</v>
      </c>
      <c r="J39" s="120">
        <v>128</v>
      </c>
      <c r="K39" s="119">
        <v>3</v>
      </c>
      <c r="L39" s="120">
        <v>0</v>
      </c>
      <c r="M39" s="119">
        <v>1</v>
      </c>
      <c r="N39" s="120">
        <v>1</v>
      </c>
      <c r="O39" s="119">
        <v>21</v>
      </c>
      <c r="P39" s="120">
        <v>3</v>
      </c>
    </row>
    <row r="40" spans="1:16" s="107" customFormat="1" ht="15" customHeight="1">
      <c r="A40" s="122"/>
      <c r="B40" s="108" t="s">
        <v>71</v>
      </c>
      <c r="C40" s="109">
        <f t="shared" ref="C40:P40" si="14">SUM(C41:C44)</f>
        <v>896</v>
      </c>
      <c r="D40" s="110">
        <f t="shared" si="14"/>
        <v>513</v>
      </c>
      <c r="E40" s="109">
        <f t="shared" si="14"/>
        <v>5</v>
      </c>
      <c r="F40" s="110">
        <f t="shared" si="14"/>
        <v>3</v>
      </c>
      <c r="G40" s="109">
        <f t="shared" si="14"/>
        <v>10</v>
      </c>
      <c r="H40" s="110">
        <f t="shared" si="14"/>
        <v>8</v>
      </c>
      <c r="I40" s="109">
        <f t="shared" si="14"/>
        <v>739</v>
      </c>
      <c r="J40" s="110">
        <f t="shared" si="14"/>
        <v>440</v>
      </c>
      <c r="K40" s="109">
        <f t="shared" si="14"/>
        <v>25</v>
      </c>
      <c r="L40" s="110">
        <f t="shared" si="14"/>
        <v>20</v>
      </c>
      <c r="M40" s="109">
        <f t="shared" si="14"/>
        <v>3</v>
      </c>
      <c r="N40" s="110">
        <f t="shared" si="14"/>
        <v>3</v>
      </c>
      <c r="O40" s="109">
        <f t="shared" si="14"/>
        <v>114</v>
      </c>
      <c r="P40" s="110">
        <f t="shared" si="14"/>
        <v>39</v>
      </c>
    </row>
    <row r="41" spans="1:16" s="107" customFormat="1" ht="14.1" customHeight="1">
      <c r="A41" s="122"/>
      <c r="B41" s="111" t="s">
        <v>61</v>
      </c>
      <c r="C41" s="112">
        <f>+E41+G41+I41+K41+M41+O41</f>
        <v>143</v>
      </c>
      <c r="D41" s="113">
        <f>+F41+H41+J41+L41+N41+P41</f>
        <v>67</v>
      </c>
      <c r="E41" s="114">
        <v>1</v>
      </c>
      <c r="F41" s="115">
        <v>1</v>
      </c>
      <c r="G41" s="114">
        <v>2</v>
      </c>
      <c r="H41" s="115">
        <v>3</v>
      </c>
      <c r="I41" s="114">
        <v>110</v>
      </c>
      <c r="J41" s="115">
        <v>45</v>
      </c>
      <c r="K41" s="114">
        <v>9</v>
      </c>
      <c r="L41" s="115">
        <v>6</v>
      </c>
      <c r="M41" s="114">
        <v>1</v>
      </c>
      <c r="N41" s="115">
        <v>1</v>
      </c>
      <c r="O41" s="114">
        <v>20</v>
      </c>
      <c r="P41" s="115">
        <v>11</v>
      </c>
    </row>
    <row r="42" spans="1:16" s="107" customFormat="1" ht="14.1" customHeight="1">
      <c r="A42" s="122"/>
      <c r="B42" s="111" t="s">
        <v>62</v>
      </c>
      <c r="C42" s="112">
        <f t="shared" ref="C42:D45" si="15">+E42+G42+I42+K42+M42+O42</f>
        <v>241</v>
      </c>
      <c r="D42" s="113">
        <f t="shared" si="15"/>
        <v>120</v>
      </c>
      <c r="E42" s="114">
        <v>1</v>
      </c>
      <c r="F42" s="115">
        <v>0</v>
      </c>
      <c r="G42" s="114">
        <v>2</v>
      </c>
      <c r="H42" s="115">
        <v>0</v>
      </c>
      <c r="I42" s="114">
        <v>194</v>
      </c>
      <c r="J42" s="115">
        <v>99</v>
      </c>
      <c r="K42" s="114">
        <v>10</v>
      </c>
      <c r="L42" s="115">
        <v>10</v>
      </c>
      <c r="M42" s="114">
        <v>1</v>
      </c>
      <c r="N42" s="115">
        <v>2</v>
      </c>
      <c r="O42" s="114">
        <v>33</v>
      </c>
      <c r="P42" s="115">
        <v>9</v>
      </c>
    </row>
    <row r="43" spans="1:16" s="107" customFormat="1" ht="14.1" customHeight="1">
      <c r="A43" s="122"/>
      <c r="B43" s="111" t="s">
        <v>63</v>
      </c>
      <c r="C43" s="112">
        <f t="shared" si="15"/>
        <v>301</v>
      </c>
      <c r="D43" s="113">
        <f t="shared" si="15"/>
        <v>189</v>
      </c>
      <c r="E43" s="114">
        <v>3</v>
      </c>
      <c r="F43" s="115">
        <v>2</v>
      </c>
      <c r="G43" s="114">
        <v>5</v>
      </c>
      <c r="H43" s="115">
        <v>3</v>
      </c>
      <c r="I43" s="114">
        <v>239</v>
      </c>
      <c r="J43" s="115">
        <v>166</v>
      </c>
      <c r="K43" s="114">
        <v>4</v>
      </c>
      <c r="L43" s="115">
        <v>3</v>
      </c>
      <c r="M43" s="114">
        <v>1</v>
      </c>
      <c r="N43" s="115">
        <v>0</v>
      </c>
      <c r="O43" s="114">
        <v>49</v>
      </c>
      <c r="P43" s="115">
        <v>15</v>
      </c>
    </row>
    <row r="44" spans="1:16" s="107" customFormat="1" ht="14.1" customHeight="1">
      <c r="A44" s="122"/>
      <c r="B44" s="116" t="s">
        <v>64</v>
      </c>
      <c r="C44" s="117">
        <f t="shared" si="15"/>
        <v>211</v>
      </c>
      <c r="D44" s="118">
        <f t="shared" si="15"/>
        <v>137</v>
      </c>
      <c r="E44" s="119">
        <v>0</v>
      </c>
      <c r="F44" s="120">
        <v>0</v>
      </c>
      <c r="G44" s="119">
        <v>1</v>
      </c>
      <c r="H44" s="120">
        <v>2</v>
      </c>
      <c r="I44" s="119">
        <v>196</v>
      </c>
      <c r="J44" s="120">
        <v>130</v>
      </c>
      <c r="K44" s="119">
        <v>2</v>
      </c>
      <c r="L44" s="120">
        <v>1</v>
      </c>
      <c r="M44" s="119">
        <v>0</v>
      </c>
      <c r="N44" s="120">
        <v>0</v>
      </c>
      <c r="O44" s="119">
        <v>12</v>
      </c>
      <c r="P44" s="120">
        <v>4</v>
      </c>
    </row>
    <row r="45" spans="1:16" s="107" customFormat="1" ht="15" customHeight="1">
      <c r="A45" s="122"/>
      <c r="B45" s="123" t="s">
        <v>72</v>
      </c>
      <c r="C45" s="124">
        <f t="shared" si="15"/>
        <v>714</v>
      </c>
      <c r="D45" s="125">
        <f t="shared" si="15"/>
        <v>484</v>
      </c>
      <c r="E45" s="124">
        <v>8</v>
      </c>
      <c r="F45" s="125">
        <v>7</v>
      </c>
      <c r="G45" s="124">
        <v>18</v>
      </c>
      <c r="H45" s="125">
        <v>11</v>
      </c>
      <c r="I45" s="124">
        <v>566</v>
      </c>
      <c r="J45" s="125">
        <v>434</v>
      </c>
      <c r="K45" s="124">
        <v>26</v>
      </c>
      <c r="L45" s="125">
        <v>0</v>
      </c>
      <c r="M45" s="124">
        <v>1</v>
      </c>
      <c r="N45" s="125">
        <v>2</v>
      </c>
      <c r="O45" s="124">
        <v>95</v>
      </c>
      <c r="P45" s="125">
        <v>30</v>
      </c>
    </row>
    <row r="46" spans="1:16" s="107" customFormat="1" ht="15" customHeight="1">
      <c r="A46" s="122"/>
      <c r="B46" s="123" t="s">
        <v>73</v>
      </c>
      <c r="C46" s="124">
        <v>717</v>
      </c>
      <c r="D46" s="125">
        <v>338</v>
      </c>
      <c r="E46" s="124">
        <v>3</v>
      </c>
      <c r="F46" s="125">
        <v>2</v>
      </c>
      <c r="G46" s="124">
        <v>21</v>
      </c>
      <c r="H46" s="125">
        <v>19</v>
      </c>
      <c r="I46" s="124">
        <v>551</v>
      </c>
      <c r="J46" s="125">
        <v>268</v>
      </c>
      <c r="K46" s="124">
        <v>17</v>
      </c>
      <c r="L46" s="125">
        <v>15</v>
      </c>
      <c r="M46" s="124">
        <v>3</v>
      </c>
      <c r="N46" s="125">
        <v>2</v>
      </c>
      <c r="O46" s="124">
        <v>122</v>
      </c>
      <c r="P46" s="125">
        <v>32</v>
      </c>
    </row>
    <row r="47" spans="1:16" s="107" customFormat="1" ht="15" customHeight="1">
      <c r="A47" s="122"/>
      <c r="B47" s="123" t="s">
        <v>74</v>
      </c>
      <c r="C47" s="124">
        <v>653</v>
      </c>
      <c r="D47" s="126">
        <v>204</v>
      </c>
      <c r="E47" s="124">
        <v>2</v>
      </c>
      <c r="F47" s="126">
        <v>1</v>
      </c>
      <c r="G47" s="124">
        <v>13</v>
      </c>
      <c r="H47" s="126">
        <v>13</v>
      </c>
      <c r="I47" s="124">
        <v>539</v>
      </c>
      <c r="J47" s="126">
        <v>166</v>
      </c>
      <c r="K47" s="124">
        <v>11</v>
      </c>
      <c r="L47" s="126">
        <v>4</v>
      </c>
      <c r="M47" s="124">
        <v>1</v>
      </c>
      <c r="N47" s="126">
        <v>1</v>
      </c>
      <c r="O47" s="124">
        <v>87</v>
      </c>
      <c r="P47" s="126">
        <v>19</v>
      </c>
    </row>
    <row r="48" spans="1:16" s="107" customFormat="1" ht="15" customHeight="1">
      <c r="A48" s="122"/>
      <c r="B48" s="123" t="s">
        <v>75</v>
      </c>
      <c r="C48" s="124">
        <v>660</v>
      </c>
      <c r="D48" s="126">
        <v>259</v>
      </c>
      <c r="E48" s="124">
        <v>1</v>
      </c>
      <c r="F48" s="126">
        <v>2</v>
      </c>
      <c r="G48" s="124">
        <v>10</v>
      </c>
      <c r="H48" s="126">
        <v>7</v>
      </c>
      <c r="I48" s="124">
        <v>535</v>
      </c>
      <c r="J48" s="126">
        <v>209</v>
      </c>
      <c r="K48" s="124">
        <v>9</v>
      </c>
      <c r="L48" s="126">
        <v>6</v>
      </c>
      <c r="M48" s="124">
        <v>7</v>
      </c>
      <c r="N48" s="126">
        <v>7</v>
      </c>
      <c r="O48" s="124">
        <v>98</v>
      </c>
      <c r="P48" s="126">
        <v>28</v>
      </c>
    </row>
    <row r="49" spans="1:16" s="107" customFormat="1" ht="15" customHeight="1">
      <c r="A49" s="122"/>
      <c r="B49" s="123" t="s">
        <v>76</v>
      </c>
      <c r="C49" s="124">
        <v>492</v>
      </c>
      <c r="D49" s="126">
        <v>241</v>
      </c>
      <c r="E49" s="124">
        <v>4</v>
      </c>
      <c r="F49" s="126">
        <v>3</v>
      </c>
      <c r="G49" s="124">
        <v>17</v>
      </c>
      <c r="H49" s="126">
        <v>10</v>
      </c>
      <c r="I49" s="124">
        <v>390</v>
      </c>
      <c r="J49" s="126">
        <v>199</v>
      </c>
      <c r="K49" s="124">
        <v>9</v>
      </c>
      <c r="L49" s="126">
        <v>10</v>
      </c>
      <c r="M49" s="124">
        <v>0</v>
      </c>
      <c r="N49" s="126">
        <v>0</v>
      </c>
      <c r="O49" s="124">
        <v>72</v>
      </c>
      <c r="P49" s="126">
        <v>19</v>
      </c>
    </row>
    <row r="50" spans="1:16" s="107" customFormat="1" ht="15" customHeight="1">
      <c r="A50" s="122"/>
      <c r="B50" s="123" t="s">
        <v>77</v>
      </c>
      <c r="C50" s="124">
        <v>530</v>
      </c>
      <c r="D50" s="126">
        <v>175</v>
      </c>
      <c r="E50" s="124">
        <v>3</v>
      </c>
      <c r="F50" s="126">
        <v>2</v>
      </c>
      <c r="G50" s="124">
        <v>14</v>
      </c>
      <c r="H50" s="126">
        <v>15</v>
      </c>
      <c r="I50" s="124">
        <v>423</v>
      </c>
      <c r="J50" s="126">
        <v>129</v>
      </c>
      <c r="K50" s="124">
        <v>15</v>
      </c>
      <c r="L50" s="126">
        <v>9</v>
      </c>
      <c r="M50" s="124">
        <v>1</v>
      </c>
      <c r="N50" s="126">
        <v>1</v>
      </c>
      <c r="O50" s="124">
        <v>74</v>
      </c>
      <c r="P50" s="126">
        <v>19</v>
      </c>
    </row>
    <row r="51" spans="1:16" s="107" customFormat="1" ht="15" customHeight="1">
      <c r="A51" s="122"/>
      <c r="B51" s="123" t="s">
        <v>78</v>
      </c>
      <c r="C51" s="124">
        <v>560</v>
      </c>
      <c r="D51" s="126">
        <v>179</v>
      </c>
      <c r="E51" s="124">
        <v>2</v>
      </c>
      <c r="F51" s="126">
        <v>2</v>
      </c>
      <c r="G51" s="124">
        <v>24</v>
      </c>
      <c r="H51" s="126">
        <v>26</v>
      </c>
      <c r="I51" s="124">
        <v>445</v>
      </c>
      <c r="J51" s="126">
        <v>116</v>
      </c>
      <c r="K51" s="124">
        <v>9</v>
      </c>
      <c r="L51" s="126">
        <v>2</v>
      </c>
      <c r="M51" s="124">
        <v>5</v>
      </c>
      <c r="N51" s="126">
        <v>4</v>
      </c>
      <c r="O51" s="124">
        <v>75</v>
      </c>
      <c r="P51" s="126">
        <v>29</v>
      </c>
    </row>
    <row r="52" spans="1:16" s="107" customFormat="1" ht="15" customHeight="1">
      <c r="A52" s="122"/>
      <c r="B52" s="123" t="s">
        <v>79</v>
      </c>
      <c r="C52" s="124">
        <v>534</v>
      </c>
      <c r="D52" s="126">
        <v>181</v>
      </c>
      <c r="E52" s="124">
        <v>2</v>
      </c>
      <c r="F52" s="126">
        <v>2</v>
      </c>
      <c r="G52" s="124">
        <v>21</v>
      </c>
      <c r="H52" s="126">
        <v>17</v>
      </c>
      <c r="I52" s="124">
        <v>421</v>
      </c>
      <c r="J52" s="126">
        <v>135</v>
      </c>
      <c r="K52" s="124">
        <v>13</v>
      </c>
      <c r="L52" s="126">
        <v>10</v>
      </c>
      <c r="M52" s="124">
        <v>5</v>
      </c>
      <c r="N52" s="126">
        <v>4</v>
      </c>
      <c r="O52" s="124">
        <v>72</v>
      </c>
      <c r="P52" s="126">
        <v>13</v>
      </c>
    </row>
    <row r="53" spans="1:16" s="107" customFormat="1" ht="15" customHeight="1">
      <c r="A53" s="122"/>
      <c r="B53" s="123" t="s">
        <v>80</v>
      </c>
      <c r="C53" s="124">
        <v>511</v>
      </c>
      <c r="D53" s="126">
        <v>236</v>
      </c>
      <c r="E53" s="124">
        <v>1</v>
      </c>
      <c r="F53" s="126">
        <v>1</v>
      </c>
      <c r="G53" s="124">
        <v>23</v>
      </c>
      <c r="H53" s="126">
        <v>23</v>
      </c>
      <c r="I53" s="124">
        <v>392</v>
      </c>
      <c r="J53" s="126">
        <v>182</v>
      </c>
      <c r="K53" s="124">
        <v>14</v>
      </c>
      <c r="L53" s="126">
        <v>5</v>
      </c>
      <c r="M53" s="124">
        <v>2</v>
      </c>
      <c r="N53" s="126">
        <v>2</v>
      </c>
      <c r="O53" s="124">
        <v>79</v>
      </c>
      <c r="P53" s="126">
        <v>23</v>
      </c>
    </row>
    <row r="54" spans="1:16" s="107" customFormat="1" ht="15" customHeight="1">
      <c r="A54" s="122"/>
      <c r="B54" s="123" t="s">
        <v>81</v>
      </c>
      <c r="C54" s="124">
        <v>340</v>
      </c>
      <c r="D54" s="126">
        <v>157</v>
      </c>
      <c r="E54" s="124">
        <v>0</v>
      </c>
      <c r="F54" s="126">
        <v>0</v>
      </c>
      <c r="G54" s="124">
        <v>25</v>
      </c>
      <c r="H54" s="126">
        <v>26</v>
      </c>
      <c r="I54" s="124">
        <v>253</v>
      </c>
      <c r="J54" s="126">
        <v>113</v>
      </c>
      <c r="K54" s="124">
        <v>11</v>
      </c>
      <c r="L54" s="126">
        <v>2</v>
      </c>
      <c r="M54" s="124">
        <v>5</v>
      </c>
      <c r="N54" s="126">
        <v>1</v>
      </c>
      <c r="O54" s="124">
        <v>46</v>
      </c>
      <c r="P54" s="126">
        <v>15</v>
      </c>
    </row>
    <row r="55" spans="1:16" s="107" customFormat="1" ht="15" customHeight="1">
      <c r="A55" s="122"/>
      <c r="B55" s="123" t="s">
        <v>82</v>
      </c>
      <c r="C55" s="124">
        <v>333</v>
      </c>
      <c r="D55" s="126">
        <v>147</v>
      </c>
      <c r="E55" s="124">
        <v>0</v>
      </c>
      <c r="F55" s="126">
        <v>0</v>
      </c>
      <c r="G55" s="124">
        <v>36</v>
      </c>
      <c r="H55" s="126">
        <v>32</v>
      </c>
      <c r="I55" s="124">
        <v>236</v>
      </c>
      <c r="J55" s="126">
        <v>101</v>
      </c>
      <c r="K55" s="124">
        <v>11</v>
      </c>
      <c r="L55" s="126">
        <v>5</v>
      </c>
      <c r="M55" s="124">
        <v>4</v>
      </c>
      <c r="N55" s="126">
        <v>1</v>
      </c>
      <c r="O55" s="124">
        <v>46</v>
      </c>
      <c r="P55" s="126">
        <v>8</v>
      </c>
    </row>
    <row r="56" spans="1:16" ht="15" customHeight="1">
      <c r="B56" s="102"/>
      <c r="O56" s="127"/>
      <c r="P56" s="100" t="s">
        <v>83</v>
      </c>
    </row>
    <row r="57" spans="1:16" ht="15" customHeight="1">
      <c r="B57" s="2" t="s">
        <v>84</v>
      </c>
    </row>
  </sheetData>
  <mergeCells count="8">
    <mergeCell ref="M3:N3"/>
    <mergeCell ref="O3:P3"/>
    <mergeCell ref="B3:B4"/>
    <mergeCell ref="C3:D3"/>
    <mergeCell ref="E3:F3"/>
    <mergeCell ref="G3:H3"/>
    <mergeCell ref="I3:J3"/>
    <mergeCell ref="K3:L3"/>
  </mergeCells>
  <phoneticPr fontId="1"/>
  <pageMargins left="0.59055118110236227" right="0.47244094488188981" top="0.78740157480314965" bottom="0.39370078740157483" header="0.39370078740157483" footer="0.39370078740157483"/>
  <pageSetup paperSize="9" scale="99" orientation="portrait" r:id="rId1"/>
  <headerFooter alignWithMargins="0">
    <oddHeader>&amp;R17.法務・警察</oddHeader>
    <oddFooter>&amp;C-119-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5"/>
  <sheetViews>
    <sheetView showGridLines="0" zoomScaleNormal="100" workbookViewId="0">
      <selection activeCell="T26" sqref="T26:T28"/>
    </sheetView>
  </sheetViews>
  <sheetFormatPr defaultRowHeight="11.25"/>
  <cols>
    <col min="1" max="1" width="3.625" style="2" customWidth="1"/>
    <col min="2" max="2" width="1.625" style="2" customWidth="1"/>
    <col min="3" max="3" width="2.625" style="2" customWidth="1"/>
    <col min="4" max="4" width="5.125" style="3" customWidth="1"/>
    <col min="5" max="5" width="3" style="3" bestFit="1" customWidth="1"/>
    <col min="6" max="6" width="7" style="2" bestFit="1" customWidth="1"/>
    <col min="7" max="10" width="5.375" style="2" customWidth="1"/>
    <col min="11" max="11" width="5.625" style="2" customWidth="1"/>
    <col min="12" max="14" width="5.375" style="2" customWidth="1"/>
    <col min="15" max="15" width="5.5" style="2" customWidth="1"/>
    <col min="16" max="16" width="5.375" style="2" customWidth="1"/>
    <col min="17" max="17" width="5.625" style="2" customWidth="1"/>
    <col min="18" max="18" width="5.5" style="2" customWidth="1"/>
    <col min="19" max="20" width="5.375" style="2" customWidth="1"/>
    <col min="21" max="256" width="9" style="2"/>
    <col min="257" max="257" width="3.625" style="2" customWidth="1"/>
    <col min="258" max="258" width="1.625" style="2" customWidth="1"/>
    <col min="259" max="259" width="2.625" style="2" customWidth="1"/>
    <col min="260" max="260" width="5.125" style="2" customWidth="1"/>
    <col min="261" max="261" width="3" style="2" bestFit="1" customWidth="1"/>
    <col min="262" max="262" width="7" style="2" bestFit="1" customWidth="1"/>
    <col min="263" max="266" width="5.375" style="2" customWidth="1"/>
    <col min="267" max="267" width="5.625" style="2" customWidth="1"/>
    <col min="268" max="270" width="5.375" style="2" customWidth="1"/>
    <col min="271" max="271" width="5.5" style="2" customWidth="1"/>
    <col min="272" max="272" width="5.375" style="2" customWidth="1"/>
    <col min="273" max="273" width="5.625" style="2" customWidth="1"/>
    <col min="274" max="274" width="5.5" style="2" customWidth="1"/>
    <col min="275" max="276" width="5.375" style="2" customWidth="1"/>
    <col min="277" max="512" width="9" style="2"/>
    <col min="513" max="513" width="3.625" style="2" customWidth="1"/>
    <col min="514" max="514" width="1.625" style="2" customWidth="1"/>
    <col min="515" max="515" width="2.625" style="2" customWidth="1"/>
    <col min="516" max="516" width="5.125" style="2" customWidth="1"/>
    <col min="517" max="517" width="3" style="2" bestFit="1" customWidth="1"/>
    <col min="518" max="518" width="7" style="2" bestFit="1" customWidth="1"/>
    <col min="519" max="522" width="5.375" style="2" customWidth="1"/>
    <col min="523" max="523" width="5.625" style="2" customWidth="1"/>
    <col min="524" max="526" width="5.375" style="2" customWidth="1"/>
    <col min="527" max="527" width="5.5" style="2" customWidth="1"/>
    <col min="528" max="528" width="5.375" style="2" customWidth="1"/>
    <col min="529" max="529" width="5.625" style="2" customWidth="1"/>
    <col min="530" max="530" width="5.5" style="2" customWidth="1"/>
    <col min="531" max="532" width="5.375" style="2" customWidth="1"/>
    <col min="533" max="768" width="9" style="2"/>
    <col min="769" max="769" width="3.625" style="2" customWidth="1"/>
    <col min="770" max="770" width="1.625" style="2" customWidth="1"/>
    <col min="771" max="771" width="2.625" style="2" customWidth="1"/>
    <col min="772" max="772" width="5.125" style="2" customWidth="1"/>
    <col min="773" max="773" width="3" style="2" bestFit="1" customWidth="1"/>
    <col min="774" max="774" width="7" style="2" bestFit="1" customWidth="1"/>
    <col min="775" max="778" width="5.375" style="2" customWidth="1"/>
    <col min="779" max="779" width="5.625" style="2" customWidth="1"/>
    <col min="780" max="782" width="5.375" style="2" customWidth="1"/>
    <col min="783" max="783" width="5.5" style="2" customWidth="1"/>
    <col min="784" max="784" width="5.375" style="2" customWidth="1"/>
    <col min="785" max="785" width="5.625" style="2" customWidth="1"/>
    <col min="786" max="786" width="5.5" style="2" customWidth="1"/>
    <col min="787" max="788" width="5.375" style="2" customWidth="1"/>
    <col min="789" max="1024" width="9" style="2"/>
    <col min="1025" max="1025" width="3.625" style="2" customWidth="1"/>
    <col min="1026" max="1026" width="1.625" style="2" customWidth="1"/>
    <col min="1027" max="1027" width="2.625" style="2" customWidth="1"/>
    <col min="1028" max="1028" width="5.125" style="2" customWidth="1"/>
    <col min="1029" max="1029" width="3" style="2" bestFit="1" customWidth="1"/>
    <col min="1030" max="1030" width="7" style="2" bestFit="1" customWidth="1"/>
    <col min="1031" max="1034" width="5.375" style="2" customWidth="1"/>
    <col min="1035" max="1035" width="5.625" style="2" customWidth="1"/>
    <col min="1036" max="1038" width="5.375" style="2" customWidth="1"/>
    <col min="1039" max="1039" width="5.5" style="2" customWidth="1"/>
    <col min="1040" max="1040" width="5.375" style="2" customWidth="1"/>
    <col min="1041" max="1041" width="5.625" style="2" customWidth="1"/>
    <col min="1042" max="1042" width="5.5" style="2" customWidth="1"/>
    <col min="1043" max="1044" width="5.375" style="2" customWidth="1"/>
    <col min="1045" max="1280" width="9" style="2"/>
    <col min="1281" max="1281" width="3.625" style="2" customWidth="1"/>
    <col min="1282" max="1282" width="1.625" style="2" customWidth="1"/>
    <col min="1283" max="1283" width="2.625" style="2" customWidth="1"/>
    <col min="1284" max="1284" width="5.125" style="2" customWidth="1"/>
    <col min="1285" max="1285" width="3" style="2" bestFit="1" customWidth="1"/>
    <col min="1286" max="1286" width="7" style="2" bestFit="1" customWidth="1"/>
    <col min="1287" max="1290" width="5.375" style="2" customWidth="1"/>
    <col min="1291" max="1291" width="5.625" style="2" customWidth="1"/>
    <col min="1292" max="1294" width="5.375" style="2" customWidth="1"/>
    <col min="1295" max="1295" width="5.5" style="2" customWidth="1"/>
    <col min="1296" max="1296" width="5.375" style="2" customWidth="1"/>
    <col min="1297" max="1297" width="5.625" style="2" customWidth="1"/>
    <col min="1298" max="1298" width="5.5" style="2" customWidth="1"/>
    <col min="1299" max="1300" width="5.375" style="2" customWidth="1"/>
    <col min="1301" max="1536" width="9" style="2"/>
    <col min="1537" max="1537" width="3.625" style="2" customWidth="1"/>
    <col min="1538" max="1538" width="1.625" style="2" customWidth="1"/>
    <col min="1539" max="1539" width="2.625" style="2" customWidth="1"/>
    <col min="1540" max="1540" width="5.125" style="2" customWidth="1"/>
    <col min="1541" max="1541" width="3" style="2" bestFit="1" customWidth="1"/>
    <col min="1542" max="1542" width="7" style="2" bestFit="1" customWidth="1"/>
    <col min="1543" max="1546" width="5.375" style="2" customWidth="1"/>
    <col min="1547" max="1547" width="5.625" style="2" customWidth="1"/>
    <col min="1548" max="1550" width="5.375" style="2" customWidth="1"/>
    <col min="1551" max="1551" width="5.5" style="2" customWidth="1"/>
    <col min="1552" max="1552" width="5.375" style="2" customWidth="1"/>
    <col min="1553" max="1553" width="5.625" style="2" customWidth="1"/>
    <col min="1554" max="1554" width="5.5" style="2" customWidth="1"/>
    <col min="1555" max="1556" width="5.375" style="2" customWidth="1"/>
    <col min="1557" max="1792" width="9" style="2"/>
    <col min="1793" max="1793" width="3.625" style="2" customWidth="1"/>
    <col min="1794" max="1794" width="1.625" style="2" customWidth="1"/>
    <col min="1795" max="1795" width="2.625" style="2" customWidth="1"/>
    <col min="1796" max="1796" width="5.125" style="2" customWidth="1"/>
    <col min="1797" max="1797" width="3" style="2" bestFit="1" customWidth="1"/>
    <col min="1798" max="1798" width="7" style="2" bestFit="1" customWidth="1"/>
    <col min="1799" max="1802" width="5.375" style="2" customWidth="1"/>
    <col min="1803" max="1803" width="5.625" style="2" customWidth="1"/>
    <col min="1804" max="1806" width="5.375" style="2" customWidth="1"/>
    <col min="1807" max="1807" width="5.5" style="2" customWidth="1"/>
    <col min="1808" max="1808" width="5.375" style="2" customWidth="1"/>
    <col min="1809" max="1809" width="5.625" style="2" customWidth="1"/>
    <col min="1810" max="1810" width="5.5" style="2" customWidth="1"/>
    <col min="1811" max="1812" width="5.375" style="2" customWidth="1"/>
    <col min="1813" max="2048" width="9" style="2"/>
    <col min="2049" max="2049" width="3.625" style="2" customWidth="1"/>
    <col min="2050" max="2050" width="1.625" style="2" customWidth="1"/>
    <col min="2051" max="2051" width="2.625" style="2" customWidth="1"/>
    <col min="2052" max="2052" width="5.125" style="2" customWidth="1"/>
    <col min="2053" max="2053" width="3" style="2" bestFit="1" customWidth="1"/>
    <col min="2054" max="2054" width="7" style="2" bestFit="1" customWidth="1"/>
    <col min="2055" max="2058" width="5.375" style="2" customWidth="1"/>
    <col min="2059" max="2059" width="5.625" style="2" customWidth="1"/>
    <col min="2060" max="2062" width="5.375" style="2" customWidth="1"/>
    <col min="2063" max="2063" width="5.5" style="2" customWidth="1"/>
    <col min="2064" max="2064" width="5.375" style="2" customWidth="1"/>
    <col min="2065" max="2065" width="5.625" style="2" customWidth="1"/>
    <col min="2066" max="2066" width="5.5" style="2" customWidth="1"/>
    <col min="2067" max="2068" width="5.375" style="2" customWidth="1"/>
    <col min="2069" max="2304" width="9" style="2"/>
    <col min="2305" max="2305" width="3.625" style="2" customWidth="1"/>
    <col min="2306" max="2306" width="1.625" style="2" customWidth="1"/>
    <col min="2307" max="2307" width="2.625" style="2" customWidth="1"/>
    <col min="2308" max="2308" width="5.125" style="2" customWidth="1"/>
    <col min="2309" max="2309" width="3" style="2" bestFit="1" customWidth="1"/>
    <col min="2310" max="2310" width="7" style="2" bestFit="1" customWidth="1"/>
    <col min="2311" max="2314" width="5.375" style="2" customWidth="1"/>
    <col min="2315" max="2315" width="5.625" style="2" customWidth="1"/>
    <col min="2316" max="2318" width="5.375" style="2" customWidth="1"/>
    <col min="2319" max="2319" width="5.5" style="2" customWidth="1"/>
    <col min="2320" max="2320" width="5.375" style="2" customWidth="1"/>
    <col min="2321" max="2321" width="5.625" style="2" customWidth="1"/>
    <col min="2322" max="2322" width="5.5" style="2" customWidth="1"/>
    <col min="2323" max="2324" width="5.375" style="2" customWidth="1"/>
    <col min="2325" max="2560" width="9" style="2"/>
    <col min="2561" max="2561" width="3.625" style="2" customWidth="1"/>
    <col min="2562" max="2562" width="1.625" style="2" customWidth="1"/>
    <col min="2563" max="2563" width="2.625" style="2" customWidth="1"/>
    <col min="2564" max="2564" width="5.125" style="2" customWidth="1"/>
    <col min="2565" max="2565" width="3" style="2" bestFit="1" customWidth="1"/>
    <col min="2566" max="2566" width="7" style="2" bestFit="1" customWidth="1"/>
    <col min="2567" max="2570" width="5.375" style="2" customWidth="1"/>
    <col min="2571" max="2571" width="5.625" style="2" customWidth="1"/>
    <col min="2572" max="2574" width="5.375" style="2" customWidth="1"/>
    <col min="2575" max="2575" width="5.5" style="2" customWidth="1"/>
    <col min="2576" max="2576" width="5.375" style="2" customWidth="1"/>
    <col min="2577" max="2577" width="5.625" style="2" customWidth="1"/>
    <col min="2578" max="2578" width="5.5" style="2" customWidth="1"/>
    <col min="2579" max="2580" width="5.375" style="2" customWidth="1"/>
    <col min="2581" max="2816" width="9" style="2"/>
    <col min="2817" max="2817" width="3.625" style="2" customWidth="1"/>
    <col min="2818" max="2818" width="1.625" style="2" customWidth="1"/>
    <col min="2819" max="2819" width="2.625" style="2" customWidth="1"/>
    <col min="2820" max="2820" width="5.125" style="2" customWidth="1"/>
    <col min="2821" max="2821" width="3" style="2" bestFit="1" customWidth="1"/>
    <col min="2822" max="2822" width="7" style="2" bestFit="1" customWidth="1"/>
    <col min="2823" max="2826" width="5.375" style="2" customWidth="1"/>
    <col min="2827" max="2827" width="5.625" style="2" customWidth="1"/>
    <col min="2828" max="2830" width="5.375" style="2" customWidth="1"/>
    <col min="2831" max="2831" width="5.5" style="2" customWidth="1"/>
    <col min="2832" max="2832" width="5.375" style="2" customWidth="1"/>
    <col min="2833" max="2833" width="5.625" style="2" customWidth="1"/>
    <col min="2834" max="2834" width="5.5" style="2" customWidth="1"/>
    <col min="2835" max="2836" width="5.375" style="2" customWidth="1"/>
    <col min="2837" max="3072" width="9" style="2"/>
    <col min="3073" max="3073" width="3.625" style="2" customWidth="1"/>
    <col min="3074" max="3074" width="1.625" style="2" customWidth="1"/>
    <col min="3075" max="3075" width="2.625" style="2" customWidth="1"/>
    <col min="3076" max="3076" width="5.125" style="2" customWidth="1"/>
    <col min="3077" max="3077" width="3" style="2" bestFit="1" customWidth="1"/>
    <col min="3078" max="3078" width="7" style="2" bestFit="1" customWidth="1"/>
    <col min="3079" max="3082" width="5.375" style="2" customWidth="1"/>
    <col min="3083" max="3083" width="5.625" style="2" customWidth="1"/>
    <col min="3084" max="3086" width="5.375" style="2" customWidth="1"/>
    <col min="3087" max="3087" width="5.5" style="2" customWidth="1"/>
    <col min="3088" max="3088" width="5.375" style="2" customWidth="1"/>
    <col min="3089" max="3089" width="5.625" style="2" customWidth="1"/>
    <col min="3090" max="3090" width="5.5" style="2" customWidth="1"/>
    <col min="3091" max="3092" width="5.375" style="2" customWidth="1"/>
    <col min="3093" max="3328" width="9" style="2"/>
    <col min="3329" max="3329" width="3.625" style="2" customWidth="1"/>
    <col min="3330" max="3330" width="1.625" style="2" customWidth="1"/>
    <col min="3331" max="3331" width="2.625" style="2" customWidth="1"/>
    <col min="3332" max="3332" width="5.125" style="2" customWidth="1"/>
    <col min="3333" max="3333" width="3" style="2" bestFit="1" customWidth="1"/>
    <col min="3334" max="3334" width="7" style="2" bestFit="1" customWidth="1"/>
    <col min="3335" max="3338" width="5.375" style="2" customWidth="1"/>
    <col min="3339" max="3339" width="5.625" style="2" customWidth="1"/>
    <col min="3340" max="3342" width="5.375" style="2" customWidth="1"/>
    <col min="3343" max="3343" width="5.5" style="2" customWidth="1"/>
    <col min="3344" max="3344" width="5.375" style="2" customWidth="1"/>
    <col min="3345" max="3345" width="5.625" style="2" customWidth="1"/>
    <col min="3346" max="3346" width="5.5" style="2" customWidth="1"/>
    <col min="3347" max="3348" width="5.375" style="2" customWidth="1"/>
    <col min="3349" max="3584" width="9" style="2"/>
    <col min="3585" max="3585" width="3.625" style="2" customWidth="1"/>
    <col min="3586" max="3586" width="1.625" style="2" customWidth="1"/>
    <col min="3587" max="3587" width="2.625" style="2" customWidth="1"/>
    <col min="3588" max="3588" width="5.125" style="2" customWidth="1"/>
    <col min="3589" max="3589" width="3" style="2" bestFit="1" customWidth="1"/>
    <col min="3590" max="3590" width="7" style="2" bestFit="1" customWidth="1"/>
    <col min="3591" max="3594" width="5.375" style="2" customWidth="1"/>
    <col min="3595" max="3595" width="5.625" style="2" customWidth="1"/>
    <col min="3596" max="3598" width="5.375" style="2" customWidth="1"/>
    <col min="3599" max="3599" width="5.5" style="2" customWidth="1"/>
    <col min="3600" max="3600" width="5.375" style="2" customWidth="1"/>
    <col min="3601" max="3601" width="5.625" style="2" customWidth="1"/>
    <col min="3602" max="3602" width="5.5" style="2" customWidth="1"/>
    <col min="3603" max="3604" width="5.375" style="2" customWidth="1"/>
    <col min="3605" max="3840" width="9" style="2"/>
    <col min="3841" max="3841" width="3.625" style="2" customWidth="1"/>
    <col min="3842" max="3842" width="1.625" style="2" customWidth="1"/>
    <col min="3843" max="3843" width="2.625" style="2" customWidth="1"/>
    <col min="3844" max="3844" width="5.125" style="2" customWidth="1"/>
    <col min="3845" max="3845" width="3" style="2" bestFit="1" customWidth="1"/>
    <col min="3846" max="3846" width="7" style="2" bestFit="1" customWidth="1"/>
    <col min="3847" max="3850" width="5.375" style="2" customWidth="1"/>
    <col min="3851" max="3851" width="5.625" style="2" customWidth="1"/>
    <col min="3852" max="3854" width="5.375" style="2" customWidth="1"/>
    <col min="3855" max="3855" width="5.5" style="2" customWidth="1"/>
    <col min="3856" max="3856" width="5.375" style="2" customWidth="1"/>
    <col min="3857" max="3857" width="5.625" style="2" customWidth="1"/>
    <col min="3858" max="3858" width="5.5" style="2" customWidth="1"/>
    <col min="3859" max="3860" width="5.375" style="2" customWidth="1"/>
    <col min="3861" max="4096" width="9" style="2"/>
    <col min="4097" max="4097" width="3.625" style="2" customWidth="1"/>
    <col min="4098" max="4098" width="1.625" style="2" customWidth="1"/>
    <col min="4099" max="4099" width="2.625" style="2" customWidth="1"/>
    <col min="4100" max="4100" width="5.125" style="2" customWidth="1"/>
    <col min="4101" max="4101" width="3" style="2" bestFit="1" customWidth="1"/>
    <col min="4102" max="4102" width="7" style="2" bestFit="1" customWidth="1"/>
    <col min="4103" max="4106" width="5.375" style="2" customWidth="1"/>
    <col min="4107" max="4107" width="5.625" style="2" customWidth="1"/>
    <col min="4108" max="4110" width="5.375" style="2" customWidth="1"/>
    <col min="4111" max="4111" width="5.5" style="2" customWidth="1"/>
    <col min="4112" max="4112" width="5.375" style="2" customWidth="1"/>
    <col min="4113" max="4113" width="5.625" style="2" customWidth="1"/>
    <col min="4114" max="4114" width="5.5" style="2" customWidth="1"/>
    <col min="4115" max="4116" width="5.375" style="2" customWidth="1"/>
    <col min="4117" max="4352" width="9" style="2"/>
    <col min="4353" max="4353" width="3.625" style="2" customWidth="1"/>
    <col min="4354" max="4354" width="1.625" style="2" customWidth="1"/>
    <col min="4355" max="4355" width="2.625" style="2" customWidth="1"/>
    <col min="4356" max="4356" width="5.125" style="2" customWidth="1"/>
    <col min="4357" max="4357" width="3" style="2" bestFit="1" customWidth="1"/>
    <col min="4358" max="4358" width="7" style="2" bestFit="1" customWidth="1"/>
    <col min="4359" max="4362" width="5.375" style="2" customWidth="1"/>
    <col min="4363" max="4363" width="5.625" style="2" customWidth="1"/>
    <col min="4364" max="4366" width="5.375" style="2" customWidth="1"/>
    <col min="4367" max="4367" width="5.5" style="2" customWidth="1"/>
    <col min="4368" max="4368" width="5.375" style="2" customWidth="1"/>
    <col min="4369" max="4369" width="5.625" style="2" customWidth="1"/>
    <col min="4370" max="4370" width="5.5" style="2" customWidth="1"/>
    <col min="4371" max="4372" width="5.375" style="2" customWidth="1"/>
    <col min="4373" max="4608" width="9" style="2"/>
    <col min="4609" max="4609" width="3.625" style="2" customWidth="1"/>
    <col min="4610" max="4610" width="1.625" style="2" customWidth="1"/>
    <col min="4611" max="4611" width="2.625" style="2" customWidth="1"/>
    <col min="4612" max="4612" width="5.125" style="2" customWidth="1"/>
    <col min="4613" max="4613" width="3" style="2" bestFit="1" customWidth="1"/>
    <col min="4614" max="4614" width="7" style="2" bestFit="1" customWidth="1"/>
    <col min="4615" max="4618" width="5.375" style="2" customWidth="1"/>
    <col min="4619" max="4619" width="5.625" style="2" customWidth="1"/>
    <col min="4620" max="4622" width="5.375" style="2" customWidth="1"/>
    <col min="4623" max="4623" width="5.5" style="2" customWidth="1"/>
    <col min="4624" max="4624" width="5.375" style="2" customWidth="1"/>
    <col min="4625" max="4625" width="5.625" style="2" customWidth="1"/>
    <col min="4626" max="4626" width="5.5" style="2" customWidth="1"/>
    <col min="4627" max="4628" width="5.375" style="2" customWidth="1"/>
    <col min="4629" max="4864" width="9" style="2"/>
    <col min="4865" max="4865" width="3.625" style="2" customWidth="1"/>
    <col min="4866" max="4866" width="1.625" style="2" customWidth="1"/>
    <col min="4867" max="4867" width="2.625" style="2" customWidth="1"/>
    <col min="4868" max="4868" width="5.125" style="2" customWidth="1"/>
    <col min="4869" max="4869" width="3" style="2" bestFit="1" customWidth="1"/>
    <col min="4870" max="4870" width="7" style="2" bestFit="1" customWidth="1"/>
    <col min="4871" max="4874" width="5.375" style="2" customWidth="1"/>
    <col min="4875" max="4875" width="5.625" style="2" customWidth="1"/>
    <col min="4876" max="4878" width="5.375" style="2" customWidth="1"/>
    <col min="4879" max="4879" width="5.5" style="2" customWidth="1"/>
    <col min="4880" max="4880" width="5.375" style="2" customWidth="1"/>
    <col min="4881" max="4881" width="5.625" style="2" customWidth="1"/>
    <col min="4882" max="4882" width="5.5" style="2" customWidth="1"/>
    <col min="4883" max="4884" width="5.375" style="2" customWidth="1"/>
    <col min="4885" max="5120" width="9" style="2"/>
    <col min="5121" max="5121" width="3.625" style="2" customWidth="1"/>
    <col min="5122" max="5122" width="1.625" style="2" customWidth="1"/>
    <col min="5123" max="5123" width="2.625" style="2" customWidth="1"/>
    <col min="5124" max="5124" width="5.125" style="2" customWidth="1"/>
    <col min="5125" max="5125" width="3" style="2" bestFit="1" customWidth="1"/>
    <col min="5126" max="5126" width="7" style="2" bestFit="1" customWidth="1"/>
    <col min="5127" max="5130" width="5.375" style="2" customWidth="1"/>
    <col min="5131" max="5131" width="5.625" style="2" customWidth="1"/>
    <col min="5132" max="5134" width="5.375" style="2" customWidth="1"/>
    <col min="5135" max="5135" width="5.5" style="2" customWidth="1"/>
    <col min="5136" max="5136" width="5.375" style="2" customWidth="1"/>
    <col min="5137" max="5137" width="5.625" style="2" customWidth="1"/>
    <col min="5138" max="5138" width="5.5" style="2" customWidth="1"/>
    <col min="5139" max="5140" width="5.375" style="2" customWidth="1"/>
    <col min="5141" max="5376" width="9" style="2"/>
    <col min="5377" max="5377" width="3.625" style="2" customWidth="1"/>
    <col min="5378" max="5378" width="1.625" style="2" customWidth="1"/>
    <col min="5379" max="5379" width="2.625" style="2" customWidth="1"/>
    <col min="5380" max="5380" width="5.125" style="2" customWidth="1"/>
    <col min="5381" max="5381" width="3" style="2" bestFit="1" customWidth="1"/>
    <col min="5382" max="5382" width="7" style="2" bestFit="1" customWidth="1"/>
    <col min="5383" max="5386" width="5.375" style="2" customWidth="1"/>
    <col min="5387" max="5387" width="5.625" style="2" customWidth="1"/>
    <col min="5388" max="5390" width="5.375" style="2" customWidth="1"/>
    <col min="5391" max="5391" width="5.5" style="2" customWidth="1"/>
    <col min="5392" max="5392" width="5.375" style="2" customWidth="1"/>
    <col min="5393" max="5393" width="5.625" style="2" customWidth="1"/>
    <col min="5394" max="5394" width="5.5" style="2" customWidth="1"/>
    <col min="5395" max="5396" width="5.375" style="2" customWidth="1"/>
    <col min="5397" max="5632" width="9" style="2"/>
    <col min="5633" max="5633" width="3.625" style="2" customWidth="1"/>
    <col min="5634" max="5634" width="1.625" style="2" customWidth="1"/>
    <col min="5635" max="5635" width="2.625" style="2" customWidth="1"/>
    <col min="5636" max="5636" width="5.125" style="2" customWidth="1"/>
    <col min="5637" max="5637" width="3" style="2" bestFit="1" customWidth="1"/>
    <col min="5638" max="5638" width="7" style="2" bestFit="1" customWidth="1"/>
    <col min="5639" max="5642" width="5.375" style="2" customWidth="1"/>
    <col min="5643" max="5643" width="5.625" style="2" customWidth="1"/>
    <col min="5644" max="5646" width="5.375" style="2" customWidth="1"/>
    <col min="5647" max="5647" width="5.5" style="2" customWidth="1"/>
    <col min="5648" max="5648" width="5.375" style="2" customWidth="1"/>
    <col min="5649" max="5649" width="5.625" style="2" customWidth="1"/>
    <col min="5650" max="5650" width="5.5" style="2" customWidth="1"/>
    <col min="5651" max="5652" width="5.375" style="2" customWidth="1"/>
    <col min="5653" max="5888" width="9" style="2"/>
    <col min="5889" max="5889" width="3.625" style="2" customWidth="1"/>
    <col min="5890" max="5890" width="1.625" style="2" customWidth="1"/>
    <col min="5891" max="5891" width="2.625" style="2" customWidth="1"/>
    <col min="5892" max="5892" width="5.125" style="2" customWidth="1"/>
    <col min="5893" max="5893" width="3" style="2" bestFit="1" customWidth="1"/>
    <col min="5894" max="5894" width="7" style="2" bestFit="1" customWidth="1"/>
    <col min="5895" max="5898" width="5.375" style="2" customWidth="1"/>
    <col min="5899" max="5899" width="5.625" style="2" customWidth="1"/>
    <col min="5900" max="5902" width="5.375" style="2" customWidth="1"/>
    <col min="5903" max="5903" width="5.5" style="2" customWidth="1"/>
    <col min="5904" max="5904" width="5.375" style="2" customWidth="1"/>
    <col min="5905" max="5905" width="5.625" style="2" customWidth="1"/>
    <col min="5906" max="5906" width="5.5" style="2" customWidth="1"/>
    <col min="5907" max="5908" width="5.375" style="2" customWidth="1"/>
    <col min="5909" max="6144" width="9" style="2"/>
    <col min="6145" max="6145" width="3.625" style="2" customWidth="1"/>
    <col min="6146" max="6146" width="1.625" style="2" customWidth="1"/>
    <col min="6147" max="6147" width="2.625" style="2" customWidth="1"/>
    <col min="6148" max="6148" width="5.125" style="2" customWidth="1"/>
    <col min="6149" max="6149" width="3" style="2" bestFit="1" customWidth="1"/>
    <col min="6150" max="6150" width="7" style="2" bestFit="1" customWidth="1"/>
    <col min="6151" max="6154" width="5.375" style="2" customWidth="1"/>
    <col min="6155" max="6155" width="5.625" style="2" customWidth="1"/>
    <col min="6156" max="6158" width="5.375" style="2" customWidth="1"/>
    <col min="6159" max="6159" width="5.5" style="2" customWidth="1"/>
    <col min="6160" max="6160" width="5.375" style="2" customWidth="1"/>
    <col min="6161" max="6161" width="5.625" style="2" customWidth="1"/>
    <col min="6162" max="6162" width="5.5" style="2" customWidth="1"/>
    <col min="6163" max="6164" width="5.375" style="2" customWidth="1"/>
    <col min="6165" max="6400" width="9" style="2"/>
    <col min="6401" max="6401" width="3.625" style="2" customWidth="1"/>
    <col min="6402" max="6402" width="1.625" style="2" customWidth="1"/>
    <col min="6403" max="6403" width="2.625" style="2" customWidth="1"/>
    <col min="6404" max="6404" width="5.125" style="2" customWidth="1"/>
    <col min="6405" max="6405" width="3" style="2" bestFit="1" customWidth="1"/>
    <col min="6406" max="6406" width="7" style="2" bestFit="1" customWidth="1"/>
    <col min="6407" max="6410" width="5.375" style="2" customWidth="1"/>
    <col min="6411" max="6411" width="5.625" style="2" customWidth="1"/>
    <col min="6412" max="6414" width="5.375" style="2" customWidth="1"/>
    <col min="6415" max="6415" width="5.5" style="2" customWidth="1"/>
    <col min="6416" max="6416" width="5.375" style="2" customWidth="1"/>
    <col min="6417" max="6417" width="5.625" style="2" customWidth="1"/>
    <col min="6418" max="6418" width="5.5" style="2" customWidth="1"/>
    <col min="6419" max="6420" width="5.375" style="2" customWidth="1"/>
    <col min="6421" max="6656" width="9" style="2"/>
    <col min="6657" max="6657" width="3.625" style="2" customWidth="1"/>
    <col min="6658" max="6658" width="1.625" style="2" customWidth="1"/>
    <col min="6659" max="6659" width="2.625" style="2" customWidth="1"/>
    <col min="6660" max="6660" width="5.125" style="2" customWidth="1"/>
    <col min="6661" max="6661" width="3" style="2" bestFit="1" customWidth="1"/>
    <col min="6662" max="6662" width="7" style="2" bestFit="1" customWidth="1"/>
    <col min="6663" max="6666" width="5.375" style="2" customWidth="1"/>
    <col min="6667" max="6667" width="5.625" style="2" customWidth="1"/>
    <col min="6668" max="6670" width="5.375" style="2" customWidth="1"/>
    <col min="6671" max="6671" width="5.5" style="2" customWidth="1"/>
    <col min="6672" max="6672" width="5.375" style="2" customWidth="1"/>
    <col min="6673" max="6673" width="5.625" style="2" customWidth="1"/>
    <col min="6674" max="6674" width="5.5" style="2" customWidth="1"/>
    <col min="6675" max="6676" width="5.375" style="2" customWidth="1"/>
    <col min="6677" max="6912" width="9" style="2"/>
    <col min="6913" max="6913" width="3.625" style="2" customWidth="1"/>
    <col min="6914" max="6914" width="1.625" style="2" customWidth="1"/>
    <col min="6915" max="6915" width="2.625" style="2" customWidth="1"/>
    <col min="6916" max="6916" width="5.125" style="2" customWidth="1"/>
    <col min="6917" max="6917" width="3" style="2" bestFit="1" customWidth="1"/>
    <col min="6918" max="6918" width="7" style="2" bestFit="1" customWidth="1"/>
    <col min="6919" max="6922" width="5.375" style="2" customWidth="1"/>
    <col min="6923" max="6923" width="5.625" style="2" customWidth="1"/>
    <col min="6924" max="6926" width="5.375" style="2" customWidth="1"/>
    <col min="6927" max="6927" width="5.5" style="2" customWidth="1"/>
    <col min="6928" max="6928" width="5.375" style="2" customWidth="1"/>
    <col min="6929" max="6929" width="5.625" style="2" customWidth="1"/>
    <col min="6930" max="6930" width="5.5" style="2" customWidth="1"/>
    <col min="6931" max="6932" width="5.375" style="2" customWidth="1"/>
    <col min="6933" max="7168" width="9" style="2"/>
    <col min="7169" max="7169" width="3.625" style="2" customWidth="1"/>
    <col min="7170" max="7170" width="1.625" style="2" customWidth="1"/>
    <col min="7171" max="7171" width="2.625" style="2" customWidth="1"/>
    <col min="7172" max="7172" width="5.125" style="2" customWidth="1"/>
    <col min="7173" max="7173" width="3" style="2" bestFit="1" customWidth="1"/>
    <col min="7174" max="7174" width="7" style="2" bestFit="1" customWidth="1"/>
    <col min="7175" max="7178" width="5.375" style="2" customWidth="1"/>
    <col min="7179" max="7179" width="5.625" style="2" customWidth="1"/>
    <col min="7180" max="7182" width="5.375" style="2" customWidth="1"/>
    <col min="7183" max="7183" width="5.5" style="2" customWidth="1"/>
    <col min="7184" max="7184" width="5.375" style="2" customWidth="1"/>
    <col min="7185" max="7185" width="5.625" style="2" customWidth="1"/>
    <col min="7186" max="7186" width="5.5" style="2" customWidth="1"/>
    <col min="7187" max="7188" width="5.375" style="2" customWidth="1"/>
    <col min="7189" max="7424" width="9" style="2"/>
    <col min="7425" max="7425" width="3.625" style="2" customWidth="1"/>
    <col min="7426" max="7426" width="1.625" style="2" customWidth="1"/>
    <col min="7427" max="7427" width="2.625" style="2" customWidth="1"/>
    <col min="7428" max="7428" width="5.125" style="2" customWidth="1"/>
    <col min="7429" max="7429" width="3" style="2" bestFit="1" customWidth="1"/>
    <col min="7430" max="7430" width="7" style="2" bestFit="1" customWidth="1"/>
    <col min="7431" max="7434" width="5.375" style="2" customWidth="1"/>
    <col min="7435" max="7435" width="5.625" style="2" customWidth="1"/>
    <col min="7436" max="7438" width="5.375" style="2" customWidth="1"/>
    <col min="7439" max="7439" width="5.5" style="2" customWidth="1"/>
    <col min="7440" max="7440" width="5.375" style="2" customWidth="1"/>
    <col min="7441" max="7441" width="5.625" style="2" customWidth="1"/>
    <col min="7442" max="7442" width="5.5" style="2" customWidth="1"/>
    <col min="7443" max="7444" width="5.375" style="2" customWidth="1"/>
    <col min="7445" max="7680" width="9" style="2"/>
    <col min="7681" max="7681" width="3.625" style="2" customWidth="1"/>
    <col min="7682" max="7682" width="1.625" style="2" customWidth="1"/>
    <col min="7683" max="7683" width="2.625" style="2" customWidth="1"/>
    <col min="7684" max="7684" width="5.125" style="2" customWidth="1"/>
    <col min="7685" max="7685" width="3" style="2" bestFit="1" customWidth="1"/>
    <col min="7686" max="7686" width="7" style="2" bestFit="1" customWidth="1"/>
    <col min="7687" max="7690" width="5.375" style="2" customWidth="1"/>
    <col min="7691" max="7691" width="5.625" style="2" customWidth="1"/>
    <col min="7692" max="7694" width="5.375" style="2" customWidth="1"/>
    <col min="7695" max="7695" width="5.5" style="2" customWidth="1"/>
    <col min="7696" max="7696" width="5.375" style="2" customWidth="1"/>
    <col min="7697" max="7697" width="5.625" style="2" customWidth="1"/>
    <col min="7698" max="7698" width="5.5" style="2" customWidth="1"/>
    <col min="7699" max="7700" width="5.375" style="2" customWidth="1"/>
    <col min="7701" max="7936" width="9" style="2"/>
    <col min="7937" max="7937" width="3.625" style="2" customWidth="1"/>
    <col min="7938" max="7938" width="1.625" style="2" customWidth="1"/>
    <col min="7939" max="7939" width="2.625" style="2" customWidth="1"/>
    <col min="7940" max="7940" width="5.125" style="2" customWidth="1"/>
    <col min="7941" max="7941" width="3" style="2" bestFit="1" customWidth="1"/>
    <col min="7942" max="7942" width="7" style="2" bestFit="1" customWidth="1"/>
    <col min="7943" max="7946" width="5.375" style="2" customWidth="1"/>
    <col min="7947" max="7947" width="5.625" style="2" customWidth="1"/>
    <col min="7948" max="7950" width="5.375" style="2" customWidth="1"/>
    <col min="7951" max="7951" width="5.5" style="2" customWidth="1"/>
    <col min="7952" max="7952" width="5.375" style="2" customWidth="1"/>
    <col min="7953" max="7953" width="5.625" style="2" customWidth="1"/>
    <col min="7954" max="7954" width="5.5" style="2" customWidth="1"/>
    <col min="7955" max="7956" width="5.375" style="2" customWidth="1"/>
    <col min="7957" max="8192" width="9" style="2"/>
    <col min="8193" max="8193" width="3.625" style="2" customWidth="1"/>
    <col min="8194" max="8194" width="1.625" style="2" customWidth="1"/>
    <col min="8195" max="8195" width="2.625" style="2" customWidth="1"/>
    <col min="8196" max="8196" width="5.125" style="2" customWidth="1"/>
    <col min="8197" max="8197" width="3" style="2" bestFit="1" customWidth="1"/>
    <col min="8198" max="8198" width="7" style="2" bestFit="1" customWidth="1"/>
    <col min="8199" max="8202" width="5.375" style="2" customWidth="1"/>
    <col min="8203" max="8203" width="5.625" style="2" customWidth="1"/>
    <col min="8204" max="8206" width="5.375" style="2" customWidth="1"/>
    <col min="8207" max="8207" width="5.5" style="2" customWidth="1"/>
    <col min="8208" max="8208" width="5.375" style="2" customWidth="1"/>
    <col min="8209" max="8209" width="5.625" style="2" customWidth="1"/>
    <col min="8210" max="8210" width="5.5" style="2" customWidth="1"/>
    <col min="8211" max="8212" width="5.375" style="2" customWidth="1"/>
    <col min="8213" max="8448" width="9" style="2"/>
    <col min="8449" max="8449" width="3.625" style="2" customWidth="1"/>
    <col min="8450" max="8450" width="1.625" style="2" customWidth="1"/>
    <col min="8451" max="8451" width="2.625" style="2" customWidth="1"/>
    <col min="8452" max="8452" width="5.125" style="2" customWidth="1"/>
    <col min="8453" max="8453" width="3" style="2" bestFit="1" customWidth="1"/>
    <col min="8454" max="8454" width="7" style="2" bestFit="1" customWidth="1"/>
    <col min="8455" max="8458" width="5.375" style="2" customWidth="1"/>
    <col min="8459" max="8459" width="5.625" style="2" customWidth="1"/>
    <col min="8460" max="8462" width="5.375" style="2" customWidth="1"/>
    <col min="8463" max="8463" width="5.5" style="2" customWidth="1"/>
    <col min="8464" max="8464" width="5.375" style="2" customWidth="1"/>
    <col min="8465" max="8465" width="5.625" style="2" customWidth="1"/>
    <col min="8466" max="8466" width="5.5" style="2" customWidth="1"/>
    <col min="8467" max="8468" width="5.375" style="2" customWidth="1"/>
    <col min="8469" max="8704" width="9" style="2"/>
    <col min="8705" max="8705" width="3.625" style="2" customWidth="1"/>
    <col min="8706" max="8706" width="1.625" style="2" customWidth="1"/>
    <col min="8707" max="8707" width="2.625" style="2" customWidth="1"/>
    <col min="8708" max="8708" width="5.125" style="2" customWidth="1"/>
    <col min="8709" max="8709" width="3" style="2" bestFit="1" customWidth="1"/>
    <col min="8710" max="8710" width="7" style="2" bestFit="1" customWidth="1"/>
    <col min="8711" max="8714" width="5.375" style="2" customWidth="1"/>
    <col min="8715" max="8715" width="5.625" style="2" customWidth="1"/>
    <col min="8716" max="8718" width="5.375" style="2" customWidth="1"/>
    <col min="8719" max="8719" width="5.5" style="2" customWidth="1"/>
    <col min="8720" max="8720" width="5.375" style="2" customWidth="1"/>
    <col min="8721" max="8721" width="5.625" style="2" customWidth="1"/>
    <col min="8722" max="8722" width="5.5" style="2" customWidth="1"/>
    <col min="8723" max="8724" width="5.375" style="2" customWidth="1"/>
    <col min="8725" max="8960" width="9" style="2"/>
    <col min="8961" max="8961" width="3.625" style="2" customWidth="1"/>
    <col min="8962" max="8962" width="1.625" style="2" customWidth="1"/>
    <col min="8963" max="8963" width="2.625" style="2" customWidth="1"/>
    <col min="8964" max="8964" width="5.125" style="2" customWidth="1"/>
    <col min="8965" max="8965" width="3" style="2" bestFit="1" customWidth="1"/>
    <col min="8966" max="8966" width="7" style="2" bestFit="1" customWidth="1"/>
    <col min="8967" max="8970" width="5.375" style="2" customWidth="1"/>
    <col min="8971" max="8971" width="5.625" style="2" customWidth="1"/>
    <col min="8972" max="8974" width="5.375" style="2" customWidth="1"/>
    <col min="8975" max="8975" width="5.5" style="2" customWidth="1"/>
    <col min="8976" max="8976" width="5.375" style="2" customWidth="1"/>
    <col min="8977" max="8977" width="5.625" style="2" customWidth="1"/>
    <col min="8978" max="8978" width="5.5" style="2" customWidth="1"/>
    <col min="8979" max="8980" width="5.375" style="2" customWidth="1"/>
    <col min="8981" max="9216" width="9" style="2"/>
    <col min="9217" max="9217" width="3.625" style="2" customWidth="1"/>
    <col min="9218" max="9218" width="1.625" style="2" customWidth="1"/>
    <col min="9219" max="9219" width="2.625" style="2" customWidth="1"/>
    <col min="9220" max="9220" width="5.125" style="2" customWidth="1"/>
    <col min="9221" max="9221" width="3" style="2" bestFit="1" customWidth="1"/>
    <col min="9222" max="9222" width="7" style="2" bestFit="1" customWidth="1"/>
    <col min="9223" max="9226" width="5.375" style="2" customWidth="1"/>
    <col min="9227" max="9227" width="5.625" style="2" customWidth="1"/>
    <col min="9228" max="9230" width="5.375" style="2" customWidth="1"/>
    <col min="9231" max="9231" width="5.5" style="2" customWidth="1"/>
    <col min="9232" max="9232" width="5.375" style="2" customWidth="1"/>
    <col min="9233" max="9233" width="5.625" style="2" customWidth="1"/>
    <col min="9234" max="9234" width="5.5" style="2" customWidth="1"/>
    <col min="9235" max="9236" width="5.375" style="2" customWidth="1"/>
    <col min="9237" max="9472" width="9" style="2"/>
    <col min="9473" max="9473" width="3.625" style="2" customWidth="1"/>
    <col min="9474" max="9474" width="1.625" style="2" customWidth="1"/>
    <col min="9475" max="9475" width="2.625" style="2" customWidth="1"/>
    <col min="9476" max="9476" width="5.125" style="2" customWidth="1"/>
    <col min="9477" max="9477" width="3" style="2" bestFit="1" customWidth="1"/>
    <col min="9478" max="9478" width="7" style="2" bestFit="1" customWidth="1"/>
    <col min="9479" max="9482" width="5.375" style="2" customWidth="1"/>
    <col min="9483" max="9483" width="5.625" style="2" customWidth="1"/>
    <col min="9484" max="9486" width="5.375" style="2" customWidth="1"/>
    <col min="9487" max="9487" width="5.5" style="2" customWidth="1"/>
    <col min="9488" max="9488" width="5.375" style="2" customWidth="1"/>
    <col min="9489" max="9489" width="5.625" style="2" customWidth="1"/>
    <col min="9490" max="9490" width="5.5" style="2" customWidth="1"/>
    <col min="9491" max="9492" width="5.375" style="2" customWidth="1"/>
    <col min="9493" max="9728" width="9" style="2"/>
    <col min="9729" max="9729" width="3.625" style="2" customWidth="1"/>
    <col min="9730" max="9730" width="1.625" style="2" customWidth="1"/>
    <col min="9731" max="9731" width="2.625" style="2" customWidth="1"/>
    <col min="9732" max="9732" width="5.125" style="2" customWidth="1"/>
    <col min="9733" max="9733" width="3" style="2" bestFit="1" customWidth="1"/>
    <col min="9734" max="9734" width="7" style="2" bestFit="1" customWidth="1"/>
    <col min="9735" max="9738" width="5.375" style="2" customWidth="1"/>
    <col min="9739" max="9739" width="5.625" style="2" customWidth="1"/>
    <col min="9740" max="9742" width="5.375" style="2" customWidth="1"/>
    <col min="9743" max="9743" width="5.5" style="2" customWidth="1"/>
    <col min="9744" max="9744" width="5.375" style="2" customWidth="1"/>
    <col min="9745" max="9745" width="5.625" style="2" customWidth="1"/>
    <col min="9746" max="9746" width="5.5" style="2" customWidth="1"/>
    <col min="9747" max="9748" width="5.375" style="2" customWidth="1"/>
    <col min="9749" max="9984" width="9" style="2"/>
    <col min="9985" max="9985" width="3.625" style="2" customWidth="1"/>
    <col min="9986" max="9986" width="1.625" style="2" customWidth="1"/>
    <col min="9987" max="9987" width="2.625" style="2" customWidth="1"/>
    <col min="9988" max="9988" width="5.125" style="2" customWidth="1"/>
    <col min="9989" max="9989" width="3" style="2" bestFit="1" customWidth="1"/>
    <col min="9990" max="9990" width="7" style="2" bestFit="1" customWidth="1"/>
    <col min="9991" max="9994" width="5.375" style="2" customWidth="1"/>
    <col min="9995" max="9995" width="5.625" style="2" customWidth="1"/>
    <col min="9996" max="9998" width="5.375" style="2" customWidth="1"/>
    <col min="9999" max="9999" width="5.5" style="2" customWidth="1"/>
    <col min="10000" max="10000" width="5.375" style="2" customWidth="1"/>
    <col min="10001" max="10001" width="5.625" style="2" customWidth="1"/>
    <col min="10002" max="10002" width="5.5" style="2" customWidth="1"/>
    <col min="10003" max="10004" width="5.375" style="2" customWidth="1"/>
    <col min="10005" max="10240" width="9" style="2"/>
    <col min="10241" max="10241" width="3.625" style="2" customWidth="1"/>
    <col min="10242" max="10242" width="1.625" style="2" customWidth="1"/>
    <col min="10243" max="10243" width="2.625" style="2" customWidth="1"/>
    <col min="10244" max="10244" width="5.125" style="2" customWidth="1"/>
    <col min="10245" max="10245" width="3" style="2" bestFit="1" customWidth="1"/>
    <col min="10246" max="10246" width="7" style="2" bestFit="1" customWidth="1"/>
    <col min="10247" max="10250" width="5.375" style="2" customWidth="1"/>
    <col min="10251" max="10251" width="5.625" style="2" customWidth="1"/>
    <col min="10252" max="10254" width="5.375" style="2" customWidth="1"/>
    <col min="10255" max="10255" width="5.5" style="2" customWidth="1"/>
    <col min="10256" max="10256" width="5.375" style="2" customWidth="1"/>
    <col min="10257" max="10257" width="5.625" style="2" customWidth="1"/>
    <col min="10258" max="10258" width="5.5" style="2" customWidth="1"/>
    <col min="10259" max="10260" width="5.375" style="2" customWidth="1"/>
    <col min="10261" max="10496" width="9" style="2"/>
    <col min="10497" max="10497" width="3.625" style="2" customWidth="1"/>
    <col min="10498" max="10498" width="1.625" style="2" customWidth="1"/>
    <col min="10499" max="10499" width="2.625" style="2" customWidth="1"/>
    <col min="10500" max="10500" width="5.125" style="2" customWidth="1"/>
    <col min="10501" max="10501" width="3" style="2" bestFit="1" customWidth="1"/>
    <col min="10502" max="10502" width="7" style="2" bestFit="1" customWidth="1"/>
    <col min="10503" max="10506" width="5.375" style="2" customWidth="1"/>
    <col min="10507" max="10507" width="5.625" style="2" customWidth="1"/>
    <col min="10508" max="10510" width="5.375" style="2" customWidth="1"/>
    <col min="10511" max="10511" width="5.5" style="2" customWidth="1"/>
    <col min="10512" max="10512" width="5.375" style="2" customWidth="1"/>
    <col min="10513" max="10513" width="5.625" style="2" customWidth="1"/>
    <col min="10514" max="10514" width="5.5" style="2" customWidth="1"/>
    <col min="10515" max="10516" width="5.375" style="2" customWidth="1"/>
    <col min="10517" max="10752" width="9" style="2"/>
    <col min="10753" max="10753" width="3.625" style="2" customWidth="1"/>
    <col min="10754" max="10754" width="1.625" style="2" customWidth="1"/>
    <col min="10755" max="10755" width="2.625" style="2" customWidth="1"/>
    <col min="10756" max="10756" width="5.125" style="2" customWidth="1"/>
    <col min="10757" max="10757" width="3" style="2" bestFit="1" customWidth="1"/>
    <col min="10758" max="10758" width="7" style="2" bestFit="1" customWidth="1"/>
    <col min="10759" max="10762" width="5.375" style="2" customWidth="1"/>
    <col min="10763" max="10763" width="5.625" style="2" customWidth="1"/>
    <col min="10764" max="10766" width="5.375" style="2" customWidth="1"/>
    <col min="10767" max="10767" width="5.5" style="2" customWidth="1"/>
    <col min="10768" max="10768" width="5.375" style="2" customWidth="1"/>
    <col min="10769" max="10769" width="5.625" style="2" customWidth="1"/>
    <col min="10770" max="10770" width="5.5" style="2" customWidth="1"/>
    <col min="10771" max="10772" width="5.375" style="2" customWidth="1"/>
    <col min="10773" max="11008" width="9" style="2"/>
    <col min="11009" max="11009" width="3.625" style="2" customWidth="1"/>
    <col min="11010" max="11010" width="1.625" style="2" customWidth="1"/>
    <col min="11011" max="11011" width="2.625" style="2" customWidth="1"/>
    <col min="11012" max="11012" width="5.125" style="2" customWidth="1"/>
    <col min="11013" max="11013" width="3" style="2" bestFit="1" customWidth="1"/>
    <col min="11014" max="11014" width="7" style="2" bestFit="1" customWidth="1"/>
    <col min="11015" max="11018" width="5.375" style="2" customWidth="1"/>
    <col min="11019" max="11019" width="5.625" style="2" customWidth="1"/>
    <col min="11020" max="11022" width="5.375" style="2" customWidth="1"/>
    <col min="11023" max="11023" width="5.5" style="2" customWidth="1"/>
    <col min="11024" max="11024" width="5.375" style="2" customWidth="1"/>
    <col min="11025" max="11025" width="5.625" style="2" customWidth="1"/>
    <col min="11026" max="11026" width="5.5" style="2" customWidth="1"/>
    <col min="11027" max="11028" width="5.375" style="2" customWidth="1"/>
    <col min="11029" max="11264" width="9" style="2"/>
    <col min="11265" max="11265" width="3.625" style="2" customWidth="1"/>
    <col min="11266" max="11266" width="1.625" style="2" customWidth="1"/>
    <col min="11267" max="11267" width="2.625" style="2" customWidth="1"/>
    <col min="11268" max="11268" width="5.125" style="2" customWidth="1"/>
    <col min="11269" max="11269" width="3" style="2" bestFit="1" customWidth="1"/>
    <col min="11270" max="11270" width="7" style="2" bestFit="1" customWidth="1"/>
    <col min="11271" max="11274" width="5.375" style="2" customWidth="1"/>
    <col min="11275" max="11275" width="5.625" style="2" customWidth="1"/>
    <col min="11276" max="11278" width="5.375" style="2" customWidth="1"/>
    <col min="11279" max="11279" width="5.5" style="2" customWidth="1"/>
    <col min="11280" max="11280" width="5.375" style="2" customWidth="1"/>
    <col min="11281" max="11281" width="5.625" style="2" customWidth="1"/>
    <col min="11282" max="11282" width="5.5" style="2" customWidth="1"/>
    <col min="11283" max="11284" width="5.375" style="2" customWidth="1"/>
    <col min="11285" max="11520" width="9" style="2"/>
    <col min="11521" max="11521" width="3.625" style="2" customWidth="1"/>
    <col min="11522" max="11522" width="1.625" style="2" customWidth="1"/>
    <col min="11523" max="11523" width="2.625" style="2" customWidth="1"/>
    <col min="11524" max="11524" width="5.125" style="2" customWidth="1"/>
    <col min="11525" max="11525" width="3" style="2" bestFit="1" customWidth="1"/>
    <col min="11526" max="11526" width="7" style="2" bestFit="1" customWidth="1"/>
    <col min="11527" max="11530" width="5.375" style="2" customWidth="1"/>
    <col min="11531" max="11531" width="5.625" style="2" customWidth="1"/>
    <col min="11532" max="11534" width="5.375" style="2" customWidth="1"/>
    <col min="11535" max="11535" width="5.5" style="2" customWidth="1"/>
    <col min="11536" max="11536" width="5.375" style="2" customWidth="1"/>
    <col min="11537" max="11537" width="5.625" style="2" customWidth="1"/>
    <col min="11538" max="11538" width="5.5" style="2" customWidth="1"/>
    <col min="11539" max="11540" width="5.375" style="2" customWidth="1"/>
    <col min="11541" max="11776" width="9" style="2"/>
    <col min="11777" max="11777" width="3.625" style="2" customWidth="1"/>
    <col min="11778" max="11778" width="1.625" style="2" customWidth="1"/>
    <col min="11779" max="11779" width="2.625" style="2" customWidth="1"/>
    <col min="11780" max="11780" width="5.125" style="2" customWidth="1"/>
    <col min="11781" max="11781" width="3" style="2" bestFit="1" customWidth="1"/>
    <col min="11782" max="11782" width="7" style="2" bestFit="1" customWidth="1"/>
    <col min="11783" max="11786" width="5.375" style="2" customWidth="1"/>
    <col min="11787" max="11787" width="5.625" style="2" customWidth="1"/>
    <col min="11788" max="11790" width="5.375" style="2" customWidth="1"/>
    <col min="11791" max="11791" width="5.5" style="2" customWidth="1"/>
    <col min="11792" max="11792" width="5.375" style="2" customWidth="1"/>
    <col min="11793" max="11793" width="5.625" style="2" customWidth="1"/>
    <col min="11794" max="11794" width="5.5" style="2" customWidth="1"/>
    <col min="11795" max="11796" width="5.375" style="2" customWidth="1"/>
    <col min="11797" max="12032" width="9" style="2"/>
    <col min="12033" max="12033" width="3.625" style="2" customWidth="1"/>
    <col min="12034" max="12034" width="1.625" style="2" customWidth="1"/>
    <col min="12035" max="12035" width="2.625" style="2" customWidth="1"/>
    <col min="12036" max="12036" width="5.125" style="2" customWidth="1"/>
    <col min="12037" max="12037" width="3" style="2" bestFit="1" customWidth="1"/>
    <col min="12038" max="12038" width="7" style="2" bestFit="1" customWidth="1"/>
    <col min="12039" max="12042" width="5.375" style="2" customWidth="1"/>
    <col min="12043" max="12043" width="5.625" style="2" customWidth="1"/>
    <col min="12044" max="12046" width="5.375" style="2" customWidth="1"/>
    <col min="12047" max="12047" width="5.5" style="2" customWidth="1"/>
    <col min="12048" max="12048" width="5.375" style="2" customWidth="1"/>
    <col min="12049" max="12049" width="5.625" style="2" customWidth="1"/>
    <col min="12050" max="12050" width="5.5" style="2" customWidth="1"/>
    <col min="12051" max="12052" width="5.375" style="2" customWidth="1"/>
    <col min="12053" max="12288" width="9" style="2"/>
    <col min="12289" max="12289" width="3.625" style="2" customWidth="1"/>
    <col min="12290" max="12290" width="1.625" style="2" customWidth="1"/>
    <col min="12291" max="12291" width="2.625" style="2" customWidth="1"/>
    <col min="12292" max="12292" width="5.125" style="2" customWidth="1"/>
    <col min="12293" max="12293" width="3" style="2" bestFit="1" customWidth="1"/>
    <col min="12294" max="12294" width="7" style="2" bestFit="1" customWidth="1"/>
    <col min="12295" max="12298" width="5.375" style="2" customWidth="1"/>
    <col min="12299" max="12299" width="5.625" style="2" customWidth="1"/>
    <col min="12300" max="12302" width="5.375" style="2" customWidth="1"/>
    <col min="12303" max="12303" width="5.5" style="2" customWidth="1"/>
    <col min="12304" max="12304" width="5.375" style="2" customWidth="1"/>
    <col min="12305" max="12305" width="5.625" style="2" customWidth="1"/>
    <col min="12306" max="12306" width="5.5" style="2" customWidth="1"/>
    <col min="12307" max="12308" width="5.375" style="2" customWidth="1"/>
    <col min="12309" max="12544" width="9" style="2"/>
    <col min="12545" max="12545" width="3.625" style="2" customWidth="1"/>
    <col min="12546" max="12546" width="1.625" style="2" customWidth="1"/>
    <col min="12547" max="12547" width="2.625" style="2" customWidth="1"/>
    <col min="12548" max="12548" width="5.125" style="2" customWidth="1"/>
    <col min="12549" max="12549" width="3" style="2" bestFit="1" customWidth="1"/>
    <col min="12550" max="12550" width="7" style="2" bestFit="1" customWidth="1"/>
    <col min="12551" max="12554" width="5.375" style="2" customWidth="1"/>
    <col min="12555" max="12555" width="5.625" style="2" customWidth="1"/>
    <col min="12556" max="12558" width="5.375" style="2" customWidth="1"/>
    <col min="12559" max="12559" width="5.5" style="2" customWidth="1"/>
    <col min="12560" max="12560" width="5.375" style="2" customWidth="1"/>
    <col min="12561" max="12561" width="5.625" style="2" customWidth="1"/>
    <col min="12562" max="12562" width="5.5" style="2" customWidth="1"/>
    <col min="12563" max="12564" width="5.375" style="2" customWidth="1"/>
    <col min="12565" max="12800" width="9" style="2"/>
    <col min="12801" max="12801" width="3.625" style="2" customWidth="1"/>
    <col min="12802" max="12802" width="1.625" style="2" customWidth="1"/>
    <col min="12803" max="12803" width="2.625" style="2" customWidth="1"/>
    <col min="12804" max="12804" width="5.125" style="2" customWidth="1"/>
    <col min="12805" max="12805" width="3" style="2" bestFit="1" customWidth="1"/>
    <col min="12806" max="12806" width="7" style="2" bestFit="1" customWidth="1"/>
    <col min="12807" max="12810" width="5.375" style="2" customWidth="1"/>
    <col min="12811" max="12811" width="5.625" style="2" customWidth="1"/>
    <col min="12812" max="12814" width="5.375" style="2" customWidth="1"/>
    <col min="12815" max="12815" width="5.5" style="2" customWidth="1"/>
    <col min="12816" max="12816" width="5.375" style="2" customWidth="1"/>
    <col min="12817" max="12817" width="5.625" style="2" customWidth="1"/>
    <col min="12818" max="12818" width="5.5" style="2" customWidth="1"/>
    <col min="12819" max="12820" width="5.375" style="2" customWidth="1"/>
    <col min="12821" max="13056" width="9" style="2"/>
    <col min="13057" max="13057" width="3.625" style="2" customWidth="1"/>
    <col min="13058" max="13058" width="1.625" style="2" customWidth="1"/>
    <col min="13059" max="13059" width="2.625" style="2" customWidth="1"/>
    <col min="13060" max="13060" width="5.125" style="2" customWidth="1"/>
    <col min="13061" max="13061" width="3" style="2" bestFit="1" customWidth="1"/>
    <col min="13062" max="13062" width="7" style="2" bestFit="1" customWidth="1"/>
    <col min="13063" max="13066" width="5.375" style="2" customWidth="1"/>
    <col min="13067" max="13067" width="5.625" style="2" customWidth="1"/>
    <col min="13068" max="13070" width="5.375" style="2" customWidth="1"/>
    <col min="13071" max="13071" width="5.5" style="2" customWidth="1"/>
    <col min="13072" max="13072" width="5.375" style="2" customWidth="1"/>
    <col min="13073" max="13073" width="5.625" style="2" customWidth="1"/>
    <col min="13074" max="13074" width="5.5" style="2" customWidth="1"/>
    <col min="13075" max="13076" width="5.375" style="2" customWidth="1"/>
    <col min="13077" max="13312" width="9" style="2"/>
    <col min="13313" max="13313" width="3.625" style="2" customWidth="1"/>
    <col min="13314" max="13314" width="1.625" style="2" customWidth="1"/>
    <col min="13315" max="13315" width="2.625" style="2" customWidth="1"/>
    <col min="13316" max="13316" width="5.125" style="2" customWidth="1"/>
    <col min="13317" max="13317" width="3" style="2" bestFit="1" customWidth="1"/>
    <col min="13318" max="13318" width="7" style="2" bestFit="1" customWidth="1"/>
    <col min="13319" max="13322" width="5.375" style="2" customWidth="1"/>
    <col min="13323" max="13323" width="5.625" style="2" customWidth="1"/>
    <col min="13324" max="13326" width="5.375" style="2" customWidth="1"/>
    <col min="13327" max="13327" width="5.5" style="2" customWidth="1"/>
    <col min="13328" max="13328" width="5.375" style="2" customWidth="1"/>
    <col min="13329" max="13329" width="5.625" style="2" customWidth="1"/>
    <col min="13330" max="13330" width="5.5" style="2" customWidth="1"/>
    <col min="13331" max="13332" width="5.375" style="2" customWidth="1"/>
    <col min="13333" max="13568" width="9" style="2"/>
    <col min="13569" max="13569" width="3.625" style="2" customWidth="1"/>
    <col min="13570" max="13570" width="1.625" style="2" customWidth="1"/>
    <col min="13571" max="13571" width="2.625" style="2" customWidth="1"/>
    <col min="13572" max="13572" width="5.125" style="2" customWidth="1"/>
    <col min="13573" max="13573" width="3" style="2" bestFit="1" customWidth="1"/>
    <col min="13574" max="13574" width="7" style="2" bestFit="1" customWidth="1"/>
    <col min="13575" max="13578" width="5.375" style="2" customWidth="1"/>
    <col min="13579" max="13579" width="5.625" style="2" customWidth="1"/>
    <col min="13580" max="13582" width="5.375" style="2" customWidth="1"/>
    <col min="13583" max="13583" width="5.5" style="2" customWidth="1"/>
    <col min="13584" max="13584" width="5.375" style="2" customWidth="1"/>
    <col min="13585" max="13585" width="5.625" style="2" customWidth="1"/>
    <col min="13586" max="13586" width="5.5" style="2" customWidth="1"/>
    <col min="13587" max="13588" width="5.375" style="2" customWidth="1"/>
    <col min="13589" max="13824" width="9" style="2"/>
    <col min="13825" max="13825" width="3.625" style="2" customWidth="1"/>
    <col min="13826" max="13826" width="1.625" style="2" customWidth="1"/>
    <col min="13827" max="13827" width="2.625" style="2" customWidth="1"/>
    <col min="13828" max="13828" width="5.125" style="2" customWidth="1"/>
    <col min="13829" max="13829" width="3" style="2" bestFit="1" customWidth="1"/>
    <col min="13830" max="13830" width="7" style="2" bestFit="1" customWidth="1"/>
    <col min="13831" max="13834" width="5.375" style="2" customWidth="1"/>
    <col min="13835" max="13835" width="5.625" style="2" customWidth="1"/>
    <col min="13836" max="13838" width="5.375" style="2" customWidth="1"/>
    <col min="13839" max="13839" width="5.5" style="2" customWidth="1"/>
    <col min="13840" max="13840" width="5.375" style="2" customWidth="1"/>
    <col min="13841" max="13841" width="5.625" style="2" customWidth="1"/>
    <col min="13842" max="13842" width="5.5" style="2" customWidth="1"/>
    <col min="13843" max="13844" width="5.375" style="2" customWidth="1"/>
    <col min="13845" max="14080" width="9" style="2"/>
    <col min="14081" max="14081" width="3.625" style="2" customWidth="1"/>
    <col min="14082" max="14082" width="1.625" style="2" customWidth="1"/>
    <col min="14083" max="14083" width="2.625" style="2" customWidth="1"/>
    <col min="14084" max="14084" width="5.125" style="2" customWidth="1"/>
    <col min="14085" max="14085" width="3" style="2" bestFit="1" customWidth="1"/>
    <col min="14086" max="14086" width="7" style="2" bestFit="1" customWidth="1"/>
    <col min="14087" max="14090" width="5.375" style="2" customWidth="1"/>
    <col min="14091" max="14091" width="5.625" style="2" customWidth="1"/>
    <col min="14092" max="14094" width="5.375" style="2" customWidth="1"/>
    <col min="14095" max="14095" width="5.5" style="2" customWidth="1"/>
    <col min="14096" max="14096" width="5.375" style="2" customWidth="1"/>
    <col min="14097" max="14097" width="5.625" style="2" customWidth="1"/>
    <col min="14098" max="14098" width="5.5" style="2" customWidth="1"/>
    <col min="14099" max="14100" width="5.375" style="2" customWidth="1"/>
    <col min="14101" max="14336" width="9" style="2"/>
    <col min="14337" max="14337" width="3.625" style="2" customWidth="1"/>
    <col min="14338" max="14338" width="1.625" style="2" customWidth="1"/>
    <col min="14339" max="14339" width="2.625" style="2" customWidth="1"/>
    <col min="14340" max="14340" width="5.125" style="2" customWidth="1"/>
    <col min="14341" max="14341" width="3" style="2" bestFit="1" customWidth="1"/>
    <col min="14342" max="14342" width="7" style="2" bestFit="1" customWidth="1"/>
    <col min="14343" max="14346" width="5.375" style="2" customWidth="1"/>
    <col min="14347" max="14347" width="5.625" style="2" customWidth="1"/>
    <col min="14348" max="14350" width="5.375" style="2" customWidth="1"/>
    <col min="14351" max="14351" width="5.5" style="2" customWidth="1"/>
    <col min="14352" max="14352" width="5.375" style="2" customWidth="1"/>
    <col min="14353" max="14353" width="5.625" style="2" customWidth="1"/>
    <col min="14354" max="14354" width="5.5" style="2" customWidth="1"/>
    <col min="14355" max="14356" width="5.375" style="2" customWidth="1"/>
    <col min="14357" max="14592" width="9" style="2"/>
    <col min="14593" max="14593" width="3.625" style="2" customWidth="1"/>
    <col min="14594" max="14594" width="1.625" style="2" customWidth="1"/>
    <col min="14595" max="14595" width="2.625" style="2" customWidth="1"/>
    <col min="14596" max="14596" width="5.125" style="2" customWidth="1"/>
    <col min="14597" max="14597" width="3" style="2" bestFit="1" customWidth="1"/>
    <col min="14598" max="14598" width="7" style="2" bestFit="1" customWidth="1"/>
    <col min="14599" max="14602" width="5.375" style="2" customWidth="1"/>
    <col min="14603" max="14603" width="5.625" style="2" customWidth="1"/>
    <col min="14604" max="14606" width="5.375" style="2" customWidth="1"/>
    <col min="14607" max="14607" width="5.5" style="2" customWidth="1"/>
    <col min="14608" max="14608" width="5.375" style="2" customWidth="1"/>
    <col min="14609" max="14609" width="5.625" style="2" customWidth="1"/>
    <col min="14610" max="14610" width="5.5" style="2" customWidth="1"/>
    <col min="14611" max="14612" width="5.375" style="2" customWidth="1"/>
    <col min="14613" max="14848" width="9" style="2"/>
    <col min="14849" max="14849" width="3.625" style="2" customWidth="1"/>
    <col min="14850" max="14850" width="1.625" style="2" customWidth="1"/>
    <col min="14851" max="14851" width="2.625" style="2" customWidth="1"/>
    <col min="14852" max="14852" width="5.125" style="2" customWidth="1"/>
    <col min="14853" max="14853" width="3" style="2" bestFit="1" customWidth="1"/>
    <col min="14854" max="14854" width="7" style="2" bestFit="1" customWidth="1"/>
    <col min="14855" max="14858" width="5.375" style="2" customWidth="1"/>
    <col min="14859" max="14859" width="5.625" style="2" customWidth="1"/>
    <col min="14860" max="14862" width="5.375" style="2" customWidth="1"/>
    <col min="14863" max="14863" width="5.5" style="2" customWidth="1"/>
    <col min="14864" max="14864" width="5.375" style="2" customWidth="1"/>
    <col min="14865" max="14865" width="5.625" style="2" customWidth="1"/>
    <col min="14866" max="14866" width="5.5" style="2" customWidth="1"/>
    <col min="14867" max="14868" width="5.375" style="2" customWidth="1"/>
    <col min="14869" max="15104" width="9" style="2"/>
    <col min="15105" max="15105" width="3.625" style="2" customWidth="1"/>
    <col min="15106" max="15106" width="1.625" style="2" customWidth="1"/>
    <col min="15107" max="15107" width="2.625" style="2" customWidth="1"/>
    <col min="15108" max="15108" width="5.125" style="2" customWidth="1"/>
    <col min="15109" max="15109" width="3" style="2" bestFit="1" customWidth="1"/>
    <col min="15110" max="15110" width="7" style="2" bestFit="1" customWidth="1"/>
    <col min="15111" max="15114" width="5.375" style="2" customWidth="1"/>
    <col min="15115" max="15115" width="5.625" style="2" customWidth="1"/>
    <col min="15116" max="15118" width="5.375" style="2" customWidth="1"/>
    <col min="15119" max="15119" width="5.5" style="2" customWidth="1"/>
    <col min="15120" max="15120" width="5.375" style="2" customWidth="1"/>
    <col min="15121" max="15121" width="5.625" style="2" customWidth="1"/>
    <col min="15122" max="15122" width="5.5" style="2" customWidth="1"/>
    <col min="15123" max="15124" width="5.375" style="2" customWidth="1"/>
    <col min="15125" max="15360" width="9" style="2"/>
    <col min="15361" max="15361" width="3.625" style="2" customWidth="1"/>
    <col min="15362" max="15362" width="1.625" style="2" customWidth="1"/>
    <col min="15363" max="15363" width="2.625" style="2" customWidth="1"/>
    <col min="15364" max="15364" width="5.125" style="2" customWidth="1"/>
    <col min="15365" max="15365" width="3" style="2" bestFit="1" customWidth="1"/>
    <col min="15366" max="15366" width="7" style="2" bestFit="1" customWidth="1"/>
    <col min="15367" max="15370" width="5.375" style="2" customWidth="1"/>
    <col min="15371" max="15371" width="5.625" style="2" customWidth="1"/>
    <col min="15372" max="15374" width="5.375" style="2" customWidth="1"/>
    <col min="15375" max="15375" width="5.5" style="2" customWidth="1"/>
    <col min="15376" max="15376" width="5.375" style="2" customWidth="1"/>
    <col min="15377" max="15377" width="5.625" style="2" customWidth="1"/>
    <col min="15378" max="15378" width="5.5" style="2" customWidth="1"/>
    <col min="15379" max="15380" width="5.375" style="2" customWidth="1"/>
    <col min="15381" max="15616" width="9" style="2"/>
    <col min="15617" max="15617" width="3.625" style="2" customWidth="1"/>
    <col min="15618" max="15618" width="1.625" style="2" customWidth="1"/>
    <col min="15619" max="15619" width="2.625" style="2" customWidth="1"/>
    <col min="15620" max="15620" width="5.125" style="2" customWidth="1"/>
    <col min="15621" max="15621" width="3" style="2" bestFit="1" customWidth="1"/>
    <col min="15622" max="15622" width="7" style="2" bestFit="1" customWidth="1"/>
    <col min="15623" max="15626" width="5.375" style="2" customWidth="1"/>
    <col min="15627" max="15627" width="5.625" style="2" customWidth="1"/>
    <col min="15628" max="15630" width="5.375" style="2" customWidth="1"/>
    <col min="15631" max="15631" width="5.5" style="2" customWidth="1"/>
    <col min="15632" max="15632" width="5.375" style="2" customWidth="1"/>
    <col min="15633" max="15633" width="5.625" style="2" customWidth="1"/>
    <col min="15634" max="15634" width="5.5" style="2" customWidth="1"/>
    <col min="15635" max="15636" width="5.375" style="2" customWidth="1"/>
    <col min="15637" max="15872" width="9" style="2"/>
    <col min="15873" max="15873" width="3.625" style="2" customWidth="1"/>
    <col min="15874" max="15874" width="1.625" style="2" customWidth="1"/>
    <col min="15875" max="15875" width="2.625" style="2" customWidth="1"/>
    <col min="15876" max="15876" width="5.125" style="2" customWidth="1"/>
    <col min="15877" max="15877" width="3" style="2" bestFit="1" customWidth="1"/>
    <col min="15878" max="15878" width="7" style="2" bestFit="1" customWidth="1"/>
    <col min="15879" max="15882" width="5.375" style="2" customWidth="1"/>
    <col min="15883" max="15883" width="5.625" style="2" customWidth="1"/>
    <col min="15884" max="15886" width="5.375" style="2" customWidth="1"/>
    <col min="15887" max="15887" width="5.5" style="2" customWidth="1"/>
    <col min="15888" max="15888" width="5.375" style="2" customWidth="1"/>
    <col min="15889" max="15889" width="5.625" style="2" customWidth="1"/>
    <col min="15890" max="15890" width="5.5" style="2" customWidth="1"/>
    <col min="15891" max="15892" width="5.375" style="2" customWidth="1"/>
    <col min="15893" max="16128" width="9" style="2"/>
    <col min="16129" max="16129" width="3.625" style="2" customWidth="1"/>
    <col min="16130" max="16130" width="1.625" style="2" customWidth="1"/>
    <col min="16131" max="16131" width="2.625" style="2" customWidth="1"/>
    <col min="16132" max="16132" width="5.125" style="2" customWidth="1"/>
    <col min="16133" max="16133" width="3" style="2" bestFit="1" customWidth="1"/>
    <col min="16134" max="16134" width="7" style="2" bestFit="1" customWidth="1"/>
    <col min="16135" max="16138" width="5.375" style="2" customWidth="1"/>
    <col min="16139" max="16139" width="5.625" style="2" customWidth="1"/>
    <col min="16140" max="16142" width="5.375" style="2" customWidth="1"/>
    <col min="16143" max="16143" width="5.5" style="2" customWidth="1"/>
    <col min="16144" max="16144" width="5.375" style="2" customWidth="1"/>
    <col min="16145" max="16145" width="5.625" style="2" customWidth="1"/>
    <col min="16146" max="16146" width="5.5" style="2" customWidth="1"/>
    <col min="16147" max="16148" width="5.375" style="2" customWidth="1"/>
    <col min="16149" max="16384" width="9" style="2"/>
  </cols>
  <sheetData>
    <row r="1" spans="1:20" ht="30" customHeight="1">
      <c r="A1" s="1" t="s">
        <v>0</v>
      </c>
      <c r="B1" s="1"/>
    </row>
    <row r="2" spans="1:20" ht="18" customHeight="1">
      <c r="A2" s="4"/>
      <c r="B2" s="4"/>
      <c r="R2" s="5"/>
      <c r="S2" s="5" t="s">
        <v>1</v>
      </c>
    </row>
    <row r="3" spans="1:20" ht="15" customHeight="1">
      <c r="A3" s="4"/>
      <c r="B3" s="438" t="s">
        <v>2</v>
      </c>
      <c r="C3" s="413"/>
      <c r="D3" s="413"/>
      <c r="E3" s="439"/>
      <c r="F3" s="443" t="s">
        <v>3</v>
      </c>
      <c r="G3" s="445" t="s">
        <v>4</v>
      </c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7"/>
    </row>
    <row r="4" spans="1:20" s="17" customFormat="1" ht="30" customHeight="1">
      <c r="A4" s="6"/>
      <c r="B4" s="440"/>
      <c r="C4" s="441"/>
      <c r="D4" s="441"/>
      <c r="E4" s="442"/>
      <c r="F4" s="444"/>
      <c r="G4" s="7" t="s">
        <v>5</v>
      </c>
      <c r="H4" s="8" t="s">
        <v>6</v>
      </c>
      <c r="I4" s="9" t="s">
        <v>7</v>
      </c>
      <c r="J4" s="8" t="s">
        <v>8</v>
      </c>
      <c r="K4" s="9" t="s">
        <v>9</v>
      </c>
      <c r="L4" s="10" t="s">
        <v>10</v>
      </c>
      <c r="M4" s="11" t="s">
        <v>11</v>
      </c>
      <c r="N4" s="12" t="s">
        <v>12</v>
      </c>
      <c r="O4" s="13" t="s">
        <v>13</v>
      </c>
      <c r="P4" s="12" t="s">
        <v>14</v>
      </c>
      <c r="Q4" s="11" t="s">
        <v>15</v>
      </c>
      <c r="R4" s="14" t="s">
        <v>16</v>
      </c>
      <c r="S4" s="15" t="s">
        <v>17</v>
      </c>
      <c r="T4" s="16" t="s">
        <v>18</v>
      </c>
    </row>
    <row r="5" spans="1:20" ht="15" hidden="1" customHeight="1">
      <c r="A5" s="18"/>
      <c r="B5" s="419" t="s">
        <v>19</v>
      </c>
      <c r="C5" s="420"/>
      <c r="D5" s="421"/>
      <c r="E5" s="19" t="s">
        <v>20</v>
      </c>
      <c r="F5" s="20">
        <v>1124</v>
      </c>
      <c r="G5" s="21">
        <v>1</v>
      </c>
      <c r="H5" s="22">
        <v>134</v>
      </c>
      <c r="I5" s="22">
        <v>9</v>
      </c>
      <c r="J5" s="22">
        <v>3</v>
      </c>
      <c r="K5" s="22">
        <v>12</v>
      </c>
      <c r="L5" s="22">
        <v>114</v>
      </c>
      <c r="M5" s="22">
        <v>379</v>
      </c>
      <c r="N5" s="22">
        <v>34</v>
      </c>
      <c r="O5" s="22">
        <v>179</v>
      </c>
      <c r="P5" s="22">
        <v>2</v>
      </c>
      <c r="Q5" s="22">
        <v>23</v>
      </c>
      <c r="R5" s="23">
        <v>234</v>
      </c>
      <c r="S5" s="24" t="s">
        <v>21</v>
      </c>
      <c r="T5" s="431"/>
    </row>
    <row r="6" spans="1:20" ht="12" hidden="1" customHeight="1">
      <c r="A6" s="18"/>
      <c r="B6" s="425" t="s">
        <v>22</v>
      </c>
      <c r="C6" s="426"/>
      <c r="D6" s="427"/>
      <c r="E6" s="25" t="s">
        <v>23</v>
      </c>
      <c r="F6" s="26">
        <v>845</v>
      </c>
      <c r="G6" s="27">
        <v>1</v>
      </c>
      <c r="H6" s="28">
        <v>132</v>
      </c>
      <c r="I6" s="28">
        <v>9</v>
      </c>
      <c r="J6" s="28" t="s">
        <v>21</v>
      </c>
      <c r="K6" s="28">
        <v>11</v>
      </c>
      <c r="L6" s="28">
        <v>89</v>
      </c>
      <c r="M6" s="28">
        <v>275</v>
      </c>
      <c r="N6" s="28">
        <v>24</v>
      </c>
      <c r="O6" s="28">
        <v>120</v>
      </c>
      <c r="P6" s="28" t="s">
        <v>21</v>
      </c>
      <c r="Q6" s="28">
        <v>19</v>
      </c>
      <c r="R6" s="29">
        <v>165</v>
      </c>
      <c r="S6" s="30"/>
      <c r="T6" s="432"/>
    </row>
    <row r="7" spans="1:20" ht="12" hidden="1" customHeight="1">
      <c r="A7" s="18"/>
      <c r="B7" s="31"/>
      <c r="C7" s="32"/>
      <c r="D7" s="33"/>
      <c r="E7" s="34" t="s">
        <v>24</v>
      </c>
      <c r="F7" s="35">
        <v>279</v>
      </c>
      <c r="G7" s="36" t="s">
        <v>21</v>
      </c>
      <c r="H7" s="37">
        <v>2</v>
      </c>
      <c r="I7" s="37" t="s">
        <v>21</v>
      </c>
      <c r="J7" s="37">
        <v>3</v>
      </c>
      <c r="K7" s="37">
        <v>1</v>
      </c>
      <c r="L7" s="37">
        <v>25</v>
      </c>
      <c r="M7" s="37">
        <v>104</v>
      </c>
      <c r="N7" s="37">
        <v>10</v>
      </c>
      <c r="O7" s="37">
        <v>59</v>
      </c>
      <c r="P7" s="37">
        <v>2</v>
      </c>
      <c r="Q7" s="37">
        <v>4</v>
      </c>
      <c r="R7" s="38">
        <v>69</v>
      </c>
      <c r="S7" s="39"/>
      <c r="T7" s="433"/>
    </row>
    <row r="8" spans="1:20" ht="15" hidden="1" customHeight="1">
      <c r="A8" s="18"/>
      <c r="B8" s="31"/>
      <c r="C8" s="434" t="s">
        <v>25</v>
      </c>
      <c r="D8" s="311" t="s">
        <v>26</v>
      </c>
      <c r="E8" s="40" t="s">
        <v>23</v>
      </c>
      <c r="F8" s="41">
        <v>679</v>
      </c>
      <c r="G8" s="42" t="s">
        <v>21</v>
      </c>
      <c r="H8" s="43">
        <v>33</v>
      </c>
      <c r="I8" s="43">
        <v>6</v>
      </c>
      <c r="J8" s="43" t="s">
        <v>21</v>
      </c>
      <c r="K8" s="43">
        <v>9</v>
      </c>
      <c r="L8" s="43">
        <v>54</v>
      </c>
      <c r="M8" s="43">
        <v>257</v>
      </c>
      <c r="N8" s="43">
        <v>24</v>
      </c>
      <c r="O8" s="43">
        <v>120</v>
      </c>
      <c r="P8" s="43" t="s">
        <v>21</v>
      </c>
      <c r="Q8" s="43">
        <v>11</v>
      </c>
      <c r="R8" s="44">
        <v>165</v>
      </c>
      <c r="S8" s="45"/>
    </row>
    <row r="9" spans="1:20" ht="15" hidden="1" customHeight="1">
      <c r="A9" s="18"/>
      <c r="B9" s="31"/>
      <c r="C9" s="434"/>
      <c r="D9" s="414"/>
      <c r="E9" s="46" t="s">
        <v>24</v>
      </c>
      <c r="F9" s="47">
        <v>272</v>
      </c>
      <c r="G9" s="48" t="s">
        <v>21</v>
      </c>
      <c r="H9" s="49" t="s">
        <v>21</v>
      </c>
      <c r="I9" s="49" t="s">
        <v>21</v>
      </c>
      <c r="J9" s="49">
        <v>3</v>
      </c>
      <c r="K9" s="49">
        <v>1</v>
      </c>
      <c r="L9" s="50">
        <v>25</v>
      </c>
      <c r="M9" s="50">
        <v>103</v>
      </c>
      <c r="N9" s="50">
        <v>10</v>
      </c>
      <c r="O9" s="50">
        <v>59</v>
      </c>
      <c r="P9" s="50">
        <v>2</v>
      </c>
      <c r="Q9" s="50">
        <v>4</v>
      </c>
      <c r="R9" s="51">
        <v>65</v>
      </c>
      <c r="S9" s="52"/>
    </row>
    <row r="10" spans="1:20" ht="15" hidden="1" customHeight="1">
      <c r="A10" s="18"/>
      <c r="B10" s="31"/>
      <c r="C10" s="434"/>
      <c r="D10" s="415" t="s">
        <v>27</v>
      </c>
      <c r="E10" s="53" t="s">
        <v>23</v>
      </c>
      <c r="F10" s="54">
        <v>223</v>
      </c>
      <c r="G10" s="55" t="s">
        <v>21</v>
      </c>
      <c r="H10" s="50" t="s">
        <v>21</v>
      </c>
      <c r="I10" s="50">
        <v>3</v>
      </c>
      <c r="J10" s="50" t="s">
        <v>21</v>
      </c>
      <c r="K10" s="50">
        <v>3</v>
      </c>
      <c r="L10" s="56">
        <v>19</v>
      </c>
      <c r="M10" s="56">
        <v>42</v>
      </c>
      <c r="N10" s="56">
        <v>2</v>
      </c>
      <c r="O10" s="56">
        <v>36</v>
      </c>
      <c r="P10" s="56" t="s">
        <v>28</v>
      </c>
      <c r="Q10" s="56" t="s">
        <v>28</v>
      </c>
      <c r="R10" s="57">
        <v>118</v>
      </c>
      <c r="S10" s="58"/>
    </row>
    <row r="11" spans="1:20" ht="15" hidden="1" customHeight="1">
      <c r="A11" s="18"/>
      <c r="B11" s="31"/>
      <c r="C11" s="434"/>
      <c r="D11" s="416"/>
      <c r="E11" s="53" t="s">
        <v>24</v>
      </c>
      <c r="F11" s="54">
        <v>81</v>
      </c>
      <c r="G11" s="55" t="s">
        <v>21</v>
      </c>
      <c r="H11" s="50" t="s">
        <v>21</v>
      </c>
      <c r="I11" s="50" t="s">
        <v>21</v>
      </c>
      <c r="J11" s="50" t="s">
        <v>21</v>
      </c>
      <c r="K11" s="50">
        <v>1</v>
      </c>
      <c r="L11" s="56">
        <v>11</v>
      </c>
      <c r="M11" s="56">
        <v>4</v>
      </c>
      <c r="N11" s="56">
        <v>8</v>
      </c>
      <c r="O11" s="56">
        <v>18</v>
      </c>
      <c r="P11" s="56" t="s">
        <v>28</v>
      </c>
      <c r="Q11" s="56" t="s">
        <v>28</v>
      </c>
      <c r="R11" s="57">
        <v>39</v>
      </c>
      <c r="S11" s="58"/>
    </row>
    <row r="12" spans="1:20" ht="15" hidden="1" customHeight="1">
      <c r="A12" s="18"/>
      <c r="B12" s="31"/>
      <c r="C12" s="434"/>
      <c r="D12" s="415" t="s">
        <v>29</v>
      </c>
      <c r="E12" s="53" t="s">
        <v>23</v>
      </c>
      <c r="F12" s="54">
        <v>209</v>
      </c>
      <c r="G12" s="55" t="s">
        <v>30</v>
      </c>
      <c r="H12" s="50">
        <v>1</v>
      </c>
      <c r="I12" s="50">
        <v>1</v>
      </c>
      <c r="J12" s="50" t="s">
        <v>30</v>
      </c>
      <c r="K12" s="50">
        <v>3</v>
      </c>
      <c r="L12" s="56">
        <v>25</v>
      </c>
      <c r="M12" s="56">
        <v>111</v>
      </c>
      <c r="N12" s="56">
        <v>16</v>
      </c>
      <c r="O12" s="56">
        <v>29</v>
      </c>
      <c r="P12" s="56" t="s">
        <v>28</v>
      </c>
      <c r="Q12" s="56">
        <v>2</v>
      </c>
      <c r="R12" s="57">
        <v>21</v>
      </c>
      <c r="S12" s="58"/>
    </row>
    <row r="13" spans="1:20" ht="15" hidden="1" customHeight="1">
      <c r="A13" s="18"/>
      <c r="B13" s="31"/>
      <c r="C13" s="434"/>
      <c r="D13" s="416"/>
      <c r="E13" s="53" t="s">
        <v>24</v>
      </c>
      <c r="F13" s="54">
        <v>96</v>
      </c>
      <c r="G13" s="55" t="s">
        <v>30</v>
      </c>
      <c r="H13" s="50" t="s">
        <v>30</v>
      </c>
      <c r="I13" s="50" t="s">
        <v>30</v>
      </c>
      <c r="J13" s="50">
        <v>3</v>
      </c>
      <c r="K13" s="50" t="s">
        <v>30</v>
      </c>
      <c r="L13" s="56">
        <v>8</v>
      </c>
      <c r="M13" s="56">
        <v>59</v>
      </c>
      <c r="N13" s="56" t="s">
        <v>30</v>
      </c>
      <c r="O13" s="56">
        <v>17</v>
      </c>
      <c r="P13" s="56" t="s">
        <v>28</v>
      </c>
      <c r="Q13" s="56" t="s">
        <v>28</v>
      </c>
      <c r="R13" s="57">
        <v>9</v>
      </c>
      <c r="S13" s="58"/>
    </row>
    <row r="14" spans="1:20" ht="15" hidden="1" customHeight="1">
      <c r="A14" s="18"/>
      <c r="B14" s="31"/>
      <c r="C14" s="434"/>
      <c r="D14" s="415" t="s">
        <v>31</v>
      </c>
      <c r="E14" s="53" t="s">
        <v>23</v>
      </c>
      <c r="F14" s="54">
        <v>239</v>
      </c>
      <c r="G14" s="55" t="s">
        <v>30</v>
      </c>
      <c r="H14" s="50">
        <v>31</v>
      </c>
      <c r="I14" s="50">
        <v>2</v>
      </c>
      <c r="J14" s="50" t="s">
        <v>30</v>
      </c>
      <c r="K14" s="50">
        <v>3</v>
      </c>
      <c r="L14" s="56">
        <v>10</v>
      </c>
      <c r="M14" s="56">
        <v>103</v>
      </c>
      <c r="N14" s="56">
        <v>6</v>
      </c>
      <c r="O14" s="56">
        <v>55</v>
      </c>
      <c r="P14" s="56" t="s">
        <v>28</v>
      </c>
      <c r="Q14" s="56">
        <v>9</v>
      </c>
      <c r="R14" s="57">
        <v>20</v>
      </c>
      <c r="S14" s="58"/>
    </row>
    <row r="15" spans="1:20" ht="15" hidden="1" customHeight="1">
      <c r="A15" s="18"/>
      <c r="B15" s="31"/>
      <c r="C15" s="434"/>
      <c r="D15" s="416"/>
      <c r="E15" s="53" t="s">
        <v>24</v>
      </c>
      <c r="F15" s="54">
        <v>89</v>
      </c>
      <c r="G15" s="55" t="s">
        <v>30</v>
      </c>
      <c r="H15" s="50" t="s">
        <v>30</v>
      </c>
      <c r="I15" s="50" t="s">
        <v>30</v>
      </c>
      <c r="J15" s="50" t="s">
        <v>30</v>
      </c>
      <c r="K15" s="50" t="s">
        <v>30</v>
      </c>
      <c r="L15" s="56">
        <v>6</v>
      </c>
      <c r="M15" s="56">
        <v>40</v>
      </c>
      <c r="N15" s="56">
        <v>2</v>
      </c>
      <c r="O15" s="56">
        <v>24</v>
      </c>
      <c r="P15" s="56">
        <v>2</v>
      </c>
      <c r="Q15" s="56">
        <v>4</v>
      </c>
      <c r="R15" s="57">
        <v>11</v>
      </c>
      <c r="S15" s="58"/>
    </row>
    <row r="16" spans="1:20" ht="15" hidden="1" customHeight="1">
      <c r="A16" s="18"/>
      <c r="B16" s="31"/>
      <c r="C16" s="434"/>
      <c r="D16" s="415" t="s">
        <v>32</v>
      </c>
      <c r="E16" s="53" t="s">
        <v>23</v>
      </c>
      <c r="F16" s="54">
        <v>3</v>
      </c>
      <c r="G16" s="55" t="s">
        <v>30</v>
      </c>
      <c r="H16" s="50" t="s">
        <v>30</v>
      </c>
      <c r="I16" s="50" t="s">
        <v>30</v>
      </c>
      <c r="J16" s="50" t="s">
        <v>30</v>
      </c>
      <c r="K16" s="50" t="s">
        <v>30</v>
      </c>
      <c r="L16" s="56" t="s">
        <v>30</v>
      </c>
      <c r="M16" s="56" t="s">
        <v>30</v>
      </c>
      <c r="N16" s="56" t="s">
        <v>30</v>
      </c>
      <c r="O16" s="56" t="s">
        <v>28</v>
      </c>
      <c r="P16" s="56" t="s">
        <v>28</v>
      </c>
      <c r="Q16" s="56" t="s">
        <v>28</v>
      </c>
      <c r="R16" s="57">
        <v>3</v>
      </c>
      <c r="S16" s="58"/>
    </row>
    <row r="17" spans="1:20" ht="15" hidden="1" customHeight="1">
      <c r="A17" s="18"/>
      <c r="B17" s="31"/>
      <c r="C17" s="434"/>
      <c r="D17" s="416"/>
      <c r="E17" s="59" t="s">
        <v>24</v>
      </c>
      <c r="F17" s="60" t="s">
        <v>21</v>
      </c>
      <c r="G17" s="61" t="s">
        <v>21</v>
      </c>
      <c r="H17" s="62" t="s">
        <v>30</v>
      </c>
      <c r="I17" s="62" t="s">
        <v>30</v>
      </c>
      <c r="J17" s="62" t="s">
        <v>30</v>
      </c>
      <c r="K17" s="62" t="s">
        <v>30</v>
      </c>
      <c r="L17" s="56" t="s">
        <v>30</v>
      </c>
      <c r="M17" s="56" t="s">
        <v>30</v>
      </c>
      <c r="N17" s="56" t="s">
        <v>30</v>
      </c>
      <c r="O17" s="56" t="s">
        <v>28</v>
      </c>
      <c r="P17" s="56" t="s">
        <v>28</v>
      </c>
      <c r="Q17" s="56" t="s">
        <v>28</v>
      </c>
      <c r="R17" s="57" t="s">
        <v>28</v>
      </c>
      <c r="S17" s="58"/>
    </row>
    <row r="18" spans="1:20" ht="15" hidden="1" customHeight="1">
      <c r="A18" s="18"/>
      <c r="B18" s="31"/>
      <c r="C18" s="434"/>
      <c r="D18" s="417" t="s">
        <v>33</v>
      </c>
      <c r="E18" s="53" t="s">
        <v>23</v>
      </c>
      <c r="F18" s="54">
        <v>5</v>
      </c>
      <c r="G18" s="55" t="s">
        <v>30</v>
      </c>
      <c r="H18" s="50">
        <v>1</v>
      </c>
      <c r="I18" s="50" t="s">
        <v>30</v>
      </c>
      <c r="J18" s="50" t="s">
        <v>30</v>
      </c>
      <c r="K18" s="50" t="s">
        <v>30</v>
      </c>
      <c r="L18" s="56" t="s">
        <v>30</v>
      </c>
      <c r="M18" s="56">
        <v>1</v>
      </c>
      <c r="N18" s="56" t="s">
        <v>30</v>
      </c>
      <c r="O18" s="56" t="s">
        <v>28</v>
      </c>
      <c r="P18" s="56" t="s">
        <v>28</v>
      </c>
      <c r="Q18" s="56" t="s">
        <v>28</v>
      </c>
      <c r="R18" s="57">
        <v>3</v>
      </c>
      <c r="S18" s="58"/>
    </row>
    <row r="19" spans="1:20" ht="15" hidden="1" customHeight="1">
      <c r="A19" s="18"/>
      <c r="B19" s="31"/>
      <c r="C19" s="435"/>
      <c r="D19" s="418"/>
      <c r="E19" s="63" t="s">
        <v>24</v>
      </c>
      <c r="F19" s="64">
        <v>6</v>
      </c>
      <c r="G19" s="65" t="s">
        <v>30</v>
      </c>
      <c r="H19" s="66" t="s">
        <v>30</v>
      </c>
      <c r="I19" s="66" t="s">
        <v>30</v>
      </c>
      <c r="J19" s="66" t="s">
        <v>30</v>
      </c>
      <c r="K19" s="66" t="s">
        <v>30</v>
      </c>
      <c r="L19" s="67" t="s">
        <v>30</v>
      </c>
      <c r="M19" s="67" t="s">
        <v>30</v>
      </c>
      <c r="N19" s="67" t="s">
        <v>30</v>
      </c>
      <c r="O19" s="67" t="s">
        <v>28</v>
      </c>
      <c r="P19" s="67" t="s">
        <v>28</v>
      </c>
      <c r="Q19" s="67" t="s">
        <v>28</v>
      </c>
      <c r="R19" s="68">
        <v>6</v>
      </c>
      <c r="S19" s="69"/>
    </row>
    <row r="20" spans="1:20" ht="15" hidden="1" customHeight="1">
      <c r="A20" s="18"/>
      <c r="B20" s="31"/>
      <c r="C20" s="436" t="s">
        <v>34</v>
      </c>
      <c r="D20" s="437" t="s">
        <v>26</v>
      </c>
      <c r="E20" s="70" t="s">
        <v>23</v>
      </c>
      <c r="F20" s="41">
        <v>166</v>
      </c>
      <c r="G20" s="42">
        <v>1</v>
      </c>
      <c r="H20" s="43">
        <v>99</v>
      </c>
      <c r="I20" s="43">
        <v>3</v>
      </c>
      <c r="J20" s="43" t="s">
        <v>30</v>
      </c>
      <c r="K20" s="43">
        <v>2</v>
      </c>
      <c r="L20" s="43">
        <v>35</v>
      </c>
      <c r="M20" s="43">
        <v>18</v>
      </c>
      <c r="N20" s="43" t="s">
        <v>30</v>
      </c>
      <c r="O20" s="43" t="s">
        <v>30</v>
      </c>
      <c r="P20" s="43" t="s">
        <v>30</v>
      </c>
      <c r="Q20" s="43">
        <v>8</v>
      </c>
      <c r="R20" s="44" t="s">
        <v>30</v>
      </c>
      <c r="S20" s="45"/>
    </row>
    <row r="21" spans="1:20" ht="15" hidden="1" customHeight="1">
      <c r="A21" s="18"/>
      <c r="B21" s="31"/>
      <c r="C21" s="434"/>
      <c r="D21" s="407"/>
      <c r="E21" s="71" t="s">
        <v>24</v>
      </c>
      <c r="F21" s="60">
        <v>7</v>
      </c>
      <c r="G21" s="61" t="s">
        <v>30</v>
      </c>
      <c r="H21" s="62">
        <v>2</v>
      </c>
      <c r="I21" s="62" t="s">
        <v>30</v>
      </c>
      <c r="J21" s="62" t="s">
        <v>30</v>
      </c>
      <c r="K21" s="62" t="s">
        <v>30</v>
      </c>
      <c r="L21" s="50" t="s">
        <v>30</v>
      </c>
      <c r="M21" s="50">
        <v>1</v>
      </c>
      <c r="N21" s="50" t="s">
        <v>30</v>
      </c>
      <c r="O21" s="50" t="s">
        <v>30</v>
      </c>
      <c r="P21" s="50" t="s">
        <v>30</v>
      </c>
      <c r="Q21" s="50" t="s">
        <v>30</v>
      </c>
      <c r="R21" s="51">
        <v>4</v>
      </c>
      <c r="S21" s="52"/>
    </row>
    <row r="22" spans="1:20" ht="15" hidden="1" customHeight="1">
      <c r="A22" s="18"/>
      <c r="B22" s="31"/>
      <c r="C22" s="434"/>
      <c r="D22" s="411" t="s">
        <v>35</v>
      </c>
      <c r="E22" s="72" t="s">
        <v>23</v>
      </c>
      <c r="F22" s="73">
        <v>66</v>
      </c>
      <c r="G22" s="55">
        <v>1</v>
      </c>
      <c r="H22" s="50">
        <v>46</v>
      </c>
      <c r="I22" s="50" t="s">
        <v>28</v>
      </c>
      <c r="J22" s="50" t="s">
        <v>28</v>
      </c>
      <c r="K22" s="50" t="s">
        <v>28</v>
      </c>
      <c r="L22" s="56">
        <v>12</v>
      </c>
      <c r="M22" s="56">
        <v>5</v>
      </c>
      <c r="N22" s="56" t="s">
        <v>28</v>
      </c>
      <c r="O22" s="56" t="s">
        <v>28</v>
      </c>
      <c r="P22" s="56" t="s">
        <v>28</v>
      </c>
      <c r="Q22" s="56">
        <v>2</v>
      </c>
      <c r="R22" s="57" t="s">
        <v>28</v>
      </c>
      <c r="S22" s="58"/>
    </row>
    <row r="23" spans="1:20" ht="15" hidden="1" customHeight="1">
      <c r="A23" s="18"/>
      <c r="B23" s="31"/>
      <c r="C23" s="434"/>
      <c r="D23" s="411"/>
      <c r="E23" s="74" t="s">
        <v>24</v>
      </c>
      <c r="F23" s="54">
        <v>1</v>
      </c>
      <c r="G23" s="55" t="s">
        <v>30</v>
      </c>
      <c r="H23" s="50">
        <v>1</v>
      </c>
      <c r="I23" s="50" t="s">
        <v>28</v>
      </c>
      <c r="J23" s="50" t="s">
        <v>28</v>
      </c>
      <c r="K23" s="50" t="s">
        <v>28</v>
      </c>
      <c r="L23" s="56" t="s">
        <v>28</v>
      </c>
      <c r="M23" s="56" t="s">
        <v>28</v>
      </c>
      <c r="N23" s="56" t="s">
        <v>28</v>
      </c>
      <c r="O23" s="56" t="s">
        <v>28</v>
      </c>
      <c r="P23" s="56" t="s">
        <v>28</v>
      </c>
      <c r="Q23" s="56" t="s">
        <v>28</v>
      </c>
      <c r="R23" s="57" t="s">
        <v>28</v>
      </c>
      <c r="S23" s="58"/>
    </row>
    <row r="24" spans="1:20" ht="15" hidden="1" customHeight="1">
      <c r="A24" s="18"/>
      <c r="B24" s="31"/>
      <c r="C24" s="434"/>
      <c r="D24" s="411" t="s">
        <v>36</v>
      </c>
      <c r="E24" s="74" t="s">
        <v>23</v>
      </c>
      <c r="F24" s="54">
        <v>100</v>
      </c>
      <c r="G24" s="55" t="s">
        <v>30</v>
      </c>
      <c r="H24" s="50">
        <v>53</v>
      </c>
      <c r="I24" s="50">
        <v>3</v>
      </c>
      <c r="J24" s="50" t="s">
        <v>28</v>
      </c>
      <c r="K24" s="50">
        <v>2</v>
      </c>
      <c r="L24" s="56">
        <v>23</v>
      </c>
      <c r="M24" s="56">
        <v>13</v>
      </c>
      <c r="N24" s="56" t="s">
        <v>28</v>
      </c>
      <c r="O24" s="56" t="s">
        <v>28</v>
      </c>
      <c r="P24" s="56" t="s">
        <v>28</v>
      </c>
      <c r="Q24" s="56">
        <v>6</v>
      </c>
      <c r="R24" s="57" t="s">
        <v>28</v>
      </c>
      <c r="S24" s="58"/>
    </row>
    <row r="25" spans="1:20" ht="15" hidden="1" customHeight="1">
      <c r="B25" s="75"/>
      <c r="C25" s="435"/>
      <c r="D25" s="412"/>
      <c r="E25" s="63" t="s">
        <v>24</v>
      </c>
      <c r="F25" s="76">
        <v>6</v>
      </c>
      <c r="G25" s="65" t="s">
        <v>30</v>
      </c>
      <c r="H25" s="66">
        <v>1</v>
      </c>
      <c r="I25" s="66" t="s">
        <v>28</v>
      </c>
      <c r="J25" s="66" t="s">
        <v>28</v>
      </c>
      <c r="K25" s="66" t="s">
        <v>28</v>
      </c>
      <c r="L25" s="67" t="s">
        <v>28</v>
      </c>
      <c r="M25" s="67">
        <v>1</v>
      </c>
      <c r="N25" s="67" t="s">
        <v>28</v>
      </c>
      <c r="O25" s="67" t="s">
        <v>28</v>
      </c>
      <c r="P25" s="67" t="s">
        <v>28</v>
      </c>
      <c r="Q25" s="67" t="s">
        <v>28</v>
      </c>
      <c r="R25" s="68">
        <v>4</v>
      </c>
      <c r="S25" s="69"/>
    </row>
    <row r="26" spans="1:20" ht="15" customHeight="1">
      <c r="A26" s="18"/>
      <c r="B26" s="419" t="s">
        <v>37</v>
      </c>
      <c r="C26" s="420"/>
      <c r="D26" s="421"/>
      <c r="E26" s="19" t="s">
        <v>20</v>
      </c>
      <c r="F26" s="77">
        <f>G26+H26+I26+J26+K26+L26+M26+N26+O26+P26+Q26+R26</f>
        <v>1854</v>
      </c>
      <c r="G26" s="21">
        <v>17</v>
      </c>
      <c r="H26" s="22">
        <v>197</v>
      </c>
      <c r="I26" s="22">
        <v>4</v>
      </c>
      <c r="J26" s="22">
        <v>9</v>
      </c>
      <c r="K26" s="22">
        <v>21</v>
      </c>
      <c r="L26" s="22">
        <v>103</v>
      </c>
      <c r="M26" s="22">
        <v>504</v>
      </c>
      <c r="N26" s="22">
        <v>73</v>
      </c>
      <c r="O26" s="22">
        <v>400</v>
      </c>
      <c r="P26" s="22">
        <v>21</v>
      </c>
      <c r="Q26" s="22">
        <v>72</v>
      </c>
      <c r="R26" s="23">
        <v>433</v>
      </c>
      <c r="S26" s="24" t="s">
        <v>38</v>
      </c>
      <c r="T26" s="431"/>
    </row>
    <row r="27" spans="1:20" ht="12" customHeight="1">
      <c r="A27" s="18"/>
      <c r="B27" s="425" t="s">
        <v>22</v>
      </c>
      <c r="C27" s="426"/>
      <c r="D27" s="427"/>
      <c r="E27" s="25" t="s">
        <v>23</v>
      </c>
      <c r="F27" s="78">
        <f>G27+H27+I27+J27+K27+L27+M27+N27+O27+P27+Q27+R27</f>
        <v>1304</v>
      </c>
      <c r="G27" s="27">
        <v>12</v>
      </c>
      <c r="H27" s="28">
        <v>187</v>
      </c>
      <c r="I27" s="28">
        <v>2</v>
      </c>
      <c r="J27" s="28">
        <v>9</v>
      </c>
      <c r="K27" s="28">
        <v>21</v>
      </c>
      <c r="L27" s="28">
        <v>100</v>
      </c>
      <c r="M27" s="28">
        <v>344</v>
      </c>
      <c r="N27" s="28">
        <v>44</v>
      </c>
      <c r="O27" s="28">
        <v>269</v>
      </c>
      <c r="P27" s="28">
        <v>12</v>
      </c>
      <c r="Q27" s="28">
        <v>58</v>
      </c>
      <c r="R27" s="29">
        <v>246</v>
      </c>
      <c r="S27" s="30" t="s">
        <v>30</v>
      </c>
      <c r="T27" s="432"/>
    </row>
    <row r="28" spans="1:20" ht="12" customHeight="1">
      <c r="A28" s="18"/>
      <c r="B28" s="31"/>
      <c r="C28" s="32"/>
      <c r="D28" s="33"/>
      <c r="E28" s="34" t="s">
        <v>24</v>
      </c>
      <c r="F28" s="79">
        <v>550</v>
      </c>
      <c r="G28" s="36">
        <v>5</v>
      </c>
      <c r="H28" s="37">
        <v>10</v>
      </c>
      <c r="I28" s="37">
        <v>2</v>
      </c>
      <c r="J28" s="28" t="s">
        <v>28</v>
      </c>
      <c r="K28" s="28" t="s">
        <v>28</v>
      </c>
      <c r="L28" s="37">
        <v>3</v>
      </c>
      <c r="M28" s="37">
        <v>160</v>
      </c>
      <c r="N28" s="37">
        <v>29</v>
      </c>
      <c r="O28" s="37">
        <v>131</v>
      </c>
      <c r="P28" s="37">
        <v>9</v>
      </c>
      <c r="Q28" s="37">
        <v>14</v>
      </c>
      <c r="R28" s="38">
        <v>187</v>
      </c>
      <c r="S28" s="39" t="s">
        <v>30</v>
      </c>
      <c r="T28" s="433"/>
    </row>
    <row r="29" spans="1:20" ht="15" hidden="1" customHeight="1">
      <c r="A29" s="18"/>
      <c r="B29" s="31"/>
      <c r="C29" s="436" t="s">
        <v>25</v>
      </c>
      <c r="D29" s="388" t="s">
        <v>26</v>
      </c>
      <c r="E29" s="40" t="s">
        <v>23</v>
      </c>
      <c r="F29" s="80">
        <v>1054</v>
      </c>
      <c r="G29" s="81">
        <v>3</v>
      </c>
      <c r="H29" s="43">
        <v>78</v>
      </c>
      <c r="I29" s="43">
        <v>2</v>
      </c>
      <c r="J29" s="43">
        <v>9</v>
      </c>
      <c r="K29" s="43">
        <v>11</v>
      </c>
      <c r="L29" s="43">
        <v>23</v>
      </c>
      <c r="M29" s="43">
        <v>314</v>
      </c>
      <c r="N29" s="43">
        <v>33</v>
      </c>
      <c r="O29" s="43">
        <v>269</v>
      </c>
      <c r="P29" s="43">
        <v>12</v>
      </c>
      <c r="Q29" s="43">
        <v>55</v>
      </c>
      <c r="R29" s="44">
        <v>245</v>
      </c>
      <c r="S29" s="45" t="s">
        <v>30</v>
      </c>
    </row>
    <row r="30" spans="1:20" ht="15" hidden="1" customHeight="1">
      <c r="A30" s="18"/>
      <c r="B30" s="31"/>
      <c r="C30" s="434"/>
      <c r="D30" s="414"/>
      <c r="E30" s="46" t="s">
        <v>24</v>
      </c>
      <c r="F30" s="73">
        <v>529</v>
      </c>
      <c r="G30" s="82" t="s">
        <v>28</v>
      </c>
      <c r="H30" s="49">
        <v>8</v>
      </c>
      <c r="I30" s="49">
        <v>2</v>
      </c>
      <c r="J30" s="50" t="s">
        <v>28</v>
      </c>
      <c r="K30" s="50" t="s">
        <v>28</v>
      </c>
      <c r="L30" s="50">
        <v>1</v>
      </c>
      <c r="M30" s="50">
        <v>148</v>
      </c>
      <c r="N30" s="50">
        <v>29</v>
      </c>
      <c r="O30" s="50">
        <v>131</v>
      </c>
      <c r="P30" s="50">
        <v>9</v>
      </c>
      <c r="Q30" s="50">
        <v>14</v>
      </c>
      <c r="R30" s="51">
        <v>187</v>
      </c>
      <c r="S30" s="52" t="s">
        <v>30</v>
      </c>
    </row>
    <row r="31" spans="1:20" ht="15" hidden="1" customHeight="1">
      <c r="A31" s="18"/>
      <c r="B31" s="31"/>
      <c r="C31" s="434"/>
      <c r="D31" s="415" t="s">
        <v>27</v>
      </c>
      <c r="E31" s="53" t="s">
        <v>23</v>
      </c>
      <c r="F31" s="73">
        <v>144</v>
      </c>
      <c r="G31" s="82" t="s">
        <v>28</v>
      </c>
      <c r="H31" s="50" t="s">
        <v>28</v>
      </c>
      <c r="I31" s="50" t="s">
        <v>28</v>
      </c>
      <c r="J31" s="50" t="s">
        <v>28</v>
      </c>
      <c r="K31" s="50" t="s">
        <v>28</v>
      </c>
      <c r="L31" s="50" t="s">
        <v>28</v>
      </c>
      <c r="M31" s="56">
        <v>16</v>
      </c>
      <c r="N31" s="56">
        <v>6</v>
      </c>
      <c r="O31" s="50">
        <v>16</v>
      </c>
      <c r="P31" s="50" t="s">
        <v>28</v>
      </c>
      <c r="Q31" s="50">
        <v>1</v>
      </c>
      <c r="R31" s="57">
        <v>105</v>
      </c>
      <c r="S31" s="58" t="s">
        <v>30</v>
      </c>
    </row>
    <row r="32" spans="1:20" ht="15" hidden="1" customHeight="1">
      <c r="A32" s="18"/>
      <c r="B32" s="31"/>
      <c r="C32" s="434"/>
      <c r="D32" s="416"/>
      <c r="E32" s="53" t="s">
        <v>24</v>
      </c>
      <c r="F32" s="73">
        <v>117</v>
      </c>
      <c r="G32" s="82" t="s">
        <v>28</v>
      </c>
      <c r="H32" s="50" t="s">
        <v>28</v>
      </c>
      <c r="I32" s="50" t="s">
        <v>28</v>
      </c>
      <c r="J32" s="50" t="s">
        <v>28</v>
      </c>
      <c r="K32" s="50" t="s">
        <v>28</v>
      </c>
      <c r="L32" s="50" t="s">
        <v>28</v>
      </c>
      <c r="M32" s="56">
        <v>8</v>
      </c>
      <c r="N32" s="56">
        <v>29</v>
      </c>
      <c r="O32" s="56">
        <v>11</v>
      </c>
      <c r="P32" s="50" t="s">
        <v>28</v>
      </c>
      <c r="Q32" s="50" t="s">
        <v>28</v>
      </c>
      <c r="R32" s="57">
        <v>69</v>
      </c>
      <c r="S32" s="58" t="s">
        <v>30</v>
      </c>
    </row>
    <row r="33" spans="1:20" ht="15" hidden="1" customHeight="1">
      <c r="A33" s="18"/>
      <c r="B33" s="31"/>
      <c r="C33" s="434"/>
      <c r="D33" s="415" t="s">
        <v>29</v>
      </c>
      <c r="E33" s="53" t="s">
        <v>23</v>
      </c>
      <c r="F33" s="73">
        <v>261</v>
      </c>
      <c r="G33" s="82" t="s">
        <v>28</v>
      </c>
      <c r="H33" s="50">
        <v>2</v>
      </c>
      <c r="I33" s="50" t="s">
        <v>28</v>
      </c>
      <c r="J33" s="50" t="s">
        <v>28</v>
      </c>
      <c r="K33" s="50" t="s">
        <v>28</v>
      </c>
      <c r="L33" s="56">
        <v>4</v>
      </c>
      <c r="M33" s="56">
        <v>98</v>
      </c>
      <c r="N33" s="56">
        <v>4</v>
      </c>
      <c r="O33" s="56">
        <v>45</v>
      </c>
      <c r="P33" s="50" t="s">
        <v>28</v>
      </c>
      <c r="Q33" s="56">
        <v>22</v>
      </c>
      <c r="R33" s="57">
        <v>86</v>
      </c>
      <c r="S33" s="58" t="s">
        <v>30</v>
      </c>
    </row>
    <row r="34" spans="1:20" ht="15" hidden="1" customHeight="1">
      <c r="A34" s="18"/>
      <c r="B34" s="31"/>
      <c r="C34" s="434"/>
      <c r="D34" s="416"/>
      <c r="E34" s="53" t="s">
        <v>24</v>
      </c>
      <c r="F34" s="73">
        <v>164</v>
      </c>
      <c r="G34" s="82" t="s">
        <v>28</v>
      </c>
      <c r="H34" s="50" t="s">
        <v>28</v>
      </c>
      <c r="I34" s="50" t="s">
        <v>28</v>
      </c>
      <c r="J34" s="50" t="s">
        <v>28</v>
      </c>
      <c r="K34" s="50" t="s">
        <v>28</v>
      </c>
      <c r="L34" s="50" t="s">
        <v>28</v>
      </c>
      <c r="M34" s="56">
        <v>56</v>
      </c>
      <c r="N34" s="50" t="s">
        <v>28</v>
      </c>
      <c r="O34" s="56">
        <v>28</v>
      </c>
      <c r="P34" s="56">
        <v>2</v>
      </c>
      <c r="Q34" s="56">
        <v>5</v>
      </c>
      <c r="R34" s="57">
        <v>73</v>
      </c>
      <c r="S34" s="58" t="s">
        <v>30</v>
      </c>
    </row>
    <row r="35" spans="1:20" ht="15" hidden="1" customHeight="1">
      <c r="A35" s="18"/>
      <c r="B35" s="31"/>
      <c r="C35" s="434"/>
      <c r="D35" s="415" t="s">
        <v>31</v>
      </c>
      <c r="E35" s="53" t="s">
        <v>23</v>
      </c>
      <c r="F35" s="73">
        <v>617</v>
      </c>
      <c r="G35" s="82">
        <v>3</v>
      </c>
      <c r="H35" s="50">
        <v>70</v>
      </c>
      <c r="I35" s="50">
        <v>2</v>
      </c>
      <c r="J35" s="50">
        <v>9</v>
      </c>
      <c r="K35" s="50">
        <v>11</v>
      </c>
      <c r="L35" s="56">
        <v>16</v>
      </c>
      <c r="M35" s="56">
        <v>195</v>
      </c>
      <c r="N35" s="56">
        <v>23</v>
      </c>
      <c r="O35" s="56">
        <v>206</v>
      </c>
      <c r="P35" s="56">
        <v>12</v>
      </c>
      <c r="Q35" s="56">
        <v>16</v>
      </c>
      <c r="R35" s="57">
        <v>54</v>
      </c>
      <c r="S35" s="58" t="s">
        <v>30</v>
      </c>
    </row>
    <row r="36" spans="1:20" ht="15" hidden="1" customHeight="1">
      <c r="A36" s="18"/>
      <c r="B36" s="31"/>
      <c r="C36" s="434"/>
      <c r="D36" s="416"/>
      <c r="E36" s="53" t="s">
        <v>24</v>
      </c>
      <c r="F36" s="73">
        <v>240</v>
      </c>
      <c r="G36" s="82" t="s">
        <v>28</v>
      </c>
      <c r="H36" s="50">
        <v>8</v>
      </c>
      <c r="I36" s="50">
        <v>2</v>
      </c>
      <c r="J36" s="50" t="s">
        <v>28</v>
      </c>
      <c r="K36" s="50" t="s">
        <v>28</v>
      </c>
      <c r="L36" s="56">
        <v>1</v>
      </c>
      <c r="M36" s="56">
        <v>80</v>
      </c>
      <c r="N36" s="50" t="s">
        <v>28</v>
      </c>
      <c r="O36" s="56">
        <v>88</v>
      </c>
      <c r="P36" s="56">
        <v>7</v>
      </c>
      <c r="Q36" s="56">
        <v>9</v>
      </c>
      <c r="R36" s="57">
        <v>45</v>
      </c>
      <c r="S36" s="58" t="s">
        <v>30</v>
      </c>
    </row>
    <row r="37" spans="1:20" ht="15" hidden="1" customHeight="1">
      <c r="A37" s="18"/>
      <c r="B37" s="31"/>
      <c r="C37" s="434"/>
      <c r="D37" s="415" t="s">
        <v>32</v>
      </c>
      <c r="E37" s="53" t="s">
        <v>23</v>
      </c>
      <c r="F37" s="73">
        <v>25</v>
      </c>
      <c r="G37" s="82" t="s">
        <v>28</v>
      </c>
      <c r="H37" s="50">
        <v>6</v>
      </c>
      <c r="I37" s="50" t="s">
        <v>28</v>
      </c>
      <c r="J37" s="50" t="s">
        <v>28</v>
      </c>
      <c r="K37" s="50" t="s">
        <v>28</v>
      </c>
      <c r="L37" s="56">
        <v>3</v>
      </c>
      <c r="M37" s="50" t="s">
        <v>28</v>
      </c>
      <c r="N37" s="50" t="s">
        <v>28</v>
      </c>
      <c r="O37" s="50" t="s">
        <v>28</v>
      </c>
      <c r="P37" s="50" t="s">
        <v>28</v>
      </c>
      <c r="Q37" s="56">
        <v>16</v>
      </c>
      <c r="R37" s="51" t="s">
        <v>30</v>
      </c>
      <c r="S37" s="52" t="s">
        <v>30</v>
      </c>
    </row>
    <row r="38" spans="1:20" ht="15" hidden="1" customHeight="1">
      <c r="A38" s="18"/>
      <c r="B38" s="31"/>
      <c r="C38" s="434"/>
      <c r="D38" s="416"/>
      <c r="E38" s="59" t="s">
        <v>24</v>
      </c>
      <c r="F38" s="73" t="s">
        <v>28</v>
      </c>
      <c r="G38" s="82" t="s">
        <v>28</v>
      </c>
      <c r="H38" s="50" t="s">
        <v>28</v>
      </c>
      <c r="I38" s="50" t="s">
        <v>28</v>
      </c>
      <c r="J38" s="50" t="s">
        <v>28</v>
      </c>
      <c r="K38" s="50" t="s">
        <v>28</v>
      </c>
      <c r="L38" s="50" t="s">
        <v>28</v>
      </c>
      <c r="M38" s="50" t="s">
        <v>28</v>
      </c>
      <c r="N38" s="50" t="s">
        <v>28</v>
      </c>
      <c r="O38" s="50" t="s">
        <v>28</v>
      </c>
      <c r="P38" s="50" t="s">
        <v>28</v>
      </c>
      <c r="Q38" s="50" t="s">
        <v>28</v>
      </c>
      <c r="R38" s="51" t="s">
        <v>28</v>
      </c>
      <c r="S38" s="52" t="s">
        <v>30</v>
      </c>
    </row>
    <row r="39" spans="1:20" ht="15" hidden="1" customHeight="1">
      <c r="A39" s="18"/>
      <c r="B39" s="31"/>
      <c r="C39" s="434"/>
      <c r="D39" s="417" t="s">
        <v>33</v>
      </c>
      <c r="E39" s="53" t="s">
        <v>23</v>
      </c>
      <c r="F39" s="73">
        <v>7</v>
      </c>
      <c r="G39" s="82" t="s">
        <v>28</v>
      </c>
      <c r="H39" s="50" t="s">
        <v>28</v>
      </c>
      <c r="I39" s="50" t="s">
        <v>28</v>
      </c>
      <c r="J39" s="50" t="s">
        <v>28</v>
      </c>
      <c r="K39" s="50" t="s">
        <v>28</v>
      </c>
      <c r="L39" s="50" t="s">
        <v>28</v>
      </c>
      <c r="M39" s="56">
        <v>5</v>
      </c>
      <c r="N39" s="50" t="s">
        <v>28</v>
      </c>
      <c r="O39" s="56">
        <v>2</v>
      </c>
      <c r="P39" s="50" t="s">
        <v>28</v>
      </c>
      <c r="Q39" s="50" t="s">
        <v>28</v>
      </c>
      <c r="R39" s="51" t="s">
        <v>28</v>
      </c>
      <c r="S39" s="52" t="s">
        <v>30</v>
      </c>
    </row>
    <row r="40" spans="1:20" ht="15" hidden="1" customHeight="1">
      <c r="A40" s="18"/>
      <c r="B40" s="31"/>
      <c r="C40" s="435"/>
      <c r="D40" s="418"/>
      <c r="E40" s="63" t="s">
        <v>24</v>
      </c>
      <c r="F40" s="76">
        <v>8</v>
      </c>
      <c r="G40" s="83" t="s">
        <v>28</v>
      </c>
      <c r="H40" s="66" t="s">
        <v>28</v>
      </c>
      <c r="I40" s="66" t="s">
        <v>28</v>
      </c>
      <c r="J40" s="66" t="s">
        <v>28</v>
      </c>
      <c r="K40" s="66" t="s">
        <v>28</v>
      </c>
      <c r="L40" s="66" t="s">
        <v>28</v>
      </c>
      <c r="M40" s="67">
        <v>4</v>
      </c>
      <c r="N40" s="66" t="s">
        <v>28</v>
      </c>
      <c r="O40" s="67">
        <v>4</v>
      </c>
      <c r="P40" s="66" t="s">
        <v>28</v>
      </c>
      <c r="Q40" s="66" t="s">
        <v>28</v>
      </c>
      <c r="R40" s="84" t="s">
        <v>28</v>
      </c>
      <c r="S40" s="85" t="s">
        <v>21</v>
      </c>
    </row>
    <row r="41" spans="1:20" ht="15" hidden="1" customHeight="1">
      <c r="A41" s="18"/>
      <c r="B41" s="31"/>
      <c r="C41" s="434" t="s">
        <v>34</v>
      </c>
      <c r="D41" s="406" t="s">
        <v>26</v>
      </c>
      <c r="E41" s="86" t="s">
        <v>23</v>
      </c>
      <c r="F41" s="87">
        <v>250</v>
      </c>
      <c r="G41" s="42">
        <v>9</v>
      </c>
      <c r="H41" s="43">
        <v>109</v>
      </c>
      <c r="I41" s="43" t="s">
        <v>28</v>
      </c>
      <c r="J41" s="43" t="s">
        <v>28</v>
      </c>
      <c r="K41" s="43">
        <v>10</v>
      </c>
      <c r="L41" s="43">
        <v>77</v>
      </c>
      <c r="M41" s="43">
        <v>30</v>
      </c>
      <c r="N41" s="43">
        <v>11</v>
      </c>
      <c r="O41" s="43" t="s">
        <v>28</v>
      </c>
      <c r="P41" s="43" t="s">
        <v>28</v>
      </c>
      <c r="Q41" s="43">
        <v>3</v>
      </c>
      <c r="R41" s="44">
        <v>1</v>
      </c>
      <c r="S41" s="45" t="s">
        <v>30</v>
      </c>
    </row>
    <row r="42" spans="1:20" ht="15" hidden="1" customHeight="1">
      <c r="A42" s="18"/>
      <c r="B42" s="31"/>
      <c r="C42" s="434"/>
      <c r="D42" s="407"/>
      <c r="E42" s="71" t="s">
        <v>24</v>
      </c>
      <c r="F42" s="73">
        <v>21</v>
      </c>
      <c r="G42" s="61">
        <v>5</v>
      </c>
      <c r="H42" s="62">
        <v>2</v>
      </c>
      <c r="I42" s="50" t="s">
        <v>28</v>
      </c>
      <c r="J42" s="50" t="s">
        <v>28</v>
      </c>
      <c r="K42" s="50" t="s">
        <v>28</v>
      </c>
      <c r="L42" s="50">
        <v>2</v>
      </c>
      <c r="M42" s="50">
        <v>12</v>
      </c>
      <c r="N42" s="50" t="s">
        <v>28</v>
      </c>
      <c r="O42" s="50" t="s">
        <v>28</v>
      </c>
      <c r="P42" s="50" t="s">
        <v>28</v>
      </c>
      <c r="Q42" s="50" t="s">
        <v>28</v>
      </c>
      <c r="R42" s="51" t="s">
        <v>28</v>
      </c>
      <c r="S42" s="52" t="s">
        <v>30</v>
      </c>
    </row>
    <row r="43" spans="1:20" ht="15" hidden="1" customHeight="1">
      <c r="A43" s="18"/>
      <c r="B43" s="31"/>
      <c r="C43" s="434"/>
      <c r="D43" s="411" t="s">
        <v>35</v>
      </c>
      <c r="E43" s="72" t="s">
        <v>23</v>
      </c>
      <c r="F43" s="73">
        <v>155</v>
      </c>
      <c r="G43" s="55">
        <v>7</v>
      </c>
      <c r="H43" s="50">
        <v>60</v>
      </c>
      <c r="I43" s="50" t="s">
        <v>28</v>
      </c>
      <c r="J43" s="50" t="s">
        <v>28</v>
      </c>
      <c r="K43" s="50">
        <v>7</v>
      </c>
      <c r="L43" s="56">
        <v>53</v>
      </c>
      <c r="M43" s="56">
        <v>18</v>
      </c>
      <c r="N43" s="56">
        <v>7</v>
      </c>
      <c r="O43" s="50" t="s">
        <v>28</v>
      </c>
      <c r="P43" s="50" t="s">
        <v>28</v>
      </c>
      <c r="Q43" s="56">
        <v>3</v>
      </c>
      <c r="R43" s="51" t="s">
        <v>28</v>
      </c>
      <c r="S43" s="52" t="s">
        <v>30</v>
      </c>
    </row>
    <row r="44" spans="1:20" ht="15" hidden="1" customHeight="1">
      <c r="A44" s="18"/>
      <c r="B44" s="31"/>
      <c r="C44" s="434"/>
      <c r="D44" s="411"/>
      <c r="E44" s="74" t="s">
        <v>24</v>
      </c>
      <c r="F44" s="73">
        <v>15</v>
      </c>
      <c r="G44" s="55">
        <v>5</v>
      </c>
      <c r="H44" s="50">
        <v>1</v>
      </c>
      <c r="I44" s="50" t="s">
        <v>28</v>
      </c>
      <c r="J44" s="50" t="s">
        <v>28</v>
      </c>
      <c r="K44" s="50" t="s">
        <v>28</v>
      </c>
      <c r="L44" s="56">
        <v>2</v>
      </c>
      <c r="M44" s="56">
        <v>7</v>
      </c>
      <c r="N44" s="50" t="s">
        <v>28</v>
      </c>
      <c r="O44" s="50" t="s">
        <v>28</v>
      </c>
      <c r="P44" s="50" t="s">
        <v>28</v>
      </c>
      <c r="Q44" s="50" t="s">
        <v>28</v>
      </c>
      <c r="R44" s="51" t="s">
        <v>28</v>
      </c>
      <c r="S44" s="52" t="s">
        <v>30</v>
      </c>
    </row>
    <row r="45" spans="1:20" ht="15" hidden="1" customHeight="1">
      <c r="A45" s="18"/>
      <c r="B45" s="31"/>
      <c r="C45" s="434"/>
      <c r="D45" s="411" t="s">
        <v>36</v>
      </c>
      <c r="E45" s="74" t="s">
        <v>23</v>
      </c>
      <c r="F45" s="73">
        <v>95</v>
      </c>
      <c r="G45" s="55">
        <v>2</v>
      </c>
      <c r="H45" s="50">
        <v>49</v>
      </c>
      <c r="I45" s="50" t="s">
        <v>28</v>
      </c>
      <c r="J45" s="50" t="s">
        <v>28</v>
      </c>
      <c r="K45" s="50">
        <v>3</v>
      </c>
      <c r="L45" s="56">
        <v>24</v>
      </c>
      <c r="M45" s="56">
        <v>12</v>
      </c>
      <c r="N45" s="56">
        <v>4</v>
      </c>
      <c r="O45" s="50" t="s">
        <v>28</v>
      </c>
      <c r="P45" s="50" t="s">
        <v>28</v>
      </c>
      <c r="Q45" s="50" t="s">
        <v>28</v>
      </c>
      <c r="R45" s="57">
        <v>1</v>
      </c>
      <c r="S45" s="58" t="s">
        <v>30</v>
      </c>
    </row>
    <row r="46" spans="1:20" ht="15" hidden="1" customHeight="1">
      <c r="B46" s="75"/>
      <c r="C46" s="435"/>
      <c r="D46" s="412"/>
      <c r="E46" s="63" t="s">
        <v>24</v>
      </c>
      <c r="F46" s="76">
        <v>6</v>
      </c>
      <c r="G46" s="65" t="s">
        <v>28</v>
      </c>
      <c r="H46" s="66">
        <v>1</v>
      </c>
      <c r="I46" s="66" t="s">
        <v>28</v>
      </c>
      <c r="J46" s="66" t="s">
        <v>28</v>
      </c>
      <c r="K46" s="66" t="s">
        <v>28</v>
      </c>
      <c r="L46" s="66" t="s">
        <v>28</v>
      </c>
      <c r="M46" s="67">
        <v>5</v>
      </c>
      <c r="N46" s="66" t="s">
        <v>28</v>
      </c>
      <c r="O46" s="66" t="s">
        <v>28</v>
      </c>
      <c r="P46" s="66" t="s">
        <v>28</v>
      </c>
      <c r="Q46" s="66" t="s">
        <v>28</v>
      </c>
      <c r="R46" s="84" t="s">
        <v>28</v>
      </c>
      <c r="S46" s="85" t="s">
        <v>30</v>
      </c>
    </row>
    <row r="47" spans="1:20" ht="15" customHeight="1">
      <c r="B47" s="419" t="s">
        <v>39</v>
      </c>
      <c r="C47" s="420"/>
      <c r="D47" s="421"/>
      <c r="E47" s="19" t="s">
        <v>20</v>
      </c>
      <c r="F47" s="77">
        <v>1425</v>
      </c>
      <c r="G47" s="21" t="s">
        <v>38</v>
      </c>
      <c r="H47" s="22">
        <v>67</v>
      </c>
      <c r="I47" s="22" t="s">
        <v>38</v>
      </c>
      <c r="J47" s="22">
        <v>40</v>
      </c>
      <c r="K47" s="22">
        <v>5</v>
      </c>
      <c r="L47" s="22">
        <v>9</v>
      </c>
      <c r="M47" s="22">
        <v>455</v>
      </c>
      <c r="N47" s="22">
        <v>3</v>
      </c>
      <c r="O47" s="22">
        <v>132</v>
      </c>
      <c r="P47" s="22">
        <v>3</v>
      </c>
      <c r="Q47" s="22" t="s">
        <v>38</v>
      </c>
      <c r="R47" s="23">
        <v>702</v>
      </c>
      <c r="S47" s="24">
        <v>9</v>
      </c>
      <c r="T47" s="431"/>
    </row>
    <row r="48" spans="1:20" ht="13.5" customHeight="1">
      <c r="B48" s="425" t="s">
        <v>22</v>
      </c>
      <c r="C48" s="426"/>
      <c r="D48" s="427"/>
      <c r="E48" s="25" t="s">
        <v>23</v>
      </c>
      <c r="F48" s="78">
        <v>1024</v>
      </c>
      <c r="G48" s="27" t="s">
        <v>30</v>
      </c>
      <c r="H48" s="28">
        <v>60</v>
      </c>
      <c r="I48" s="28" t="s">
        <v>30</v>
      </c>
      <c r="J48" s="28">
        <v>40</v>
      </c>
      <c r="K48" s="28">
        <v>5</v>
      </c>
      <c r="L48" s="28">
        <v>8</v>
      </c>
      <c r="M48" s="28">
        <v>328</v>
      </c>
      <c r="N48" s="28">
        <v>3</v>
      </c>
      <c r="O48" s="28">
        <v>105</v>
      </c>
      <c r="P48" s="28">
        <v>2</v>
      </c>
      <c r="Q48" s="28" t="s">
        <v>30</v>
      </c>
      <c r="R48" s="29">
        <v>469</v>
      </c>
      <c r="S48" s="30">
        <v>4</v>
      </c>
      <c r="T48" s="432"/>
    </row>
    <row r="49" spans="2:20" ht="11.25" customHeight="1">
      <c r="B49" s="31"/>
      <c r="C49" s="32"/>
      <c r="D49" s="33"/>
      <c r="E49" s="34" t="s">
        <v>24</v>
      </c>
      <c r="F49" s="79">
        <v>401</v>
      </c>
      <c r="G49" s="36" t="s">
        <v>30</v>
      </c>
      <c r="H49" s="37">
        <v>7</v>
      </c>
      <c r="I49" s="37" t="s">
        <v>30</v>
      </c>
      <c r="J49" s="28" t="s">
        <v>30</v>
      </c>
      <c r="K49" s="28" t="s">
        <v>30</v>
      </c>
      <c r="L49" s="37">
        <v>1</v>
      </c>
      <c r="M49" s="37">
        <v>127</v>
      </c>
      <c r="N49" s="37" t="s">
        <v>30</v>
      </c>
      <c r="O49" s="37">
        <v>27</v>
      </c>
      <c r="P49" s="37">
        <v>1</v>
      </c>
      <c r="Q49" s="37" t="s">
        <v>30</v>
      </c>
      <c r="R49" s="38">
        <v>233</v>
      </c>
      <c r="S49" s="39">
        <v>5</v>
      </c>
      <c r="T49" s="433"/>
    </row>
    <row r="50" spans="2:20" hidden="1">
      <c r="B50" s="31"/>
      <c r="C50" s="436" t="s">
        <v>25</v>
      </c>
      <c r="D50" s="388" t="s">
        <v>26</v>
      </c>
      <c r="E50" s="40" t="s">
        <v>23</v>
      </c>
      <c r="F50" s="80">
        <v>974</v>
      </c>
      <c r="G50" s="81" t="s">
        <v>30</v>
      </c>
      <c r="H50" s="43">
        <v>46</v>
      </c>
      <c r="I50" s="43" t="s">
        <v>30</v>
      </c>
      <c r="J50" s="43">
        <v>40</v>
      </c>
      <c r="K50" s="43">
        <v>5</v>
      </c>
      <c r="L50" s="43">
        <v>4</v>
      </c>
      <c r="M50" s="43">
        <v>316</v>
      </c>
      <c r="N50" s="43">
        <v>3</v>
      </c>
      <c r="O50" s="43">
        <v>105</v>
      </c>
      <c r="P50" s="43">
        <v>2</v>
      </c>
      <c r="Q50" s="43" t="s">
        <v>30</v>
      </c>
      <c r="R50" s="44">
        <v>449</v>
      </c>
      <c r="S50" s="45">
        <v>4</v>
      </c>
    </row>
    <row r="51" spans="2:20" hidden="1">
      <c r="B51" s="31"/>
      <c r="C51" s="434"/>
      <c r="D51" s="414"/>
      <c r="E51" s="46" t="s">
        <v>24</v>
      </c>
      <c r="F51" s="73">
        <v>384</v>
      </c>
      <c r="G51" s="82" t="s">
        <v>30</v>
      </c>
      <c r="H51" s="49">
        <v>6</v>
      </c>
      <c r="I51" s="49" t="s">
        <v>30</v>
      </c>
      <c r="J51" s="50" t="s">
        <v>30</v>
      </c>
      <c r="K51" s="50" t="s">
        <v>30</v>
      </c>
      <c r="L51" s="50" t="s">
        <v>30</v>
      </c>
      <c r="M51" s="50">
        <v>120</v>
      </c>
      <c r="N51" s="50" t="s">
        <v>30</v>
      </c>
      <c r="O51" s="50">
        <v>27</v>
      </c>
      <c r="P51" s="50">
        <v>1</v>
      </c>
      <c r="Q51" s="50" t="s">
        <v>30</v>
      </c>
      <c r="R51" s="51">
        <v>225</v>
      </c>
      <c r="S51" s="52">
        <v>5</v>
      </c>
    </row>
    <row r="52" spans="2:20" hidden="1">
      <c r="B52" s="31"/>
      <c r="C52" s="434"/>
      <c r="D52" s="415" t="s">
        <v>27</v>
      </c>
      <c r="E52" s="53" t="s">
        <v>23</v>
      </c>
      <c r="F52" s="73">
        <v>238</v>
      </c>
      <c r="G52" s="82" t="s">
        <v>30</v>
      </c>
      <c r="H52" s="50" t="s">
        <v>30</v>
      </c>
      <c r="I52" s="50" t="s">
        <v>30</v>
      </c>
      <c r="J52" s="50" t="s">
        <v>30</v>
      </c>
      <c r="K52" s="50" t="s">
        <v>30</v>
      </c>
      <c r="L52" s="50" t="s">
        <v>30</v>
      </c>
      <c r="M52" s="56">
        <v>21</v>
      </c>
      <c r="N52" s="56" t="s">
        <v>30</v>
      </c>
      <c r="O52" s="50">
        <v>14</v>
      </c>
      <c r="P52" s="50" t="s">
        <v>30</v>
      </c>
      <c r="Q52" s="50" t="s">
        <v>30</v>
      </c>
      <c r="R52" s="57">
        <v>203</v>
      </c>
      <c r="S52" s="58" t="s">
        <v>30</v>
      </c>
    </row>
    <row r="53" spans="2:20" hidden="1">
      <c r="B53" s="31"/>
      <c r="C53" s="434"/>
      <c r="D53" s="416"/>
      <c r="E53" s="53" t="s">
        <v>24</v>
      </c>
      <c r="F53" s="73">
        <v>129</v>
      </c>
      <c r="G53" s="82" t="s">
        <v>30</v>
      </c>
      <c r="H53" s="50" t="s">
        <v>30</v>
      </c>
      <c r="I53" s="50" t="s">
        <v>30</v>
      </c>
      <c r="J53" s="50" t="s">
        <v>30</v>
      </c>
      <c r="K53" s="50" t="s">
        <v>30</v>
      </c>
      <c r="L53" s="50" t="s">
        <v>30</v>
      </c>
      <c r="M53" s="56">
        <v>24</v>
      </c>
      <c r="N53" s="56" t="s">
        <v>30</v>
      </c>
      <c r="O53" s="56">
        <v>9</v>
      </c>
      <c r="P53" s="50" t="s">
        <v>30</v>
      </c>
      <c r="Q53" s="50" t="s">
        <v>30</v>
      </c>
      <c r="R53" s="57">
        <v>96</v>
      </c>
      <c r="S53" s="58" t="s">
        <v>30</v>
      </c>
    </row>
    <row r="54" spans="2:20" hidden="1">
      <c r="B54" s="31"/>
      <c r="C54" s="434"/>
      <c r="D54" s="415" t="s">
        <v>29</v>
      </c>
      <c r="E54" s="53" t="s">
        <v>23</v>
      </c>
      <c r="F54" s="73">
        <v>320</v>
      </c>
      <c r="G54" s="82" t="s">
        <v>30</v>
      </c>
      <c r="H54" s="50">
        <v>8</v>
      </c>
      <c r="I54" s="50" t="s">
        <v>30</v>
      </c>
      <c r="J54" s="50">
        <v>39</v>
      </c>
      <c r="K54" s="50" t="s">
        <v>30</v>
      </c>
      <c r="L54" s="56" t="s">
        <v>30</v>
      </c>
      <c r="M54" s="56">
        <v>118</v>
      </c>
      <c r="N54" s="56" t="s">
        <v>30</v>
      </c>
      <c r="O54" s="56">
        <v>27</v>
      </c>
      <c r="P54" s="50" t="s">
        <v>30</v>
      </c>
      <c r="Q54" s="56" t="s">
        <v>30</v>
      </c>
      <c r="R54" s="57">
        <v>128</v>
      </c>
      <c r="S54" s="58" t="s">
        <v>30</v>
      </c>
    </row>
    <row r="55" spans="2:20" hidden="1">
      <c r="B55" s="31"/>
      <c r="C55" s="434"/>
      <c r="D55" s="416"/>
      <c r="E55" s="53" t="s">
        <v>24</v>
      </c>
      <c r="F55" s="73">
        <v>104</v>
      </c>
      <c r="G55" s="82" t="s">
        <v>30</v>
      </c>
      <c r="H55" s="50">
        <v>1</v>
      </c>
      <c r="I55" s="50" t="s">
        <v>30</v>
      </c>
      <c r="J55" s="50" t="s">
        <v>30</v>
      </c>
      <c r="K55" s="50" t="s">
        <v>30</v>
      </c>
      <c r="L55" s="50" t="s">
        <v>30</v>
      </c>
      <c r="M55" s="56">
        <v>30</v>
      </c>
      <c r="N55" s="50" t="s">
        <v>30</v>
      </c>
      <c r="O55" s="56">
        <v>9</v>
      </c>
      <c r="P55" s="56" t="s">
        <v>30</v>
      </c>
      <c r="Q55" s="56" t="s">
        <v>30</v>
      </c>
      <c r="R55" s="57">
        <v>64</v>
      </c>
      <c r="S55" s="58" t="s">
        <v>30</v>
      </c>
    </row>
    <row r="56" spans="2:20" hidden="1">
      <c r="B56" s="31"/>
      <c r="C56" s="434"/>
      <c r="D56" s="415" t="s">
        <v>31</v>
      </c>
      <c r="E56" s="53" t="s">
        <v>23</v>
      </c>
      <c r="F56" s="73">
        <v>414</v>
      </c>
      <c r="G56" s="82" t="s">
        <v>30</v>
      </c>
      <c r="H56" s="50">
        <v>38</v>
      </c>
      <c r="I56" s="50" t="s">
        <v>30</v>
      </c>
      <c r="J56" s="50">
        <v>1</v>
      </c>
      <c r="K56" s="50">
        <v>5</v>
      </c>
      <c r="L56" s="56">
        <v>4</v>
      </c>
      <c r="M56" s="56">
        <v>177</v>
      </c>
      <c r="N56" s="56">
        <v>3</v>
      </c>
      <c r="O56" s="56">
        <v>64</v>
      </c>
      <c r="P56" s="56">
        <v>2</v>
      </c>
      <c r="Q56" s="56" t="s">
        <v>30</v>
      </c>
      <c r="R56" s="57">
        <v>116</v>
      </c>
      <c r="S56" s="58">
        <v>4</v>
      </c>
    </row>
    <row r="57" spans="2:20" hidden="1">
      <c r="B57" s="31"/>
      <c r="C57" s="434"/>
      <c r="D57" s="416"/>
      <c r="E57" s="53" t="s">
        <v>24</v>
      </c>
      <c r="F57" s="73">
        <v>151</v>
      </c>
      <c r="G57" s="82" t="s">
        <v>30</v>
      </c>
      <c r="H57" s="50">
        <v>5</v>
      </c>
      <c r="I57" s="50" t="s">
        <v>30</v>
      </c>
      <c r="J57" s="50" t="s">
        <v>30</v>
      </c>
      <c r="K57" s="50" t="s">
        <v>30</v>
      </c>
      <c r="L57" s="56" t="s">
        <v>30</v>
      </c>
      <c r="M57" s="56">
        <v>66</v>
      </c>
      <c r="N57" s="50" t="s">
        <v>30</v>
      </c>
      <c r="O57" s="56">
        <v>9</v>
      </c>
      <c r="P57" s="56">
        <v>1</v>
      </c>
      <c r="Q57" s="56" t="s">
        <v>30</v>
      </c>
      <c r="R57" s="57">
        <v>65</v>
      </c>
      <c r="S57" s="58">
        <v>5</v>
      </c>
    </row>
    <row r="58" spans="2:20" hidden="1">
      <c r="B58" s="31"/>
      <c r="C58" s="434"/>
      <c r="D58" s="415" t="s">
        <v>32</v>
      </c>
      <c r="E58" s="53" t="s">
        <v>23</v>
      </c>
      <c r="F58" s="73">
        <v>2</v>
      </c>
      <c r="G58" s="82" t="s">
        <v>30</v>
      </c>
      <c r="H58" s="50" t="s">
        <v>30</v>
      </c>
      <c r="I58" s="50" t="s">
        <v>30</v>
      </c>
      <c r="J58" s="50" t="s">
        <v>30</v>
      </c>
      <c r="K58" s="50" t="s">
        <v>30</v>
      </c>
      <c r="L58" s="56" t="s">
        <v>30</v>
      </c>
      <c r="M58" s="50" t="s">
        <v>30</v>
      </c>
      <c r="N58" s="50" t="s">
        <v>30</v>
      </c>
      <c r="O58" s="50" t="s">
        <v>30</v>
      </c>
      <c r="P58" s="50" t="s">
        <v>30</v>
      </c>
      <c r="Q58" s="56" t="s">
        <v>30</v>
      </c>
      <c r="R58" s="51">
        <v>2</v>
      </c>
      <c r="S58" s="52" t="s">
        <v>30</v>
      </c>
    </row>
    <row r="59" spans="2:20" hidden="1">
      <c r="B59" s="31"/>
      <c r="C59" s="434"/>
      <c r="D59" s="416"/>
      <c r="E59" s="59" t="s">
        <v>24</v>
      </c>
      <c r="F59" s="73" t="s">
        <v>30</v>
      </c>
      <c r="G59" s="82" t="s">
        <v>30</v>
      </c>
      <c r="H59" s="50" t="s">
        <v>30</v>
      </c>
      <c r="I59" s="50" t="s">
        <v>30</v>
      </c>
      <c r="J59" s="50" t="s">
        <v>30</v>
      </c>
      <c r="K59" s="50" t="s">
        <v>30</v>
      </c>
      <c r="L59" s="50" t="s">
        <v>30</v>
      </c>
      <c r="M59" s="50" t="s">
        <v>30</v>
      </c>
      <c r="N59" s="50" t="s">
        <v>30</v>
      </c>
      <c r="O59" s="50" t="s">
        <v>30</v>
      </c>
      <c r="P59" s="50" t="s">
        <v>30</v>
      </c>
      <c r="Q59" s="50" t="s">
        <v>30</v>
      </c>
      <c r="R59" s="51" t="s">
        <v>30</v>
      </c>
      <c r="S59" s="52" t="s">
        <v>30</v>
      </c>
    </row>
    <row r="60" spans="2:20" hidden="1">
      <c r="B60" s="31"/>
      <c r="C60" s="434"/>
      <c r="D60" s="417" t="s">
        <v>33</v>
      </c>
      <c r="E60" s="53" t="s">
        <v>23</v>
      </c>
      <c r="F60" s="73" t="s">
        <v>30</v>
      </c>
      <c r="G60" s="82" t="s">
        <v>30</v>
      </c>
      <c r="H60" s="50" t="s">
        <v>30</v>
      </c>
      <c r="I60" s="50" t="s">
        <v>30</v>
      </c>
      <c r="J60" s="50" t="s">
        <v>30</v>
      </c>
      <c r="K60" s="50" t="s">
        <v>30</v>
      </c>
      <c r="L60" s="50" t="s">
        <v>30</v>
      </c>
      <c r="M60" s="56" t="s">
        <v>30</v>
      </c>
      <c r="N60" s="50" t="s">
        <v>30</v>
      </c>
      <c r="O60" s="56" t="s">
        <v>30</v>
      </c>
      <c r="P60" s="50" t="s">
        <v>30</v>
      </c>
      <c r="Q60" s="50" t="s">
        <v>30</v>
      </c>
      <c r="R60" s="51" t="s">
        <v>30</v>
      </c>
      <c r="S60" s="52" t="s">
        <v>30</v>
      </c>
    </row>
    <row r="61" spans="2:20" hidden="1">
      <c r="B61" s="31"/>
      <c r="C61" s="435"/>
      <c r="D61" s="418"/>
      <c r="E61" s="63" t="s">
        <v>24</v>
      </c>
      <c r="F61" s="76" t="s">
        <v>30</v>
      </c>
      <c r="G61" s="83" t="s">
        <v>30</v>
      </c>
      <c r="H61" s="66" t="s">
        <v>30</v>
      </c>
      <c r="I61" s="66" t="s">
        <v>30</v>
      </c>
      <c r="J61" s="66" t="s">
        <v>30</v>
      </c>
      <c r="K61" s="66" t="s">
        <v>30</v>
      </c>
      <c r="L61" s="66" t="s">
        <v>30</v>
      </c>
      <c r="M61" s="67" t="s">
        <v>30</v>
      </c>
      <c r="N61" s="66" t="s">
        <v>30</v>
      </c>
      <c r="O61" s="67" t="s">
        <v>30</v>
      </c>
      <c r="P61" s="66" t="s">
        <v>30</v>
      </c>
      <c r="Q61" s="66" t="s">
        <v>30</v>
      </c>
      <c r="R61" s="84" t="s">
        <v>30</v>
      </c>
      <c r="S61" s="85" t="s">
        <v>30</v>
      </c>
    </row>
    <row r="62" spans="2:20" hidden="1">
      <c r="B62" s="31"/>
      <c r="C62" s="434" t="s">
        <v>34</v>
      </c>
      <c r="D62" s="406" t="s">
        <v>26</v>
      </c>
      <c r="E62" s="86" t="s">
        <v>23</v>
      </c>
      <c r="F62" s="87">
        <v>50</v>
      </c>
      <c r="G62" s="42" t="s">
        <v>30</v>
      </c>
      <c r="H62" s="43">
        <v>14</v>
      </c>
      <c r="I62" s="43" t="s">
        <v>30</v>
      </c>
      <c r="J62" s="43" t="s">
        <v>30</v>
      </c>
      <c r="K62" s="43" t="s">
        <v>30</v>
      </c>
      <c r="L62" s="43">
        <v>4</v>
      </c>
      <c r="M62" s="43">
        <v>12</v>
      </c>
      <c r="N62" s="43" t="s">
        <v>30</v>
      </c>
      <c r="O62" s="43" t="s">
        <v>30</v>
      </c>
      <c r="P62" s="43" t="s">
        <v>30</v>
      </c>
      <c r="Q62" s="43" t="s">
        <v>30</v>
      </c>
      <c r="R62" s="44">
        <v>20</v>
      </c>
      <c r="S62" s="45" t="s">
        <v>30</v>
      </c>
    </row>
    <row r="63" spans="2:20" hidden="1">
      <c r="B63" s="31"/>
      <c r="C63" s="434"/>
      <c r="D63" s="407"/>
      <c r="E63" s="71" t="s">
        <v>24</v>
      </c>
      <c r="F63" s="73">
        <v>17</v>
      </c>
      <c r="G63" s="61" t="s">
        <v>30</v>
      </c>
      <c r="H63" s="62">
        <v>1</v>
      </c>
      <c r="I63" s="50" t="s">
        <v>30</v>
      </c>
      <c r="J63" s="50" t="s">
        <v>30</v>
      </c>
      <c r="K63" s="50" t="s">
        <v>30</v>
      </c>
      <c r="L63" s="50">
        <v>1</v>
      </c>
      <c r="M63" s="50">
        <v>7</v>
      </c>
      <c r="N63" s="50" t="s">
        <v>30</v>
      </c>
      <c r="O63" s="50" t="s">
        <v>30</v>
      </c>
      <c r="P63" s="50" t="s">
        <v>30</v>
      </c>
      <c r="Q63" s="50" t="s">
        <v>30</v>
      </c>
      <c r="R63" s="51">
        <v>8</v>
      </c>
      <c r="S63" s="52" t="s">
        <v>30</v>
      </c>
    </row>
    <row r="64" spans="2:20" hidden="1">
      <c r="B64" s="31"/>
      <c r="C64" s="434"/>
      <c r="D64" s="411" t="s">
        <v>35</v>
      </c>
      <c r="E64" s="72" t="s">
        <v>23</v>
      </c>
      <c r="F64" s="73">
        <v>15</v>
      </c>
      <c r="G64" s="55" t="s">
        <v>30</v>
      </c>
      <c r="H64" s="50">
        <v>2</v>
      </c>
      <c r="I64" s="50" t="s">
        <v>30</v>
      </c>
      <c r="J64" s="50" t="s">
        <v>30</v>
      </c>
      <c r="K64" s="50" t="s">
        <v>30</v>
      </c>
      <c r="L64" s="56" t="s">
        <v>30</v>
      </c>
      <c r="M64" s="56">
        <v>2</v>
      </c>
      <c r="N64" s="56" t="s">
        <v>30</v>
      </c>
      <c r="O64" s="50" t="s">
        <v>30</v>
      </c>
      <c r="P64" s="50" t="s">
        <v>30</v>
      </c>
      <c r="Q64" s="56" t="s">
        <v>30</v>
      </c>
      <c r="R64" s="51">
        <v>11</v>
      </c>
      <c r="S64" s="52" t="s">
        <v>30</v>
      </c>
    </row>
    <row r="65" spans="2:20" hidden="1">
      <c r="B65" s="31"/>
      <c r="C65" s="434"/>
      <c r="D65" s="411"/>
      <c r="E65" s="74" t="s">
        <v>24</v>
      </c>
      <c r="F65" s="73">
        <v>8</v>
      </c>
      <c r="G65" s="55" t="s">
        <v>30</v>
      </c>
      <c r="H65" s="50" t="s">
        <v>30</v>
      </c>
      <c r="I65" s="50" t="s">
        <v>30</v>
      </c>
      <c r="J65" s="50" t="s">
        <v>30</v>
      </c>
      <c r="K65" s="50" t="s">
        <v>30</v>
      </c>
      <c r="L65" s="56" t="s">
        <v>30</v>
      </c>
      <c r="M65" s="56">
        <v>3</v>
      </c>
      <c r="N65" s="50" t="s">
        <v>30</v>
      </c>
      <c r="O65" s="50" t="s">
        <v>30</v>
      </c>
      <c r="P65" s="50" t="s">
        <v>30</v>
      </c>
      <c r="Q65" s="50" t="s">
        <v>30</v>
      </c>
      <c r="R65" s="51">
        <v>5</v>
      </c>
      <c r="S65" s="52" t="s">
        <v>30</v>
      </c>
    </row>
    <row r="66" spans="2:20" hidden="1">
      <c r="B66" s="31"/>
      <c r="C66" s="434"/>
      <c r="D66" s="411" t="s">
        <v>36</v>
      </c>
      <c r="E66" s="74" t="s">
        <v>23</v>
      </c>
      <c r="F66" s="73">
        <v>35</v>
      </c>
      <c r="G66" s="55" t="s">
        <v>30</v>
      </c>
      <c r="H66" s="50">
        <v>12</v>
      </c>
      <c r="I66" s="50" t="s">
        <v>30</v>
      </c>
      <c r="J66" s="50" t="s">
        <v>30</v>
      </c>
      <c r="K66" s="50" t="s">
        <v>30</v>
      </c>
      <c r="L66" s="56">
        <v>4</v>
      </c>
      <c r="M66" s="56">
        <v>10</v>
      </c>
      <c r="N66" s="56" t="s">
        <v>30</v>
      </c>
      <c r="O66" s="50" t="s">
        <v>30</v>
      </c>
      <c r="P66" s="50" t="s">
        <v>30</v>
      </c>
      <c r="Q66" s="50" t="s">
        <v>30</v>
      </c>
      <c r="R66" s="57">
        <v>9</v>
      </c>
      <c r="S66" s="58" t="s">
        <v>30</v>
      </c>
    </row>
    <row r="67" spans="2:20" ht="1.5" hidden="1" customHeight="1">
      <c r="B67" s="75"/>
      <c r="C67" s="435"/>
      <c r="D67" s="412"/>
      <c r="E67" s="63" t="s">
        <v>24</v>
      </c>
      <c r="F67" s="76">
        <v>9</v>
      </c>
      <c r="G67" s="65" t="s">
        <v>30</v>
      </c>
      <c r="H67" s="66">
        <v>1</v>
      </c>
      <c r="I67" s="66" t="s">
        <v>30</v>
      </c>
      <c r="J67" s="66" t="s">
        <v>30</v>
      </c>
      <c r="K67" s="66" t="s">
        <v>30</v>
      </c>
      <c r="L67" s="66">
        <v>1</v>
      </c>
      <c r="M67" s="67">
        <v>4</v>
      </c>
      <c r="N67" s="66" t="s">
        <v>30</v>
      </c>
      <c r="O67" s="66" t="s">
        <v>30</v>
      </c>
      <c r="P67" s="66" t="s">
        <v>30</v>
      </c>
      <c r="Q67" s="66" t="s">
        <v>30</v>
      </c>
      <c r="R67" s="84">
        <v>3</v>
      </c>
      <c r="S67" s="85" t="s">
        <v>30</v>
      </c>
    </row>
    <row r="68" spans="2:20" ht="15" customHeight="1">
      <c r="B68" s="419" t="s">
        <v>40</v>
      </c>
      <c r="C68" s="420"/>
      <c r="D68" s="421"/>
      <c r="E68" s="19" t="s">
        <v>20</v>
      </c>
      <c r="F68" s="77">
        <v>772</v>
      </c>
      <c r="G68" s="21" t="s">
        <v>38</v>
      </c>
      <c r="H68" s="22">
        <v>40</v>
      </c>
      <c r="I68" s="22" t="s">
        <v>38</v>
      </c>
      <c r="J68" s="22">
        <v>2</v>
      </c>
      <c r="K68" s="22">
        <v>2</v>
      </c>
      <c r="L68" s="22">
        <v>42</v>
      </c>
      <c r="M68" s="22">
        <v>437</v>
      </c>
      <c r="N68" s="22">
        <v>2</v>
      </c>
      <c r="O68" s="22">
        <v>18</v>
      </c>
      <c r="P68" s="22" t="s">
        <v>38</v>
      </c>
      <c r="Q68" s="22">
        <v>12</v>
      </c>
      <c r="R68" s="23">
        <v>217</v>
      </c>
      <c r="S68" s="24" t="s">
        <v>38</v>
      </c>
      <c r="T68" s="431"/>
    </row>
    <row r="69" spans="2:20">
      <c r="B69" s="425" t="s">
        <v>22</v>
      </c>
      <c r="C69" s="426"/>
      <c r="D69" s="427"/>
      <c r="E69" s="25" t="s">
        <v>23</v>
      </c>
      <c r="F69" s="78">
        <v>535</v>
      </c>
      <c r="G69" s="27" t="s">
        <v>30</v>
      </c>
      <c r="H69" s="28">
        <v>37</v>
      </c>
      <c r="I69" s="28" t="s">
        <v>30</v>
      </c>
      <c r="J69" s="28">
        <v>1</v>
      </c>
      <c r="K69" s="28">
        <v>2</v>
      </c>
      <c r="L69" s="28">
        <v>35</v>
      </c>
      <c r="M69" s="28">
        <v>316</v>
      </c>
      <c r="N69" s="28" t="s">
        <v>30</v>
      </c>
      <c r="O69" s="28">
        <v>12</v>
      </c>
      <c r="P69" s="28" t="s">
        <v>30</v>
      </c>
      <c r="Q69" s="28">
        <v>6</v>
      </c>
      <c r="R69" s="29">
        <v>126</v>
      </c>
      <c r="S69" s="30" t="s">
        <v>30</v>
      </c>
      <c r="T69" s="432"/>
    </row>
    <row r="70" spans="2:20">
      <c r="B70" s="31"/>
      <c r="C70" s="32"/>
      <c r="D70" s="33"/>
      <c r="E70" s="34" t="s">
        <v>24</v>
      </c>
      <c r="F70" s="79">
        <v>237</v>
      </c>
      <c r="G70" s="36" t="s">
        <v>30</v>
      </c>
      <c r="H70" s="37">
        <v>3</v>
      </c>
      <c r="I70" s="37" t="s">
        <v>30</v>
      </c>
      <c r="J70" s="28">
        <v>1</v>
      </c>
      <c r="K70" s="28" t="s">
        <v>30</v>
      </c>
      <c r="L70" s="37">
        <v>7</v>
      </c>
      <c r="M70" s="37">
        <v>121</v>
      </c>
      <c r="N70" s="37">
        <v>2</v>
      </c>
      <c r="O70" s="37">
        <v>6</v>
      </c>
      <c r="P70" s="37" t="s">
        <v>30</v>
      </c>
      <c r="Q70" s="37">
        <v>6</v>
      </c>
      <c r="R70" s="38">
        <v>91</v>
      </c>
      <c r="S70" s="39" t="s">
        <v>30</v>
      </c>
      <c r="T70" s="433"/>
    </row>
    <row r="71" spans="2:20" hidden="1">
      <c r="B71" s="31"/>
      <c r="C71" s="436" t="s">
        <v>25</v>
      </c>
      <c r="D71" s="388" t="s">
        <v>26</v>
      </c>
      <c r="E71" s="40" t="s">
        <v>23</v>
      </c>
      <c r="F71" s="80">
        <v>491</v>
      </c>
      <c r="G71" s="81" t="s">
        <v>30</v>
      </c>
      <c r="H71" s="43">
        <v>25</v>
      </c>
      <c r="I71" s="43" t="s">
        <v>30</v>
      </c>
      <c r="J71" s="43">
        <v>1</v>
      </c>
      <c r="K71" s="43">
        <v>2</v>
      </c>
      <c r="L71" s="43">
        <v>15</v>
      </c>
      <c r="M71" s="43">
        <v>304</v>
      </c>
      <c r="N71" s="43" t="s">
        <v>30</v>
      </c>
      <c r="O71" s="43">
        <v>12</v>
      </c>
      <c r="P71" s="43" t="s">
        <v>30</v>
      </c>
      <c r="Q71" s="43">
        <v>6</v>
      </c>
      <c r="R71" s="44">
        <v>126</v>
      </c>
      <c r="S71" s="45" t="s">
        <v>30</v>
      </c>
    </row>
    <row r="72" spans="2:20" hidden="1">
      <c r="B72" s="31"/>
      <c r="C72" s="434"/>
      <c r="D72" s="414"/>
      <c r="E72" s="46" t="s">
        <v>24</v>
      </c>
      <c r="F72" s="73">
        <v>229</v>
      </c>
      <c r="G72" s="82" t="s">
        <v>30</v>
      </c>
      <c r="H72" s="49" t="s">
        <v>30</v>
      </c>
      <c r="I72" s="49" t="s">
        <v>30</v>
      </c>
      <c r="J72" s="50">
        <v>1</v>
      </c>
      <c r="K72" s="50" t="s">
        <v>30</v>
      </c>
      <c r="L72" s="50">
        <v>6</v>
      </c>
      <c r="M72" s="50">
        <v>117</v>
      </c>
      <c r="N72" s="50">
        <v>2</v>
      </c>
      <c r="O72" s="50">
        <v>6</v>
      </c>
      <c r="P72" s="50" t="s">
        <v>30</v>
      </c>
      <c r="Q72" s="50">
        <v>6</v>
      </c>
      <c r="R72" s="51">
        <v>91</v>
      </c>
      <c r="S72" s="52" t="s">
        <v>30</v>
      </c>
    </row>
    <row r="73" spans="2:20" hidden="1">
      <c r="B73" s="31"/>
      <c r="C73" s="434"/>
      <c r="D73" s="415" t="s">
        <v>27</v>
      </c>
      <c r="E73" s="53" t="s">
        <v>23</v>
      </c>
      <c r="F73" s="73">
        <v>104</v>
      </c>
      <c r="G73" s="82" t="s">
        <v>30</v>
      </c>
      <c r="H73" s="50" t="s">
        <v>30</v>
      </c>
      <c r="I73" s="50" t="s">
        <v>30</v>
      </c>
      <c r="J73" s="50" t="s">
        <v>30</v>
      </c>
      <c r="K73" s="50" t="s">
        <v>30</v>
      </c>
      <c r="L73" s="50" t="s">
        <v>30</v>
      </c>
      <c r="M73" s="56">
        <v>25</v>
      </c>
      <c r="N73" s="56" t="s">
        <v>30</v>
      </c>
      <c r="O73" s="50">
        <v>7</v>
      </c>
      <c r="P73" s="50" t="s">
        <v>30</v>
      </c>
      <c r="Q73" s="50" t="s">
        <v>30</v>
      </c>
      <c r="R73" s="57">
        <v>72</v>
      </c>
      <c r="S73" s="58" t="s">
        <v>30</v>
      </c>
    </row>
    <row r="74" spans="2:20" hidden="1">
      <c r="B74" s="31"/>
      <c r="C74" s="434"/>
      <c r="D74" s="416"/>
      <c r="E74" s="53" t="s">
        <v>24</v>
      </c>
      <c r="F74" s="73">
        <v>59</v>
      </c>
      <c r="G74" s="82" t="s">
        <v>30</v>
      </c>
      <c r="H74" s="50" t="s">
        <v>30</v>
      </c>
      <c r="I74" s="50" t="s">
        <v>30</v>
      </c>
      <c r="J74" s="50" t="s">
        <v>30</v>
      </c>
      <c r="K74" s="50" t="s">
        <v>30</v>
      </c>
      <c r="L74" s="50" t="s">
        <v>30</v>
      </c>
      <c r="M74" s="56">
        <v>16</v>
      </c>
      <c r="N74" s="56">
        <v>2</v>
      </c>
      <c r="O74" s="56">
        <v>2</v>
      </c>
      <c r="P74" s="50" t="s">
        <v>30</v>
      </c>
      <c r="Q74" s="50" t="s">
        <v>30</v>
      </c>
      <c r="R74" s="57">
        <v>39</v>
      </c>
      <c r="S74" s="58" t="s">
        <v>30</v>
      </c>
    </row>
    <row r="75" spans="2:20" hidden="1">
      <c r="B75" s="31"/>
      <c r="C75" s="434"/>
      <c r="D75" s="415" t="s">
        <v>29</v>
      </c>
      <c r="E75" s="53" t="s">
        <v>23</v>
      </c>
      <c r="F75" s="73">
        <v>101</v>
      </c>
      <c r="G75" s="82" t="s">
        <v>30</v>
      </c>
      <c r="H75" s="50">
        <v>6</v>
      </c>
      <c r="I75" s="50" t="s">
        <v>30</v>
      </c>
      <c r="J75" s="50" t="s">
        <v>30</v>
      </c>
      <c r="K75" s="50">
        <v>2</v>
      </c>
      <c r="L75" s="56">
        <v>2</v>
      </c>
      <c r="M75" s="56">
        <v>61</v>
      </c>
      <c r="N75" s="56" t="s">
        <v>30</v>
      </c>
      <c r="O75" s="56">
        <v>3</v>
      </c>
      <c r="P75" s="50" t="s">
        <v>30</v>
      </c>
      <c r="Q75" s="56" t="s">
        <v>30</v>
      </c>
      <c r="R75" s="57">
        <v>27</v>
      </c>
      <c r="S75" s="58" t="s">
        <v>30</v>
      </c>
    </row>
    <row r="76" spans="2:20" hidden="1">
      <c r="B76" s="31"/>
      <c r="C76" s="434"/>
      <c r="D76" s="416"/>
      <c r="E76" s="53" t="s">
        <v>24</v>
      </c>
      <c r="F76" s="73">
        <v>51</v>
      </c>
      <c r="G76" s="82" t="s">
        <v>30</v>
      </c>
      <c r="H76" s="50" t="s">
        <v>30</v>
      </c>
      <c r="I76" s="50" t="s">
        <v>30</v>
      </c>
      <c r="J76" s="50" t="s">
        <v>30</v>
      </c>
      <c r="K76" s="50" t="s">
        <v>30</v>
      </c>
      <c r="L76" s="50" t="s">
        <v>30</v>
      </c>
      <c r="M76" s="56">
        <v>24</v>
      </c>
      <c r="N76" s="50" t="s">
        <v>30</v>
      </c>
      <c r="O76" s="56">
        <v>4</v>
      </c>
      <c r="P76" s="56" t="s">
        <v>30</v>
      </c>
      <c r="Q76" s="56" t="s">
        <v>30</v>
      </c>
      <c r="R76" s="57">
        <v>23</v>
      </c>
      <c r="S76" s="58" t="s">
        <v>30</v>
      </c>
    </row>
    <row r="77" spans="2:20" hidden="1">
      <c r="B77" s="31"/>
      <c r="C77" s="434"/>
      <c r="D77" s="415" t="s">
        <v>31</v>
      </c>
      <c r="E77" s="53" t="s">
        <v>23</v>
      </c>
      <c r="F77" s="73">
        <v>286</v>
      </c>
      <c r="G77" s="82" t="s">
        <v>30</v>
      </c>
      <c r="H77" s="50">
        <v>19</v>
      </c>
      <c r="I77" s="50" t="s">
        <v>30</v>
      </c>
      <c r="J77" s="50">
        <v>1</v>
      </c>
      <c r="K77" s="50" t="s">
        <v>30</v>
      </c>
      <c r="L77" s="56">
        <v>13</v>
      </c>
      <c r="M77" s="56">
        <v>218</v>
      </c>
      <c r="N77" s="56" t="s">
        <v>30</v>
      </c>
      <c r="O77" s="56">
        <v>2</v>
      </c>
      <c r="P77" s="56" t="s">
        <v>30</v>
      </c>
      <c r="Q77" s="56">
        <v>6</v>
      </c>
      <c r="R77" s="57">
        <v>27</v>
      </c>
      <c r="S77" s="58" t="s">
        <v>30</v>
      </c>
    </row>
    <row r="78" spans="2:20" hidden="1">
      <c r="B78" s="31"/>
      <c r="C78" s="434"/>
      <c r="D78" s="416"/>
      <c r="E78" s="53" t="s">
        <v>24</v>
      </c>
      <c r="F78" s="73">
        <v>119</v>
      </c>
      <c r="G78" s="82" t="s">
        <v>30</v>
      </c>
      <c r="H78" s="50" t="s">
        <v>30</v>
      </c>
      <c r="I78" s="50" t="s">
        <v>30</v>
      </c>
      <c r="J78" s="50">
        <v>1</v>
      </c>
      <c r="K78" s="50" t="s">
        <v>30</v>
      </c>
      <c r="L78" s="56">
        <v>6</v>
      </c>
      <c r="M78" s="56">
        <v>77</v>
      </c>
      <c r="N78" s="50" t="s">
        <v>30</v>
      </c>
      <c r="O78" s="56" t="s">
        <v>30</v>
      </c>
      <c r="P78" s="56" t="s">
        <v>30</v>
      </c>
      <c r="Q78" s="56">
        <v>6</v>
      </c>
      <c r="R78" s="57">
        <v>29</v>
      </c>
      <c r="S78" s="58" t="s">
        <v>30</v>
      </c>
    </row>
    <row r="79" spans="2:20" hidden="1">
      <c r="B79" s="31"/>
      <c r="C79" s="434"/>
      <c r="D79" s="415" t="s">
        <v>32</v>
      </c>
      <c r="E79" s="53" t="s">
        <v>23</v>
      </c>
      <c r="F79" s="73" t="s">
        <v>30</v>
      </c>
      <c r="G79" s="82" t="s">
        <v>30</v>
      </c>
      <c r="H79" s="50" t="s">
        <v>30</v>
      </c>
      <c r="I79" s="50" t="s">
        <v>30</v>
      </c>
      <c r="J79" s="50" t="s">
        <v>30</v>
      </c>
      <c r="K79" s="50" t="s">
        <v>30</v>
      </c>
      <c r="L79" s="56" t="s">
        <v>30</v>
      </c>
      <c r="M79" s="50" t="s">
        <v>30</v>
      </c>
      <c r="N79" s="50" t="s">
        <v>30</v>
      </c>
      <c r="O79" s="50" t="s">
        <v>30</v>
      </c>
      <c r="P79" s="50" t="s">
        <v>30</v>
      </c>
      <c r="Q79" s="56" t="s">
        <v>30</v>
      </c>
      <c r="R79" s="51" t="s">
        <v>30</v>
      </c>
      <c r="S79" s="52" t="s">
        <v>30</v>
      </c>
    </row>
    <row r="80" spans="2:20" hidden="1">
      <c r="B80" s="31"/>
      <c r="C80" s="434"/>
      <c r="D80" s="416"/>
      <c r="E80" s="59" t="s">
        <v>24</v>
      </c>
      <c r="F80" s="73" t="s">
        <v>30</v>
      </c>
      <c r="G80" s="82" t="s">
        <v>30</v>
      </c>
      <c r="H80" s="50" t="s">
        <v>30</v>
      </c>
      <c r="I80" s="50" t="s">
        <v>30</v>
      </c>
      <c r="J80" s="50" t="s">
        <v>30</v>
      </c>
      <c r="K80" s="50" t="s">
        <v>30</v>
      </c>
      <c r="L80" s="50" t="s">
        <v>30</v>
      </c>
      <c r="M80" s="50" t="s">
        <v>30</v>
      </c>
      <c r="N80" s="50" t="s">
        <v>30</v>
      </c>
      <c r="O80" s="50" t="s">
        <v>30</v>
      </c>
      <c r="P80" s="50" t="s">
        <v>30</v>
      </c>
      <c r="Q80" s="50" t="s">
        <v>30</v>
      </c>
      <c r="R80" s="51" t="s">
        <v>30</v>
      </c>
      <c r="S80" s="52" t="s">
        <v>30</v>
      </c>
    </row>
    <row r="81" spans="2:20" hidden="1">
      <c r="B81" s="31"/>
      <c r="C81" s="434"/>
      <c r="D81" s="417" t="s">
        <v>33</v>
      </c>
      <c r="E81" s="53" t="s">
        <v>23</v>
      </c>
      <c r="F81" s="73" t="s">
        <v>30</v>
      </c>
      <c r="G81" s="82" t="s">
        <v>30</v>
      </c>
      <c r="H81" s="50" t="s">
        <v>30</v>
      </c>
      <c r="I81" s="50" t="s">
        <v>30</v>
      </c>
      <c r="J81" s="50" t="s">
        <v>30</v>
      </c>
      <c r="K81" s="50" t="s">
        <v>30</v>
      </c>
      <c r="L81" s="50" t="s">
        <v>30</v>
      </c>
      <c r="M81" s="56" t="s">
        <v>30</v>
      </c>
      <c r="N81" s="50" t="s">
        <v>30</v>
      </c>
      <c r="O81" s="56" t="s">
        <v>30</v>
      </c>
      <c r="P81" s="50" t="s">
        <v>30</v>
      </c>
      <c r="Q81" s="50" t="s">
        <v>30</v>
      </c>
      <c r="R81" s="51" t="s">
        <v>30</v>
      </c>
      <c r="S81" s="52" t="s">
        <v>30</v>
      </c>
    </row>
    <row r="82" spans="2:20" hidden="1">
      <c r="B82" s="31"/>
      <c r="C82" s="435"/>
      <c r="D82" s="418"/>
      <c r="E82" s="63" t="s">
        <v>24</v>
      </c>
      <c r="F82" s="76" t="s">
        <v>30</v>
      </c>
      <c r="G82" s="83" t="s">
        <v>30</v>
      </c>
      <c r="H82" s="66" t="s">
        <v>30</v>
      </c>
      <c r="I82" s="66" t="s">
        <v>30</v>
      </c>
      <c r="J82" s="66" t="s">
        <v>30</v>
      </c>
      <c r="K82" s="66" t="s">
        <v>30</v>
      </c>
      <c r="L82" s="66" t="s">
        <v>30</v>
      </c>
      <c r="M82" s="67" t="s">
        <v>30</v>
      </c>
      <c r="N82" s="66" t="s">
        <v>30</v>
      </c>
      <c r="O82" s="67" t="s">
        <v>30</v>
      </c>
      <c r="P82" s="66" t="s">
        <v>30</v>
      </c>
      <c r="Q82" s="66" t="s">
        <v>30</v>
      </c>
      <c r="R82" s="84" t="s">
        <v>30</v>
      </c>
      <c r="S82" s="85" t="s">
        <v>30</v>
      </c>
    </row>
    <row r="83" spans="2:20" hidden="1">
      <c r="B83" s="31"/>
      <c r="C83" s="434" t="s">
        <v>34</v>
      </c>
      <c r="D83" s="406" t="s">
        <v>26</v>
      </c>
      <c r="E83" s="86" t="s">
        <v>23</v>
      </c>
      <c r="F83" s="87">
        <v>44</v>
      </c>
      <c r="G83" s="42" t="s">
        <v>30</v>
      </c>
      <c r="H83" s="43">
        <v>12</v>
      </c>
      <c r="I83" s="43" t="s">
        <v>30</v>
      </c>
      <c r="J83" s="43" t="s">
        <v>30</v>
      </c>
      <c r="K83" s="43" t="s">
        <v>30</v>
      </c>
      <c r="L83" s="43">
        <v>20</v>
      </c>
      <c r="M83" s="43">
        <v>12</v>
      </c>
      <c r="N83" s="43" t="s">
        <v>30</v>
      </c>
      <c r="O83" s="43" t="s">
        <v>30</v>
      </c>
      <c r="P83" s="43" t="s">
        <v>30</v>
      </c>
      <c r="Q83" s="43" t="s">
        <v>30</v>
      </c>
      <c r="R83" s="44" t="s">
        <v>30</v>
      </c>
      <c r="S83" s="45" t="s">
        <v>30</v>
      </c>
    </row>
    <row r="84" spans="2:20" hidden="1">
      <c r="B84" s="31"/>
      <c r="C84" s="434"/>
      <c r="D84" s="407"/>
      <c r="E84" s="71" t="s">
        <v>24</v>
      </c>
      <c r="F84" s="73">
        <v>8</v>
      </c>
      <c r="G84" s="61" t="s">
        <v>30</v>
      </c>
      <c r="H84" s="62">
        <v>3</v>
      </c>
      <c r="I84" s="50" t="s">
        <v>30</v>
      </c>
      <c r="J84" s="50" t="s">
        <v>30</v>
      </c>
      <c r="K84" s="50" t="s">
        <v>30</v>
      </c>
      <c r="L84" s="50">
        <v>1</v>
      </c>
      <c r="M84" s="50">
        <v>4</v>
      </c>
      <c r="N84" s="50" t="s">
        <v>30</v>
      </c>
      <c r="O84" s="50" t="s">
        <v>30</v>
      </c>
      <c r="P84" s="50" t="s">
        <v>30</v>
      </c>
      <c r="Q84" s="50" t="s">
        <v>30</v>
      </c>
      <c r="R84" s="51" t="s">
        <v>30</v>
      </c>
      <c r="S84" s="52" t="s">
        <v>30</v>
      </c>
    </row>
    <row r="85" spans="2:20" hidden="1">
      <c r="B85" s="31"/>
      <c r="C85" s="434"/>
      <c r="D85" s="411" t="s">
        <v>35</v>
      </c>
      <c r="E85" s="72" t="s">
        <v>23</v>
      </c>
      <c r="F85" s="73">
        <v>14</v>
      </c>
      <c r="G85" s="55" t="s">
        <v>30</v>
      </c>
      <c r="H85" s="50">
        <v>9</v>
      </c>
      <c r="I85" s="50" t="s">
        <v>30</v>
      </c>
      <c r="J85" s="50" t="s">
        <v>30</v>
      </c>
      <c r="K85" s="50" t="s">
        <v>30</v>
      </c>
      <c r="L85" s="56">
        <v>1</v>
      </c>
      <c r="M85" s="56">
        <v>4</v>
      </c>
      <c r="N85" s="56" t="s">
        <v>30</v>
      </c>
      <c r="O85" s="50" t="s">
        <v>30</v>
      </c>
      <c r="P85" s="50" t="s">
        <v>30</v>
      </c>
      <c r="Q85" s="56" t="s">
        <v>30</v>
      </c>
      <c r="R85" s="51" t="s">
        <v>30</v>
      </c>
      <c r="S85" s="52" t="s">
        <v>30</v>
      </c>
    </row>
    <row r="86" spans="2:20" hidden="1">
      <c r="B86" s="31"/>
      <c r="C86" s="434"/>
      <c r="D86" s="411"/>
      <c r="E86" s="74" t="s">
        <v>24</v>
      </c>
      <c r="F86" s="73">
        <v>7</v>
      </c>
      <c r="G86" s="55" t="s">
        <v>30</v>
      </c>
      <c r="H86" s="50">
        <v>2</v>
      </c>
      <c r="I86" s="50" t="s">
        <v>30</v>
      </c>
      <c r="J86" s="50" t="s">
        <v>30</v>
      </c>
      <c r="K86" s="50" t="s">
        <v>30</v>
      </c>
      <c r="L86" s="56">
        <v>1</v>
      </c>
      <c r="M86" s="56">
        <v>4</v>
      </c>
      <c r="N86" s="50" t="s">
        <v>30</v>
      </c>
      <c r="O86" s="50" t="s">
        <v>30</v>
      </c>
      <c r="P86" s="50" t="s">
        <v>30</v>
      </c>
      <c r="Q86" s="50" t="s">
        <v>30</v>
      </c>
      <c r="R86" s="51" t="s">
        <v>30</v>
      </c>
      <c r="S86" s="52" t="s">
        <v>30</v>
      </c>
    </row>
    <row r="87" spans="2:20" hidden="1">
      <c r="B87" s="31"/>
      <c r="C87" s="434"/>
      <c r="D87" s="411" t="s">
        <v>36</v>
      </c>
      <c r="E87" s="74" t="s">
        <v>23</v>
      </c>
      <c r="F87" s="73">
        <v>36</v>
      </c>
      <c r="G87" s="55" t="s">
        <v>30</v>
      </c>
      <c r="H87" s="50">
        <v>3</v>
      </c>
      <c r="I87" s="50" t="s">
        <v>30</v>
      </c>
      <c r="J87" s="50" t="s">
        <v>30</v>
      </c>
      <c r="K87" s="50" t="s">
        <v>30</v>
      </c>
      <c r="L87" s="56">
        <v>19</v>
      </c>
      <c r="M87" s="56">
        <v>8</v>
      </c>
      <c r="N87" s="56" t="s">
        <v>30</v>
      </c>
      <c r="O87" s="50" t="s">
        <v>30</v>
      </c>
      <c r="P87" s="50" t="s">
        <v>30</v>
      </c>
      <c r="Q87" s="50" t="s">
        <v>30</v>
      </c>
      <c r="R87" s="57" t="s">
        <v>30</v>
      </c>
      <c r="S87" s="58" t="s">
        <v>30</v>
      </c>
    </row>
    <row r="88" spans="2:20" ht="12" hidden="1" customHeight="1">
      <c r="B88" s="75"/>
      <c r="C88" s="435"/>
      <c r="D88" s="412"/>
      <c r="E88" s="63" t="s">
        <v>24</v>
      </c>
      <c r="F88" s="76">
        <v>1</v>
      </c>
      <c r="G88" s="88" t="s">
        <v>30</v>
      </c>
      <c r="H88" s="66">
        <v>1</v>
      </c>
      <c r="I88" s="66" t="s">
        <v>30</v>
      </c>
      <c r="J88" s="66" t="s">
        <v>30</v>
      </c>
      <c r="K88" s="66" t="s">
        <v>30</v>
      </c>
      <c r="L88" s="66" t="s">
        <v>30</v>
      </c>
      <c r="M88" s="67" t="s">
        <v>30</v>
      </c>
      <c r="N88" s="66" t="s">
        <v>30</v>
      </c>
      <c r="O88" s="66" t="s">
        <v>30</v>
      </c>
      <c r="P88" s="66" t="s">
        <v>30</v>
      </c>
      <c r="Q88" s="66" t="s">
        <v>30</v>
      </c>
      <c r="R88" s="84" t="s">
        <v>30</v>
      </c>
      <c r="S88" s="85" t="s">
        <v>30</v>
      </c>
    </row>
    <row r="89" spans="2:20" ht="15" customHeight="1">
      <c r="B89" s="419" t="s">
        <v>41</v>
      </c>
      <c r="C89" s="420"/>
      <c r="D89" s="421"/>
      <c r="E89" s="19" t="s">
        <v>20</v>
      </c>
      <c r="F89" s="77">
        <v>811</v>
      </c>
      <c r="G89" s="21" t="s">
        <v>38</v>
      </c>
      <c r="H89" s="22">
        <v>10</v>
      </c>
      <c r="I89" s="22" t="s">
        <v>38</v>
      </c>
      <c r="J89" s="22">
        <v>2</v>
      </c>
      <c r="K89" s="22" t="s">
        <v>38</v>
      </c>
      <c r="L89" s="22">
        <v>27</v>
      </c>
      <c r="M89" s="22">
        <v>233</v>
      </c>
      <c r="N89" s="22" t="s">
        <v>38</v>
      </c>
      <c r="O89" s="22" t="s">
        <v>38</v>
      </c>
      <c r="P89" s="22" t="s">
        <v>38</v>
      </c>
      <c r="Q89" s="22" t="s">
        <v>38</v>
      </c>
      <c r="R89" s="23">
        <v>539</v>
      </c>
      <c r="S89" s="24" t="s">
        <v>38</v>
      </c>
      <c r="T89" s="431"/>
    </row>
    <row r="90" spans="2:20" ht="11.25" customHeight="1">
      <c r="B90" s="425" t="s">
        <v>22</v>
      </c>
      <c r="C90" s="426"/>
      <c r="D90" s="427"/>
      <c r="E90" s="25" t="s">
        <v>23</v>
      </c>
      <c r="F90" s="78">
        <v>502</v>
      </c>
      <c r="G90" s="27" t="s">
        <v>30</v>
      </c>
      <c r="H90" s="28">
        <v>10</v>
      </c>
      <c r="I90" s="28" t="s">
        <v>30</v>
      </c>
      <c r="J90" s="28" t="s">
        <v>30</v>
      </c>
      <c r="K90" s="28" t="s">
        <v>30</v>
      </c>
      <c r="L90" s="28">
        <v>25</v>
      </c>
      <c r="M90" s="28">
        <v>156</v>
      </c>
      <c r="N90" s="28" t="s">
        <v>30</v>
      </c>
      <c r="O90" s="28" t="s">
        <v>30</v>
      </c>
      <c r="P90" s="28" t="s">
        <v>30</v>
      </c>
      <c r="Q90" s="28" t="s">
        <v>30</v>
      </c>
      <c r="R90" s="29">
        <v>311</v>
      </c>
      <c r="S90" s="30" t="s">
        <v>30</v>
      </c>
      <c r="T90" s="432"/>
    </row>
    <row r="91" spans="2:20">
      <c r="B91" s="31"/>
      <c r="C91" s="32"/>
      <c r="D91" s="33"/>
      <c r="E91" s="34" t="s">
        <v>24</v>
      </c>
      <c r="F91" s="79">
        <v>309</v>
      </c>
      <c r="G91" s="36" t="s">
        <v>30</v>
      </c>
      <c r="H91" s="37" t="s">
        <v>30</v>
      </c>
      <c r="I91" s="37" t="s">
        <v>30</v>
      </c>
      <c r="J91" s="28">
        <v>2</v>
      </c>
      <c r="K91" s="28" t="s">
        <v>30</v>
      </c>
      <c r="L91" s="37">
        <v>2</v>
      </c>
      <c r="M91" s="37">
        <v>77</v>
      </c>
      <c r="N91" s="37" t="s">
        <v>30</v>
      </c>
      <c r="O91" s="37" t="s">
        <v>30</v>
      </c>
      <c r="P91" s="37" t="s">
        <v>30</v>
      </c>
      <c r="Q91" s="37" t="s">
        <v>30</v>
      </c>
      <c r="R91" s="38">
        <v>228</v>
      </c>
      <c r="S91" s="39" t="s">
        <v>30</v>
      </c>
      <c r="T91" s="433"/>
    </row>
    <row r="92" spans="2:20" hidden="1">
      <c r="B92" s="31"/>
      <c r="C92" s="436" t="s">
        <v>25</v>
      </c>
      <c r="D92" s="388" t="s">
        <v>26</v>
      </c>
      <c r="E92" s="40" t="s">
        <v>23</v>
      </c>
      <c r="F92" s="80">
        <v>469</v>
      </c>
      <c r="G92" s="81" t="s">
        <v>30</v>
      </c>
      <c r="H92" s="43">
        <v>5</v>
      </c>
      <c r="I92" s="43" t="s">
        <v>30</v>
      </c>
      <c r="J92" s="43" t="s">
        <v>30</v>
      </c>
      <c r="K92" s="43" t="s">
        <v>30</v>
      </c>
      <c r="L92" s="43">
        <v>4</v>
      </c>
      <c r="M92" s="43">
        <v>151</v>
      </c>
      <c r="N92" s="43" t="s">
        <v>30</v>
      </c>
      <c r="O92" s="43" t="s">
        <v>30</v>
      </c>
      <c r="P92" s="43" t="s">
        <v>30</v>
      </c>
      <c r="Q92" s="43" t="s">
        <v>30</v>
      </c>
      <c r="R92" s="44">
        <v>309</v>
      </c>
      <c r="S92" s="45" t="s">
        <v>30</v>
      </c>
    </row>
    <row r="93" spans="2:20" hidden="1">
      <c r="B93" s="31"/>
      <c r="C93" s="434"/>
      <c r="D93" s="414"/>
      <c r="E93" s="46" t="s">
        <v>24</v>
      </c>
      <c r="F93" s="73">
        <v>305</v>
      </c>
      <c r="G93" s="82" t="s">
        <v>30</v>
      </c>
      <c r="H93" s="49" t="s">
        <v>30</v>
      </c>
      <c r="I93" s="49" t="s">
        <v>30</v>
      </c>
      <c r="J93" s="50">
        <v>2</v>
      </c>
      <c r="K93" s="50" t="s">
        <v>30</v>
      </c>
      <c r="L93" s="50">
        <v>1</v>
      </c>
      <c r="M93" s="50">
        <v>75</v>
      </c>
      <c r="N93" s="50" t="s">
        <v>30</v>
      </c>
      <c r="O93" s="50" t="s">
        <v>30</v>
      </c>
      <c r="P93" s="50" t="s">
        <v>30</v>
      </c>
      <c r="Q93" s="50" t="s">
        <v>30</v>
      </c>
      <c r="R93" s="51">
        <v>227</v>
      </c>
      <c r="S93" s="52" t="s">
        <v>30</v>
      </c>
    </row>
    <row r="94" spans="2:20" hidden="1">
      <c r="B94" s="31"/>
      <c r="C94" s="434"/>
      <c r="D94" s="415" t="s">
        <v>27</v>
      </c>
      <c r="E94" s="53" t="s">
        <v>23</v>
      </c>
      <c r="F94" s="73">
        <v>176</v>
      </c>
      <c r="G94" s="82" t="s">
        <v>30</v>
      </c>
      <c r="H94" s="50" t="s">
        <v>30</v>
      </c>
      <c r="I94" s="50" t="s">
        <v>30</v>
      </c>
      <c r="J94" s="50" t="s">
        <v>30</v>
      </c>
      <c r="K94" s="50" t="s">
        <v>30</v>
      </c>
      <c r="L94" s="50">
        <v>3</v>
      </c>
      <c r="M94" s="56">
        <v>12</v>
      </c>
      <c r="N94" s="56" t="s">
        <v>30</v>
      </c>
      <c r="O94" s="50" t="s">
        <v>30</v>
      </c>
      <c r="P94" s="50" t="s">
        <v>30</v>
      </c>
      <c r="Q94" s="50" t="s">
        <v>30</v>
      </c>
      <c r="R94" s="57">
        <v>161</v>
      </c>
      <c r="S94" s="58" t="s">
        <v>30</v>
      </c>
    </row>
    <row r="95" spans="2:20" hidden="1">
      <c r="B95" s="31"/>
      <c r="C95" s="434"/>
      <c r="D95" s="416"/>
      <c r="E95" s="53" t="s">
        <v>24</v>
      </c>
      <c r="F95" s="73">
        <v>128</v>
      </c>
      <c r="G95" s="82" t="s">
        <v>30</v>
      </c>
      <c r="H95" s="50" t="s">
        <v>30</v>
      </c>
      <c r="I95" s="50" t="s">
        <v>30</v>
      </c>
      <c r="J95" s="50" t="s">
        <v>30</v>
      </c>
      <c r="K95" s="50" t="s">
        <v>30</v>
      </c>
      <c r="L95" s="50" t="s">
        <v>30</v>
      </c>
      <c r="M95" s="56">
        <v>10</v>
      </c>
      <c r="N95" s="56" t="s">
        <v>30</v>
      </c>
      <c r="O95" s="56" t="s">
        <v>30</v>
      </c>
      <c r="P95" s="50" t="s">
        <v>30</v>
      </c>
      <c r="Q95" s="50" t="s">
        <v>30</v>
      </c>
      <c r="R95" s="57">
        <v>118</v>
      </c>
      <c r="S95" s="58" t="s">
        <v>30</v>
      </c>
    </row>
    <row r="96" spans="2:20" hidden="1">
      <c r="B96" s="31"/>
      <c r="C96" s="434"/>
      <c r="D96" s="415" t="s">
        <v>29</v>
      </c>
      <c r="E96" s="53" t="s">
        <v>23</v>
      </c>
      <c r="F96" s="73">
        <v>124</v>
      </c>
      <c r="G96" s="82" t="s">
        <v>30</v>
      </c>
      <c r="H96" s="50" t="s">
        <v>30</v>
      </c>
      <c r="I96" s="50" t="s">
        <v>30</v>
      </c>
      <c r="J96" s="50" t="s">
        <v>30</v>
      </c>
      <c r="K96" s="50" t="s">
        <v>30</v>
      </c>
      <c r="L96" s="56" t="s">
        <v>30</v>
      </c>
      <c r="M96" s="56">
        <v>34</v>
      </c>
      <c r="N96" s="56" t="s">
        <v>30</v>
      </c>
      <c r="O96" s="56" t="s">
        <v>30</v>
      </c>
      <c r="P96" s="50" t="s">
        <v>30</v>
      </c>
      <c r="Q96" s="50" t="s">
        <v>30</v>
      </c>
      <c r="R96" s="57">
        <v>90</v>
      </c>
      <c r="S96" s="58" t="s">
        <v>30</v>
      </c>
    </row>
    <row r="97" spans="2:20" hidden="1">
      <c r="B97" s="31"/>
      <c r="C97" s="434"/>
      <c r="D97" s="416"/>
      <c r="E97" s="53" t="s">
        <v>24</v>
      </c>
      <c r="F97" s="73">
        <v>63</v>
      </c>
      <c r="G97" s="82" t="s">
        <v>30</v>
      </c>
      <c r="H97" s="50" t="s">
        <v>30</v>
      </c>
      <c r="I97" s="50" t="s">
        <v>30</v>
      </c>
      <c r="J97" s="50">
        <v>2</v>
      </c>
      <c r="K97" s="50" t="s">
        <v>30</v>
      </c>
      <c r="L97" s="50" t="s">
        <v>30</v>
      </c>
      <c r="M97" s="56">
        <v>5</v>
      </c>
      <c r="N97" s="50" t="s">
        <v>30</v>
      </c>
      <c r="O97" s="56" t="s">
        <v>30</v>
      </c>
      <c r="P97" s="56" t="s">
        <v>30</v>
      </c>
      <c r="Q97" s="56" t="s">
        <v>30</v>
      </c>
      <c r="R97" s="57">
        <v>56</v>
      </c>
      <c r="S97" s="58" t="s">
        <v>30</v>
      </c>
    </row>
    <row r="98" spans="2:20" hidden="1">
      <c r="B98" s="31"/>
      <c r="C98" s="434"/>
      <c r="D98" s="415" t="s">
        <v>31</v>
      </c>
      <c r="E98" s="53" t="s">
        <v>23</v>
      </c>
      <c r="F98" s="73">
        <v>169</v>
      </c>
      <c r="G98" s="82" t="s">
        <v>30</v>
      </c>
      <c r="H98" s="50">
        <v>5</v>
      </c>
      <c r="I98" s="50" t="s">
        <v>30</v>
      </c>
      <c r="J98" s="50" t="s">
        <v>30</v>
      </c>
      <c r="K98" s="50" t="s">
        <v>30</v>
      </c>
      <c r="L98" s="56">
        <v>1</v>
      </c>
      <c r="M98" s="56">
        <v>105</v>
      </c>
      <c r="N98" s="56" t="s">
        <v>30</v>
      </c>
      <c r="O98" s="56" t="s">
        <v>30</v>
      </c>
      <c r="P98" s="56" t="s">
        <v>30</v>
      </c>
      <c r="Q98" s="56" t="s">
        <v>30</v>
      </c>
      <c r="R98" s="57">
        <v>58</v>
      </c>
      <c r="S98" s="58" t="s">
        <v>30</v>
      </c>
    </row>
    <row r="99" spans="2:20" hidden="1">
      <c r="B99" s="31"/>
      <c r="C99" s="434"/>
      <c r="D99" s="416"/>
      <c r="E99" s="53" t="s">
        <v>24</v>
      </c>
      <c r="F99" s="73">
        <v>114</v>
      </c>
      <c r="G99" s="82" t="s">
        <v>30</v>
      </c>
      <c r="H99" s="50" t="s">
        <v>30</v>
      </c>
      <c r="I99" s="50" t="s">
        <v>30</v>
      </c>
      <c r="J99" s="50" t="s">
        <v>30</v>
      </c>
      <c r="K99" s="50" t="s">
        <v>30</v>
      </c>
      <c r="L99" s="56">
        <v>1</v>
      </c>
      <c r="M99" s="56">
        <v>60</v>
      </c>
      <c r="N99" s="50" t="s">
        <v>30</v>
      </c>
      <c r="O99" s="56" t="s">
        <v>30</v>
      </c>
      <c r="P99" s="56" t="s">
        <v>30</v>
      </c>
      <c r="Q99" s="56" t="s">
        <v>30</v>
      </c>
      <c r="R99" s="57">
        <v>53</v>
      </c>
      <c r="S99" s="58" t="s">
        <v>30</v>
      </c>
    </row>
    <row r="100" spans="2:20" hidden="1">
      <c r="B100" s="31"/>
      <c r="C100" s="434"/>
      <c r="D100" s="415" t="s">
        <v>32</v>
      </c>
      <c r="E100" s="53" t="s">
        <v>23</v>
      </c>
      <c r="F100" s="73" t="s">
        <v>30</v>
      </c>
      <c r="G100" s="82" t="s">
        <v>30</v>
      </c>
      <c r="H100" s="50" t="s">
        <v>30</v>
      </c>
      <c r="I100" s="50" t="s">
        <v>30</v>
      </c>
      <c r="J100" s="50" t="s">
        <v>30</v>
      </c>
      <c r="K100" s="50" t="s">
        <v>30</v>
      </c>
      <c r="L100" s="56" t="s">
        <v>30</v>
      </c>
      <c r="M100" s="50" t="s">
        <v>30</v>
      </c>
      <c r="N100" s="50" t="s">
        <v>30</v>
      </c>
      <c r="O100" s="50" t="s">
        <v>30</v>
      </c>
      <c r="P100" s="50" t="s">
        <v>30</v>
      </c>
      <c r="Q100" s="50" t="s">
        <v>30</v>
      </c>
      <c r="R100" s="51" t="s">
        <v>30</v>
      </c>
      <c r="S100" s="52" t="s">
        <v>30</v>
      </c>
    </row>
    <row r="101" spans="2:20" hidden="1">
      <c r="B101" s="31"/>
      <c r="C101" s="434"/>
      <c r="D101" s="416"/>
      <c r="E101" s="59" t="s">
        <v>24</v>
      </c>
      <c r="F101" s="73" t="s">
        <v>30</v>
      </c>
      <c r="G101" s="82" t="s">
        <v>30</v>
      </c>
      <c r="H101" s="50" t="s">
        <v>30</v>
      </c>
      <c r="I101" s="50" t="s">
        <v>30</v>
      </c>
      <c r="J101" s="50" t="s">
        <v>30</v>
      </c>
      <c r="K101" s="50" t="s">
        <v>30</v>
      </c>
      <c r="L101" s="50" t="s">
        <v>30</v>
      </c>
      <c r="M101" s="50" t="s">
        <v>30</v>
      </c>
      <c r="N101" s="50" t="s">
        <v>30</v>
      </c>
      <c r="O101" s="50" t="s">
        <v>30</v>
      </c>
      <c r="P101" s="50" t="s">
        <v>30</v>
      </c>
      <c r="Q101" s="50" t="s">
        <v>30</v>
      </c>
      <c r="R101" s="51" t="s">
        <v>30</v>
      </c>
      <c r="S101" s="52" t="s">
        <v>30</v>
      </c>
    </row>
    <row r="102" spans="2:20" hidden="1">
      <c r="B102" s="31"/>
      <c r="C102" s="434"/>
      <c r="D102" s="417" t="s">
        <v>33</v>
      </c>
      <c r="E102" s="53" t="s">
        <v>23</v>
      </c>
      <c r="F102" s="73" t="s">
        <v>30</v>
      </c>
      <c r="G102" s="82" t="s">
        <v>30</v>
      </c>
      <c r="H102" s="50" t="s">
        <v>30</v>
      </c>
      <c r="I102" s="50" t="s">
        <v>30</v>
      </c>
      <c r="J102" s="50" t="s">
        <v>30</v>
      </c>
      <c r="K102" s="50" t="s">
        <v>30</v>
      </c>
      <c r="L102" s="50" t="s">
        <v>30</v>
      </c>
      <c r="M102" s="56" t="s">
        <v>30</v>
      </c>
      <c r="N102" s="50" t="s">
        <v>30</v>
      </c>
      <c r="O102" s="56" t="s">
        <v>30</v>
      </c>
      <c r="P102" s="50" t="s">
        <v>30</v>
      </c>
      <c r="Q102" s="50" t="s">
        <v>30</v>
      </c>
      <c r="R102" s="51" t="s">
        <v>30</v>
      </c>
      <c r="S102" s="52" t="s">
        <v>30</v>
      </c>
    </row>
    <row r="103" spans="2:20" hidden="1">
      <c r="B103" s="31"/>
      <c r="C103" s="435"/>
      <c r="D103" s="418"/>
      <c r="E103" s="63" t="s">
        <v>24</v>
      </c>
      <c r="F103" s="76" t="s">
        <v>30</v>
      </c>
      <c r="G103" s="83" t="s">
        <v>30</v>
      </c>
      <c r="H103" s="66" t="s">
        <v>30</v>
      </c>
      <c r="I103" s="66" t="s">
        <v>30</v>
      </c>
      <c r="J103" s="66" t="s">
        <v>30</v>
      </c>
      <c r="K103" s="66" t="s">
        <v>30</v>
      </c>
      <c r="L103" s="66" t="s">
        <v>30</v>
      </c>
      <c r="M103" s="67" t="s">
        <v>30</v>
      </c>
      <c r="N103" s="66" t="s">
        <v>30</v>
      </c>
      <c r="O103" s="67" t="s">
        <v>30</v>
      </c>
      <c r="P103" s="66" t="s">
        <v>30</v>
      </c>
      <c r="Q103" s="66" t="s">
        <v>30</v>
      </c>
      <c r="R103" s="84" t="s">
        <v>30</v>
      </c>
      <c r="S103" s="85" t="s">
        <v>30</v>
      </c>
    </row>
    <row r="104" spans="2:20" hidden="1">
      <c r="B104" s="31"/>
      <c r="C104" s="434" t="s">
        <v>34</v>
      </c>
      <c r="D104" s="406" t="s">
        <v>26</v>
      </c>
      <c r="E104" s="86" t="s">
        <v>23</v>
      </c>
      <c r="F104" s="87">
        <v>33</v>
      </c>
      <c r="G104" s="42" t="s">
        <v>30</v>
      </c>
      <c r="H104" s="43">
        <v>5</v>
      </c>
      <c r="I104" s="43" t="s">
        <v>30</v>
      </c>
      <c r="J104" s="43" t="s">
        <v>30</v>
      </c>
      <c r="K104" s="43" t="s">
        <v>30</v>
      </c>
      <c r="L104" s="43">
        <v>21</v>
      </c>
      <c r="M104" s="43">
        <v>5</v>
      </c>
      <c r="N104" s="43" t="s">
        <v>30</v>
      </c>
      <c r="O104" s="43" t="s">
        <v>30</v>
      </c>
      <c r="P104" s="43" t="s">
        <v>30</v>
      </c>
      <c r="Q104" s="43" t="s">
        <v>30</v>
      </c>
      <c r="R104" s="44">
        <v>2</v>
      </c>
      <c r="S104" s="45" t="s">
        <v>30</v>
      </c>
    </row>
    <row r="105" spans="2:20" hidden="1">
      <c r="B105" s="31"/>
      <c r="C105" s="434"/>
      <c r="D105" s="407"/>
      <c r="E105" s="71" t="s">
        <v>24</v>
      </c>
      <c r="F105" s="73">
        <v>4</v>
      </c>
      <c r="G105" s="61" t="s">
        <v>30</v>
      </c>
      <c r="H105" s="62" t="s">
        <v>30</v>
      </c>
      <c r="I105" s="50" t="s">
        <v>30</v>
      </c>
      <c r="J105" s="50" t="s">
        <v>30</v>
      </c>
      <c r="K105" s="50" t="s">
        <v>30</v>
      </c>
      <c r="L105" s="50">
        <v>1</v>
      </c>
      <c r="M105" s="50">
        <v>2</v>
      </c>
      <c r="N105" s="50" t="s">
        <v>30</v>
      </c>
      <c r="O105" s="50" t="s">
        <v>30</v>
      </c>
      <c r="P105" s="50" t="s">
        <v>30</v>
      </c>
      <c r="Q105" s="50" t="s">
        <v>30</v>
      </c>
      <c r="R105" s="51">
        <v>1</v>
      </c>
      <c r="S105" s="52" t="s">
        <v>30</v>
      </c>
    </row>
    <row r="106" spans="2:20" hidden="1">
      <c r="B106" s="31"/>
      <c r="C106" s="434"/>
      <c r="D106" s="411" t="s">
        <v>35</v>
      </c>
      <c r="E106" s="72" t="s">
        <v>23</v>
      </c>
      <c r="F106" s="73">
        <v>20</v>
      </c>
      <c r="G106" s="55" t="s">
        <v>30</v>
      </c>
      <c r="H106" s="50">
        <v>2</v>
      </c>
      <c r="I106" s="50" t="s">
        <v>30</v>
      </c>
      <c r="J106" s="50" t="s">
        <v>30</v>
      </c>
      <c r="K106" s="50" t="s">
        <v>30</v>
      </c>
      <c r="L106" s="56">
        <v>16</v>
      </c>
      <c r="M106" s="56">
        <v>2</v>
      </c>
      <c r="N106" s="56" t="s">
        <v>30</v>
      </c>
      <c r="O106" s="50" t="s">
        <v>30</v>
      </c>
      <c r="P106" s="50" t="s">
        <v>30</v>
      </c>
      <c r="Q106" s="50" t="s">
        <v>30</v>
      </c>
      <c r="R106" s="51" t="s">
        <v>30</v>
      </c>
      <c r="S106" s="52" t="s">
        <v>30</v>
      </c>
    </row>
    <row r="107" spans="2:20" hidden="1">
      <c r="B107" s="31"/>
      <c r="C107" s="434"/>
      <c r="D107" s="411"/>
      <c r="E107" s="74" t="s">
        <v>24</v>
      </c>
      <c r="F107" s="73">
        <v>1</v>
      </c>
      <c r="G107" s="55" t="s">
        <v>30</v>
      </c>
      <c r="H107" s="50" t="s">
        <v>30</v>
      </c>
      <c r="I107" s="50" t="s">
        <v>30</v>
      </c>
      <c r="J107" s="50" t="s">
        <v>30</v>
      </c>
      <c r="K107" s="50" t="s">
        <v>30</v>
      </c>
      <c r="L107" s="56" t="s">
        <v>30</v>
      </c>
      <c r="M107" s="56" t="s">
        <v>30</v>
      </c>
      <c r="N107" s="50" t="s">
        <v>30</v>
      </c>
      <c r="O107" s="50" t="s">
        <v>30</v>
      </c>
      <c r="P107" s="50" t="s">
        <v>30</v>
      </c>
      <c r="Q107" s="50" t="s">
        <v>30</v>
      </c>
      <c r="R107" s="51">
        <v>1</v>
      </c>
      <c r="S107" s="52" t="s">
        <v>30</v>
      </c>
    </row>
    <row r="108" spans="2:20" hidden="1">
      <c r="B108" s="31"/>
      <c r="C108" s="434"/>
      <c r="D108" s="411" t="s">
        <v>36</v>
      </c>
      <c r="E108" s="74" t="s">
        <v>23</v>
      </c>
      <c r="F108" s="73">
        <v>13</v>
      </c>
      <c r="G108" s="55" t="s">
        <v>30</v>
      </c>
      <c r="H108" s="50">
        <v>3</v>
      </c>
      <c r="I108" s="50" t="s">
        <v>30</v>
      </c>
      <c r="J108" s="50" t="s">
        <v>30</v>
      </c>
      <c r="K108" s="50" t="s">
        <v>30</v>
      </c>
      <c r="L108" s="56">
        <v>5</v>
      </c>
      <c r="M108" s="56">
        <v>3</v>
      </c>
      <c r="N108" s="56" t="s">
        <v>30</v>
      </c>
      <c r="O108" s="50" t="s">
        <v>30</v>
      </c>
      <c r="P108" s="50" t="s">
        <v>30</v>
      </c>
      <c r="Q108" s="50" t="s">
        <v>30</v>
      </c>
      <c r="R108" s="57">
        <v>2</v>
      </c>
      <c r="S108" s="58" t="s">
        <v>30</v>
      </c>
    </row>
    <row r="109" spans="2:20" hidden="1">
      <c r="B109" s="75"/>
      <c r="C109" s="435"/>
      <c r="D109" s="412"/>
      <c r="E109" s="63" t="s">
        <v>24</v>
      </c>
      <c r="F109" s="76">
        <v>3</v>
      </c>
      <c r="G109" s="65" t="s">
        <v>30</v>
      </c>
      <c r="H109" s="66" t="s">
        <v>30</v>
      </c>
      <c r="I109" s="66" t="s">
        <v>30</v>
      </c>
      <c r="J109" s="66" t="s">
        <v>30</v>
      </c>
      <c r="K109" s="66" t="s">
        <v>30</v>
      </c>
      <c r="L109" s="66">
        <v>1</v>
      </c>
      <c r="M109" s="67">
        <v>2</v>
      </c>
      <c r="N109" s="66" t="s">
        <v>30</v>
      </c>
      <c r="O109" s="66" t="s">
        <v>30</v>
      </c>
      <c r="P109" s="66" t="s">
        <v>30</v>
      </c>
      <c r="Q109" s="66" t="s">
        <v>30</v>
      </c>
      <c r="R109" s="84" t="s">
        <v>30</v>
      </c>
      <c r="S109" s="85" t="s">
        <v>30</v>
      </c>
    </row>
    <row r="110" spans="2:20" ht="15" customHeight="1">
      <c r="B110" s="419" t="s">
        <v>42</v>
      </c>
      <c r="C110" s="420"/>
      <c r="D110" s="421"/>
      <c r="E110" s="19" t="s">
        <v>20</v>
      </c>
      <c r="F110" s="77">
        <v>523</v>
      </c>
      <c r="G110" s="21" t="s">
        <v>38</v>
      </c>
      <c r="H110" s="22">
        <v>23</v>
      </c>
      <c r="I110" s="22" t="s">
        <v>38</v>
      </c>
      <c r="J110" s="22" t="s">
        <v>38</v>
      </c>
      <c r="K110" s="22" t="s">
        <v>38</v>
      </c>
      <c r="L110" s="22">
        <v>14</v>
      </c>
      <c r="M110" s="22">
        <v>259</v>
      </c>
      <c r="N110" s="22" t="s">
        <v>38</v>
      </c>
      <c r="O110" s="22">
        <v>14</v>
      </c>
      <c r="P110" s="22" t="s">
        <v>38</v>
      </c>
      <c r="Q110" s="22" t="s">
        <v>38</v>
      </c>
      <c r="R110" s="23">
        <v>213</v>
      </c>
      <c r="S110" s="24" t="s">
        <v>38</v>
      </c>
      <c r="T110" s="431"/>
    </row>
    <row r="111" spans="2:20">
      <c r="B111" s="425" t="s">
        <v>22</v>
      </c>
      <c r="C111" s="426"/>
      <c r="D111" s="427"/>
      <c r="E111" s="25" t="s">
        <v>23</v>
      </c>
      <c r="F111" s="78">
        <v>329</v>
      </c>
      <c r="G111" s="27" t="s">
        <v>30</v>
      </c>
      <c r="H111" s="28">
        <v>19</v>
      </c>
      <c r="I111" s="28" t="s">
        <v>30</v>
      </c>
      <c r="J111" s="28" t="s">
        <v>30</v>
      </c>
      <c r="K111" s="28" t="s">
        <v>30</v>
      </c>
      <c r="L111" s="28">
        <v>14</v>
      </c>
      <c r="M111" s="28">
        <v>155</v>
      </c>
      <c r="N111" s="28" t="s">
        <v>30</v>
      </c>
      <c r="O111" s="28">
        <v>13</v>
      </c>
      <c r="P111" s="28" t="s">
        <v>30</v>
      </c>
      <c r="Q111" s="28" t="s">
        <v>30</v>
      </c>
      <c r="R111" s="29">
        <v>128</v>
      </c>
      <c r="S111" s="30" t="s">
        <v>30</v>
      </c>
      <c r="T111" s="432"/>
    </row>
    <row r="112" spans="2:20">
      <c r="B112" s="31"/>
      <c r="C112" s="32"/>
      <c r="D112" s="33"/>
      <c r="E112" s="34" t="s">
        <v>24</v>
      </c>
      <c r="F112" s="79">
        <v>194</v>
      </c>
      <c r="G112" s="36" t="s">
        <v>30</v>
      </c>
      <c r="H112" s="37">
        <v>4</v>
      </c>
      <c r="I112" s="37" t="s">
        <v>30</v>
      </c>
      <c r="J112" s="28" t="s">
        <v>30</v>
      </c>
      <c r="K112" s="28" t="s">
        <v>30</v>
      </c>
      <c r="L112" s="37" t="s">
        <v>30</v>
      </c>
      <c r="M112" s="37">
        <v>104</v>
      </c>
      <c r="N112" s="37" t="s">
        <v>30</v>
      </c>
      <c r="O112" s="37">
        <v>1</v>
      </c>
      <c r="P112" s="37" t="s">
        <v>30</v>
      </c>
      <c r="Q112" s="37" t="s">
        <v>30</v>
      </c>
      <c r="R112" s="38">
        <v>85</v>
      </c>
      <c r="S112" s="39" t="s">
        <v>30</v>
      </c>
      <c r="T112" s="433"/>
    </row>
    <row r="113" spans="2:19" ht="11.25" hidden="1" customHeight="1">
      <c r="B113" s="31"/>
      <c r="C113" s="403" t="s">
        <v>25</v>
      </c>
      <c r="D113" s="388" t="s">
        <v>26</v>
      </c>
      <c r="E113" s="40" t="s">
        <v>23</v>
      </c>
      <c r="F113" s="80">
        <v>305</v>
      </c>
      <c r="G113" s="81" t="s">
        <v>30</v>
      </c>
      <c r="H113" s="43">
        <v>14</v>
      </c>
      <c r="I113" s="43" t="s">
        <v>30</v>
      </c>
      <c r="J113" s="43" t="s">
        <v>30</v>
      </c>
      <c r="K113" s="43" t="s">
        <v>30</v>
      </c>
      <c r="L113" s="43">
        <v>3</v>
      </c>
      <c r="M113" s="43">
        <v>147</v>
      </c>
      <c r="N113" s="43" t="s">
        <v>30</v>
      </c>
      <c r="O113" s="43">
        <v>13</v>
      </c>
      <c r="P113" s="43" t="s">
        <v>30</v>
      </c>
      <c r="Q113" s="43" t="s">
        <v>30</v>
      </c>
      <c r="R113" s="44">
        <v>128</v>
      </c>
      <c r="S113" s="45" t="s">
        <v>30</v>
      </c>
    </row>
    <row r="114" spans="2:19" ht="11.25" hidden="1" customHeight="1">
      <c r="B114" s="31"/>
      <c r="C114" s="404"/>
      <c r="D114" s="414"/>
      <c r="E114" s="46" t="s">
        <v>24</v>
      </c>
      <c r="F114" s="73">
        <v>187</v>
      </c>
      <c r="G114" s="82" t="s">
        <v>30</v>
      </c>
      <c r="H114" s="49" t="s">
        <v>30</v>
      </c>
      <c r="I114" s="49" t="s">
        <v>30</v>
      </c>
      <c r="J114" s="50" t="s">
        <v>30</v>
      </c>
      <c r="K114" s="50" t="s">
        <v>30</v>
      </c>
      <c r="L114" s="50" t="s">
        <v>30</v>
      </c>
      <c r="M114" s="50">
        <v>101</v>
      </c>
      <c r="N114" s="50" t="s">
        <v>30</v>
      </c>
      <c r="O114" s="50">
        <v>1</v>
      </c>
      <c r="P114" s="50" t="s">
        <v>30</v>
      </c>
      <c r="Q114" s="50" t="s">
        <v>30</v>
      </c>
      <c r="R114" s="51">
        <v>85</v>
      </c>
      <c r="S114" s="52" t="s">
        <v>30</v>
      </c>
    </row>
    <row r="115" spans="2:19" ht="11.25" hidden="1" customHeight="1">
      <c r="B115" s="31"/>
      <c r="C115" s="404"/>
      <c r="D115" s="415" t="s">
        <v>27</v>
      </c>
      <c r="E115" s="53" t="s">
        <v>23</v>
      </c>
      <c r="F115" s="73">
        <v>85</v>
      </c>
      <c r="G115" s="82" t="s">
        <v>30</v>
      </c>
      <c r="H115" s="50" t="s">
        <v>30</v>
      </c>
      <c r="I115" s="50" t="s">
        <v>30</v>
      </c>
      <c r="J115" s="50" t="s">
        <v>30</v>
      </c>
      <c r="K115" s="50" t="s">
        <v>30</v>
      </c>
      <c r="L115" s="50" t="s">
        <v>30</v>
      </c>
      <c r="M115" s="56">
        <v>10</v>
      </c>
      <c r="N115" s="56" t="s">
        <v>30</v>
      </c>
      <c r="O115" s="50">
        <v>7</v>
      </c>
      <c r="P115" s="50" t="s">
        <v>30</v>
      </c>
      <c r="Q115" s="50" t="s">
        <v>30</v>
      </c>
      <c r="R115" s="57">
        <v>68</v>
      </c>
      <c r="S115" s="58" t="s">
        <v>30</v>
      </c>
    </row>
    <row r="116" spans="2:19" ht="11.25" hidden="1" customHeight="1">
      <c r="B116" s="31"/>
      <c r="C116" s="404"/>
      <c r="D116" s="416"/>
      <c r="E116" s="53" t="s">
        <v>24</v>
      </c>
      <c r="F116" s="73">
        <v>52</v>
      </c>
      <c r="G116" s="82" t="s">
        <v>30</v>
      </c>
      <c r="H116" s="50" t="s">
        <v>30</v>
      </c>
      <c r="I116" s="50" t="s">
        <v>30</v>
      </c>
      <c r="J116" s="50" t="s">
        <v>30</v>
      </c>
      <c r="K116" s="50" t="s">
        <v>30</v>
      </c>
      <c r="L116" s="50" t="s">
        <v>30</v>
      </c>
      <c r="M116" s="56">
        <v>2</v>
      </c>
      <c r="N116" s="56" t="s">
        <v>30</v>
      </c>
      <c r="O116" s="56" t="s">
        <v>30</v>
      </c>
      <c r="P116" s="50" t="s">
        <v>30</v>
      </c>
      <c r="Q116" s="50" t="s">
        <v>30</v>
      </c>
      <c r="R116" s="57">
        <v>50</v>
      </c>
      <c r="S116" s="58" t="s">
        <v>30</v>
      </c>
    </row>
    <row r="117" spans="2:19" ht="11.25" hidden="1" customHeight="1">
      <c r="B117" s="31"/>
      <c r="C117" s="404"/>
      <c r="D117" s="415" t="s">
        <v>29</v>
      </c>
      <c r="E117" s="53" t="s">
        <v>23</v>
      </c>
      <c r="F117" s="73">
        <v>57</v>
      </c>
      <c r="G117" s="82" t="s">
        <v>30</v>
      </c>
      <c r="H117" s="50" t="s">
        <v>30</v>
      </c>
      <c r="I117" s="50" t="s">
        <v>30</v>
      </c>
      <c r="J117" s="50" t="s">
        <v>30</v>
      </c>
      <c r="K117" s="50" t="s">
        <v>30</v>
      </c>
      <c r="L117" s="56" t="s">
        <v>30</v>
      </c>
      <c r="M117" s="56">
        <v>30</v>
      </c>
      <c r="N117" s="56" t="s">
        <v>30</v>
      </c>
      <c r="O117" s="56">
        <v>3</v>
      </c>
      <c r="P117" s="50" t="s">
        <v>30</v>
      </c>
      <c r="Q117" s="50" t="s">
        <v>30</v>
      </c>
      <c r="R117" s="57">
        <v>24</v>
      </c>
      <c r="S117" s="58" t="s">
        <v>30</v>
      </c>
    </row>
    <row r="118" spans="2:19" ht="11.25" hidden="1" customHeight="1">
      <c r="B118" s="31"/>
      <c r="C118" s="404"/>
      <c r="D118" s="416"/>
      <c r="E118" s="53" t="s">
        <v>24</v>
      </c>
      <c r="F118" s="73">
        <v>24</v>
      </c>
      <c r="G118" s="82" t="s">
        <v>30</v>
      </c>
      <c r="H118" s="50" t="s">
        <v>30</v>
      </c>
      <c r="I118" s="50" t="s">
        <v>30</v>
      </c>
      <c r="J118" s="50" t="s">
        <v>30</v>
      </c>
      <c r="K118" s="50" t="s">
        <v>30</v>
      </c>
      <c r="L118" s="50" t="s">
        <v>30</v>
      </c>
      <c r="M118" s="56">
        <v>6</v>
      </c>
      <c r="N118" s="50" t="s">
        <v>30</v>
      </c>
      <c r="O118" s="56" t="s">
        <v>30</v>
      </c>
      <c r="P118" s="56" t="s">
        <v>30</v>
      </c>
      <c r="Q118" s="56" t="s">
        <v>30</v>
      </c>
      <c r="R118" s="57">
        <v>18</v>
      </c>
      <c r="S118" s="58" t="s">
        <v>30</v>
      </c>
    </row>
    <row r="119" spans="2:19" ht="11.25" hidden="1" customHeight="1">
      <c r="B119" s="31"/>
      <c r="C119" s="404"/>
      <c r="D119" s="415" t="s">
        <v>31</v>
      </c>
      <c r="E119" s="53" t="s">
        <v>23</v>
      </c>
      <c r="F119" s="73">
        <v>163</v>
      </c>
      <c r="G119" s="82" t="s">
        <v>30</v>
      </c>
      <c r="H119" s="50">
        <v>14</v>
      </c>
      <c r="I119" s="50" t="s">
        <v>30</v>
      </c>
      <c r="J119" s="50" t="s">
        <v>30</v>
      </c>
      <c r="K119" s="50" t="s">
        <v>30</v>
      </c>
      <c r="L119" s="56">
        <v>3</v>
      </c>
      <c r="M119" s="56">
        <v>107</v>
      </c>
      <c r="N119" s="56" t="s">
        <v>30</v>
      </c>
      <c r="O119" s="56">
        <v>3</v>
      </c>
      <c r="P119" s="56" t="s">
        <v>30</v>
      </c>
      <c r="Q119" s="56" t="s">
        <v>30</v>
      </c>
      <c r="R119" s="57">
        <v>36</v>
      </c>
      <c r="S119" s="58" t="s">
        <v>30</v>
      </c>
    </row>
    <row r="120" spans="2:19" ht="11.25" hidden="1" customHeight="1">
      <c r="B120" s="31"/>
      <c r="C120" s="404"/>
      <c r="D120" s="416"/>
      <c r="E120" s="53" t="s">
        <v>24</v>
      </c>
      <c r="F120" s="73">
        <v>111</v>
      </c>
      <c r="G120" s="82" t="s">
        <v>30</v>
      </c>
      <c r="H120" s="50" t="s">
        <v>30</v>
      </c>
      <c r="I120" s="50" t="s">
        <v>30</v>
      </c>
      <c r="J120" s="50" t="s">
        <v>30</v>
      </c>
      <c r="K120" s="50" t="s">
        <v>30</v>
      </c>
      <c r="L120" s="56" t="s">
        <v>30</v>
      </c>
      <c r="M120" s="56">
        <v>93</v>
      </c>
      <c r="N120" s="50" t="s">
        <v>30</v>
      </c>
      <c r="O120" s="56">
        <v>1</v>
      </c>
      <c r="P120" s="56" t="s">
        <v>30</v>
      </c>
      <c r="Q120" s="56" t="s">
        <v>30</v>
      </c>
      <c r="R120" s="57">
        <v>17</v>
      </c>
      <c r="S120" s="58" t="s">
        <v>30</v>
      </c>
    </row>
    <row r="121" spans="2:19" ht="11.25" hidden="1" customHeight="1">
      <c r="B121" s="31"/>
      <c r="C121" s="404"/>
      <c r="D121" s="415" t="s">
        <v>32</v>
      </c>
      <c r="E121" s="53" t="s">
        <v>23</v>
      </c>
      <c r="F121" s="73" t="s">
        <v>30</v>
      </c>
      <c r="G121" s="82" t="s">
        <v>30</v>
      </c>
      <c r="H121" s="50" t="s">
        <v>30</v>
      </c>
      <c r="I121" s="50" t="s">
        <v>30</v>
      </c>
      <c r="J121" s="50" t="s">
        <v>30</v>
      </c>
      <c r="K121" s="50" t="s">
        <v>30</v>
      </c>
      <c r="L121" s="56" t="s">
        <v>30</v>
      </c>
      <c r="M121" s="50" t="s">
        <v>30</v>
      </c>
      <c r="N121" s="50" t="s">
        <v>30</v>
      </c>
      <c r="O121" s="50" t="s">
        <v>30</v>
      </c>
      <c r="P121" s="50" t="s">
        <v>30</v>
      </c>
      <c r="Q121" s="50" t="s">
        <v>30</v>
      </c>
      <c r="R121" s="51" t="s">
        <v>30</v>
      </c>
      <c r="S121" s="52" t="s">
        <v>30</v>
      </c>
    </row>
    <row r="122" spans="2:19" ht="11.25" hidden="1" customHeight="1">
      <c r="B122" s="31"/>
      <c r="C122" s="404"/>
      <c r="D122" s="416"/>
      <c r="E122" s="59" t="s">
        <v>24</v>
      </c>
      <c r="F122" s="73" t="s">
        <v>30</v>
      </c>
      <c r="G122" s="82" t="s">
        <v>30</v>
      </c>
      <c r="H122" s="50" t="s">
        <v>30</v>
      </c>
      <c r="I122" s="50" t="s">
        <v>30</v>
      </c>
      <c r="J122" s="50" t="s">
        <v>30</v>
      </c>
      <c r="K122" s="50" t="s">
        <v>30</v>
      </c>
      <c r="L122" s="50" t="s">
        <v>30</v>
      </c>
      <c r="M122" s="50" t="s">
        <v>30</v>
      </c>
      <c r="N122" s="50" t="s">
        <v>30</v>
      </c>
      <c r="O122" s="50" t="s">
        <v>30</v>
      </c>
      <c r="P122" s="50" t="s">
        <v>30</v>
      </c>
      <c r="Q122" s="50" t="s">
        <v>30</v>
      </c>
      <c r="R122" s="51" t="s">
        <v>30</v>
      </c>
      <c r="S122" s="52" t="s">
        <v>30</v>
      </c>
    </row>
    <row r="123" spans="2:19" ht="11.25" hidden="1" customHeight="1">
      <c r="B123" s="31"/>
      <c r="C123" s="404"/>
      <c r="D123" s="417" t="s">
        <v>33</v>
      </c>
      <c r="E123" s="53" t="s">
        <v>23</v>
      </c>
      <c r="F123" s="73" t="s">
        <v>30</v>
      </c>
      <c r="G123" s="82" t="s">
        <v>30</v>
      </c>
      <c r="H123" s="50" t="s">
        <v>30</v>
      </c>
      <c r="I123" s="50" t="s">
        <v>30</v>
      </c>
      <c r="J123" s="50" t="s">
        <v>30</v>
      </c>
      <c r="K123" s="50" t="s">
        <v>30</v>
      </c>
      <c r="L123" s="50" t="s">
        <v>30</v>
      </c>
      <c r="M123" s="56" t="s">
        <v>30</v>
      </c>
      <c r="N123" s="50" t="s">
        <v>30</v>
      </c>
      <c r="O123" s="56" t="s">
        <v>30</v>
      </c>
      <c r="P123" s="50" t="s">
        <v>30</v>
      </c>
      <c r="Q123" s="50" t="s">
        <v>30</v>
      </c>
      <c r="R123" s="51" t="s">
        <v>30</v>
      </c>
      <c r="S123" s="52" t="s">
        <v>30</v>
      </c>
    </row>
    <row r="124" spans="2:19" ht="11.25" hidden="1" customHeight="1">
      <c r="B124" s="31"/>
      <c r="C124" s="405"/>
      <c r="D124" s="418"/>
      <c r="E124" s="63" t="s">
        <v>24</v>
      </c>
      <c r="F124" s="76" t="s">
        <v>30</v>
      </c>
      <c r="G124" s="83" t="s">
        <v>30</v>
      </c>
      <c r="H124" s="66" t="s">
        <v>30</v>
      </c>
      <c r="I124" s="66" t="s">
        <v>30</v>
      </c>
      <c r="J124" s="66" t="s">
        <v>30</v>
      </c>
      <c r="K124" s="66" t="s">
        <v>30</v>
      </c>
      <c r="L124" s="66" t="s">
        <v>30</v>
      </c>
      <c r="M124" s="67" t="s">
        <v>30</v>
      </c>
      <c r="N124" s="66" t="s">
        <v>30</v>
      </c>
      <c r="O124" s="67" t="s">
        <v>30</v>
      </c>
      <c r="P124" s="66" t="s">
        <v>30</v>
      </c>
      <c r="Q124" s="66" t="s">
        <v>30</v>
      </c>
      <c r="R124" s="84" t="s">
        <v>30</v>
      </c>
      <c r="S124" s="85" t="s">
        <v>30</v>
      </c>
    </row>
    <row r="125" spans="2:19" ht="11.25" hidden="1" customHeight="1">
      <c r="B125" s="31"/>
      <c r="C125" s="403" t="s">
        <v>34</v>
      </c>
      <c r="D125" s="406" t="s">
        <v>26</v>
      </c>
      <c r="E125" s="86" t="s">
        <v>23</v>
      </c>
      <c r="F125" s="87">
        <v>24</v>
      </c>
      <c r="G125" s="42" t="s">
        <v>30</v>
      </c>
      <c r="H125" s="43">
        <v>5</v>
      </c>
      <c r="I125" s="43" t="s">
        <v>30</v>
      </c>
      <c r="J125" s="43" t="s">
        <v>30</v>
      </c>
      <c r="K125" s="43" t="s">
        <v>30</v>
      </c>
      <c r="L125" s="43">
        <v>11</v>
      </c>
      <c r="M125" s="43">
        <v>8</v>
      </c>
      <c r="N125" s="43" t="s">
        <v>30</v>
      </c>
      <c r="O125" s="43" t="s">
        <v>30</v>
      </c>
      <c r="P125" s="43" t="s">
        <v>30</v>
      </c>
      <c r="Q125" s="43" t="s">
        <v>30</v>
      </c>
      <c r="R125" s="44" t="s">
        <v>30</v>
      </c>
      <c r="S125" s="45" t="s">
        <v>30</v>
      </c>
    </row>
    <row r="126" spans="2:19" ht="11.25" hidden="1" customHeight="1">
      <c r="B126" s="31"/>
      <c r="C126" s="404"/>
      <c r="D126" s="407"/>
      <c r="E126" s="71" t="s">
        <v>24</v>
      </c>
      <c r="F126" s="73">
        <v>7</v>
      </c>
      <c r="G126" s="61" t="s">
        <v>30</v>
      </c>
      <c r="H126" s="62">
        <v>4</v>
      </c>
      <c r="I126" s="50" t="s">
        <v>30</v>
      </c>
      <c r="J126" s="50" t="s">
        <v>30</v>
      </c>
      <c r="K126" s="50" t="s">
        <v>30</v>
      </c>
      <c r="L126" s="50" t="s">
        <v>30</v>
      </c>
      <c r="M126" s="50">
        <v>3</v>
      </c>
      <c r="N126" s="50" t="s">
        <v>30</v>
      </c>
      <c r="O126" s="50" t="s">
        <v>30</v>
      </c>
      <c r="P126" s="50" t="s">
        <v>30</v>
      </c>
      <c r="Q126" s="50" t="s">
        <v>30</v>
      </c>
      <c r="R126" s="51" t="s">
        <v>30</v>
      </c>
      <c r="S126" s="52" t="s">
        <v>30</v>
      </c>
    </row>
    <row r="127" spans="2:19" ht="11.25" hidden="1" customHeight="1">
      <c r="B127" s="31"/>
      <c r="C127" s="404"/>
      <c r="D127" s="411" t="s">
        <v>35</v>
      </c>
      <c r="E127" s="72" t="s">
        <v>23</v>
      </c>
      <c r="F127" s="73">
        <v>8</v>
      </c>
      <c r="G127" s="55" t="s">
        <v>30</v>
      </c>
      <c r="H127" s="50">
        <v>3</v>
      </c>
      <c r="I127" s="50" t="s">
        <v>30</v>
      </c>
      <c r="J127" s="50" t="s">
        <v>30</v>
      </c>
      <c r="K127" s="50" t="s">
        <v>30</v>
      </c>
      <c r="L127" s="56">
        <v>2</v>
      </c>
      <c r="M127" s="56">
        <v>3</v>
      </c>
      <c r="N127" s="56" t="s">
        <v>30</v>
      </c>
      <c r="O127" s="50" t="s">
        <v>30</v>
      </c>
      <c r="P127" s="50" t="s">
        <v>30</v>
      </c>
      <c r="Q127" s="50" t="s">
        <v>30</v>
      </c>
      <c r="R127" s="51" t="s">
        <v>30</v>
      </c>
      <c r="S127" s="52" t="s">
        <v>30</v>
      </c>
    </row>
    <row r="128" spans="2:19" ht="11.25" hidden="1" customHeight="1">
      <c r="B128" s="31"/>
      <c r="C128" s="404"/>
      <c r="D128" s="411"/>
      <c r="E128" s="74" t="s">
        <v>24</v>
      </c>
      <c r="F128" s="73">
        <v>4</v>
      </c>
      <c r="G128" s="55" t="s">
        <v>30</v>
      </c>
      <c r="H128" s="50">
        <v>3</v>
      </c>
      <c r="I128" s="50" t="s">
        <v>30</v>
      </c>
      <c r="J128" s="50" t="s">
        <v>30</v>
      </c>
      <c r="K128" s="50" t="s">
        <v>30</v>
      </c>
      <c r="L128" s="56" t="s">
        <v>30</v>
      </c>
      <c r="M128" s="56">
        <v>1</v>
      </c>
      <c r="N128" s="50" t="s">
        <v>30</v>
      </c>
      <c r="O128" s="50" t="s">
        <v>30</v>
      </c>
      <c r="P128" s="50" t="s">
        <v>30</v>
      </c>
      <c r="Q128" s="50" t="s">
        <v>30</v>
      </c>
      <c r="R128" s="51" t="s">
        <v>30</v>
      </c>
      <c r="S128" s="52" t="s">
        <v>30</v>
      </c>
    </row>
    <row r="129" spans="2:20" ht="11.25" hidden="1" customHeight="1">
      <c r="B129" s="31"/>
      <c r="C129" s="404"/>
      <c r="D129" s="411" t="s">
        <v>36</v>
      </c>
      <c r="E129" s="74" t="s">
        <v>23</v>
      </c>
      <c r="F129" s="73">
        <v>16</v>
      </c>
      <c r="G129" s="55" t="s">
        <v>30</v>
      </c>
      <c r="H129" s="50">
        <v>2</v>
      </c>
      <c r="I129" s="50" t="s">
        <v>30</v>
      </c>
      <c r="J129" s="50" t="s">
        <v>30</v>
      </c>
      <c r="K129" s="50" t="s">
        <v>30</v>
      </c>
      <c r="L129" s="56">
        <v>9</v>
      </c>
      <c r="M129" s="56">
        <v>5</v>
      </c>
      <c r="N129" s="56" t="s">
        <v>30</v>
      </c>
      <c r="O129" s="50" t="s">
        <v>30</v>
      </c>
      <c r="P129" s="50" t="s">
        <v>30</v>
      </c>
      <c r="Q129" s="50" t="s">
        <v>30</v>
      </c>
      <c r="R129" s="57" t="s">
        <v>30</v>
      </c>
      <c r="S129" s="58" t="s">
        <v>30</v>
      </c>
    </row>
    <row r="130" spans="2:20" ht="11.25" hidden="1" customHeight="1">
      <c r="B130" s="75"/>
      <c r="C130" s="405"/>
      <c r="D130" s="412"/>
      <c r="E130" s="63" t="s">
        <v>24</v>
      </c>
      <c r="F130" s="76">
        <v>3</v>
      </c>
      <c r="G130" s="65" t="s">
        <v>30</v>
      </c>
      <c r="H130" s="66">
        <v>1</v>
      </c>
      <c r="I130" s="66" t="s">
        <v>30</v>
      </c>
      <c r="J130" s="66" t="s">
        <v>30</v>
      </c>
      <c r="K130" s="66" t="s">
        <v>30</v>
      </c>
      <c r="L130" s="66" t="s">
        <v>30</v>
      </c>
      <c r="M130" s="67">
        <v>2</v>
      </c>
      <c r="N130" s="66" t="s">
        <v>30</v>
      </c>
      <c r="O130" s="66" t="s">
        <v>30</v>
      </c>
      <c r="P130" s="66" t="s">
        <v>30</v>
      </c>
      <c r="Q130" s="66" t="s">
        <v>30</v>
      </c>
      <c r="R130" s="84" t="s">
        <v>30</v>
      </c>
      <c r="S130" s="85" t="s">
        <v>30</v>
      </c>
    </row>
    <row r="131" spans="2:20" ht="15" customHeight="1">
      <c r="B131" s="419" t="s">
        <v>43</v>
      </c>
      <c r="C131" s="420"/>
      <c r="D131" s="421"/>
      <c r="E131" s="19" t="s">
        <v>20</v>
      </c>
      <c r="F131" s="77">
        <v>420</v>
      </c>
      <c r="G131" s="21" t="s">
        <v>38</v>
      </c>
      <c r="H131" s="22">
        <v>16</v>
      </c>
      <c r="I131" s="22" t="s">
        <v>38</v>
      </c>
      <c r="J131" s="22" t="s">
        <v>38</v>
      </c>
      <c r="K131" s="22" t="s">
        <v>38</v>
      </c>
      <c r="L131" s="22">
        <v>4</v>
      </c>
      <c r="M131" s="22">
        <v>252</v>
      </c>
      <c r="N131" s="22" t="s">
        <v>38</v>
      </c>
      <c r="O131" s="22">
        <v>14</v>
      </c>
      <c r="P131" s="22" t="s">
        <v>38</v>
      </c>
      <c r="Q131" s="22" t="s">
        <v>38</v>
      </c>
      <c r="R131" s="23">
        <v>134</v>
      </c>
      <c r="S131" s="24" t="s">
        <v>38</v>
      </c>
      <c r="T131" s="431"/>
    </row>
    <row r="132" spans="2:20">
      <c r="B132" s="425" t="s">
        <v>22</v>
      </c>
      <c r="C132" s="426"/>
      <c r="D132" s="427"/>
      <c r="E132" s="25" t="s">
        <v>23</v>
      </c>
      <c r="F132" s="78">
        <v>303</v>
      </c>
      <c r="G132" s="27" t="s">
        <v>30</v>
      </c>
      <c r="H132" s="28">
        <v>14</v>
      </c>
      <c r="I132" s="28" t="s">
        <v>30</v>
      </c>
      <c r="J132" s="28" t="s">
        <v>30</v>
      </c>
      <c r="K132" s="28" t="s">
        <v>30</v>
      </c>
      <c r="L132" s="28">
        <v>3</v>
      </c>
      <c r="M132" s="28">
        <v>174</v>
      </c>
      <c r="N132" s="28" t="s">
        <v>30</v>
      </c>
      <c r="O132" s="28">
        <v>14</v>
      </c>
      <c r="P132" s="28" t="s">
        <v>30</v>
      </c>
      <c r="Q132" s="28" t="s">
        <v>30</v>
      </c>
      <c r="R132" s="29">
        <v>98</v>
      </c>
      <c r="S132" s="30" t="s">
        <v>30</v>
      </c>
      <c r="T132" s="432"/>
    </row>
    <row r="133" spans="2:20">
      <c r="B133" s="31"/>
      <c r="C133" s="32"/>
      <c r="D133" s="33"/>
      <c r="E133" s="34" t="s">
        <v>24</v>
      </c>
      <c r="F133" s="79">
        <v>117</v>
      </c>
      <c r="G133" s="36" t="s">
        <v>30</v>
      </c>
      <c r="H133" s="37">
        <v>2</v>
      </c>
      <c r="I133" s="37" t="s">
        <v>30</v>
      </c>
      <c r="J133" s="28" t="s">
        <v>30</v>
      </c>
      <c r="K133" s="28" t="s">
        <v>30</v>
      </c>
      <c r="L133" s="37">
        <v>1</v>
      </c>
      <c r="M133" s="37">
        <v>78</v>
      </c>
      <c r="N133" s="37" t="s">
        <v>30</v>
      </c>
      <c r="O133" s="37" t="s">
        <v>30</v>
      </c>
      <c r="P133" s="37" t="s">
        <v>30</v>
      </c>
      <c r="Q133" s="37" t="s">
        <v>30</v>
      </c>
      <c r="R133" s="38">
        <v>36</v>
      </c>
      <c r="S133" s="39" t="s">
        <v>30</v>
      </c>
      <c r="T133" s="433"/>
    </row>
    <row r="134" spans="2:20" hidden="1">
      <c r="B134" s="31"/>
      <c r="C134" s="403" t="s">
        <v>25</v>
      </c>
      <c r="D134" s="388" t="s">
        <v>26</v>
      </c>
      <c r="E134" s="40" t="s">
        <v>23</v>
      </c>
      <c r="F134" s="80">
        <v>294</v>
      </c>
      <c r="G134" s="81" t="s">
        <v>30</v>
      </c>
      <c r="H134" s="43">
        <v>8</v>
      </c>
      <c r="I134" s="43" t="s">
        <v>30</v>
      </c>
      <c r="J134" s="43" t="s">
        <v>30</v>
      </c>
      <c r="K134" s="43" t="s">
        <v>30</v>
      </c>
      <c r="L134" s="43">
        <v>2</v>
      </c>
      <c r="M134" s="43">
        <v>172</v>
      </c>
      <c r="N134" s="43" t="s">
        <v>30</v>
      </c>
      <c r="O134" s="43">
        <v>14</v>
      </c>
      <c r="P134" s="43" t="s">
        <v>30</v>
      </c>
      <c r="Q134" s="43" t="s">
        <v>30</v>
      </c>
      <c r="R134" s="44">
        <v>98</v>
      </c>
      <c r="S134" s="45" t="s">
        <v>30</v>
      </c>
    </row>
    <row r="135" spans="2:20" hidden="1">
      <c r="B135" s="31"/>
      <c r="C135" s="404"/>
      <c r="D135" s="414"/>
      <c r="E135" s="46" t="s">
        <v>24</v>
      </c>
      <c r="F135" s="73">
        <v>113</v>
      </c>
      <c r="G135" s="82" t="s">
        <v>30</v>
      </c>
      <c r="H135" s="49">
        <v>1</v>
      </c>
      <c r="I135" s="49" t="s">
        <v>30</v>
      </c>
      <c r="J135" s="50" t="s">
        <v>30</v>
      </c>
      <c r="K135" s="50" t="s">
        <v>30</v>
      </c>
      <c r="L135" s="50">
        <v>1</v>
      </c>
      <c r="M135" s="50">
        <v>75</v>
      </c>
      <c r="N135" s="50" t="s">
        <v>30</v>
      </c>
      <c r="O135" s="50" t="s">
        <v>30</v>
      </c>
      <c r="P135" s="50" t="s">
        <v>30</v>
      </c>
      <c r="Q135" s="50" t="s">
        <v>30</v>
      </c>
      <c r="R135" s="51">
        <v>36</v>
      </c>
      <c r="S135" s="52" t="s">
        <v>30</v>
      </c>
    </row>
    <row r="136" spans="2:20" hidden="1">
      <c r="B136" s="31"/>
      <c r="C136" s="404"/>
      <c r="D136" s="415" t="s">
        <v>27</v>
      </c>
      <c r="E136" s="53" t="s">
        <v>23</v>
      </c>
      <c r="F136" s="73">
        <v>62</v>
      </c>
      <c r="G136" s="82" t="s">
        <v>30</v>
      </c>
      <c r="H136" s="50" t="s">
        <v>30</v>
      </c>
      <c r="I136" s="50" t="s">
        <v>30</v>
      </c>
      <c r="J136" s="50" t="s">
        <v>30</v>
      </c>
      <c r="K136" s="50" t="s">
        <v>30</v>
      </c>
      <c r="L136" s="50" t="s">
        <v>30</v>
      </c>
      <c r="M136" s="56">
        <v>6</v>
      </c>
      <c r="N136" s="56" t="s">
        <v>30</v>
      </c>
      <c r="O136" s="50">
        <v>3</v>
      </c>
      <c r="P136" s="50" t="s">
        <v>30</v>
      </c>
      <c r="Q136" s="50" t="s">
        <v>30</v>
      </c>
      <c r="R136" s="57">
        <v>53</v>
      </c>
      <c r="S136" s="58" t="s">
        <v>30</v>
      </c>
    </row>
    <row r="137" spans="2:20" hidden="1">
      <c r="B137" s="31"/>
      <c r="C137" s="404"/>
      <c r="D137" s="416"/>
      <c r="E137" s="53" t="s">
        <v>24</v>
      </c>
      <c r="F137" s="73">
        <v>15</v>
      </c>
      <c r="G137" s="82" t="s">
        <v>30</v>
      </c>
      <c r="H137" s="50" t="s">
        <v>30</v>
      </c>
      <c r="I137" s="50" t="s">
        <v>30</v>
      </c>
      <c r="J137" s="50" t="s">
        <v>30</v>
      </c>
      <c r="K137" s="50" t="s">
        <v>30</v>
      </c>
      <c r="L137" s="50" t="s">
        <v>30</v>
      </c>
      <c r="M137" s="56">
        <v>3</v>
      </c>
      <c r="N137" s="56" t="s">
        <v>30</v>
      </c>
      <c r="O137" s="56" t="s">
        <v>30</v>
      </c>
      <c r="P137" s="50" t="s">
        <v>30</v>
      </c>
      <c r="Q137" s="50" t="s">
        <v>30</v>
      </c>
      <c r="R137" s="57">
        <v>12</v>
      </c>
      <c r="S137" s="58" t="s">
        <v>30</v>
      </c>
    </row>
    <row r="138" spans="2:20" hidden="1">
      <c r="B138" s="31"/>
      <c r="C138" s="404"/>
      <c r="D138" s="415" t="s">
        <v>29</v>
      </c>
      <c r="E138" s="53" t="s">
        <v>23</v>
      </c>
      <c r="F138" s="73">
        <v>83</v>
      </c>
      <c r="G138" s="82" t="s">
        <v>30</v>
      </c>
      <c r="H138" s="50">
        <v>1</v>
      </c>
      <c r="I138" s="50" t="s">
        <v>30</v>
      </c>
      <c r="J138" s="50" t="s">
        <v>30</v>
      </c>
      <c r="K138" s="50" t="s">
        <v>30</v>
      </c>
      <c r="L138" s="56" t="s">
        <v>30</v>
      </c>
      <c r="M138" s="56">
        <v>51</v>
      </c>
      <c r="N138" s="56" t="s">
        <v>30</v>
      </c>
      <c r="O138" s="56">
        <v>2</v>
      </c>
      <c r="P138" s="50" t="s">
        <v>30</v>
      </c>
      <c r="Q138" s="50" t="s">
        <v>30</v>
      </c>
      <c r="R138" s="57">
        <v>29</v>
      </c>
      <c r="S138" s="58" t="s">
        <v>30</v>
      </c>
    </row>
    <row r="139" spans="2:20" hidden="1">
      <c r="B139" s="31"/>
      <c r="C139" s="404"/>
      <c r="D139" s="416"/>
      <c r="E139" s="53" t="s">
        <v>24</v>
      </c>
      <c r="F139" s="73">
        <v>20</v>
      </c>
      <c r="G139" s="82" t="s">
        <v>30</v>
      </c>
      <c r="H139" s="50" t="s">
        <v>30</v>
      </c>
      <c r="I139" s="50" t="s">
        <v>30</v>
      </c>
      <c r="J139" s="50" t="s">
        <v>30</v>
      </c>
      <c r="K139" s="50" t="s">
        <v>30</v>
      </c>
      <c r="L139" s="50" t="s">
        <v>30</v>
      </c>
      <c r="M139" s="56">
        <v>8</v>
      </c>
      <c r="N139" s="50" t="s">
        <v>30</v>
      </c>
      <c r="O139" s="56" t="s">
        <v>30</v>
      </c>
      <c r="P139" s="56" t="s">
        <v>30</v>
      </c>
      <c r="Q139" s="56" t="s">
        <v>30</v>
      </c>
      <c r="R139" s="57">
        <v>12</v>
      </c>
      <c r="S139" s="58" t="s">
        <v>30</v>
      </c>
    </row>
    <row r="140" spans="2:20" hidden="1">
      <c r="B140" s="31"/>
      <c r="C140" s="404"/>
      <c r="D140" s="415" t="s">
        <v>31</v>
      </c>
      <c r="E140" s="53" t="s">
        <v>23</v>
      </c>
      <c r="F140" s="73">
        <v>128</v>
      </c>
      <c r="G140" s="82" t="s">
        <v>30</v>
      </c>
      <c r="H140" s="50">
        <v>7</v>
      </c>
      <c r="I140" s="50" t="s">
        <v>30</v>
      </c>
      <c r="J140" s="50" t="s">
        <v>30</v>
      </c>
      <c r="K140" s="50" t="s">
        <v>30</v>
      </c>
      <c r="L140" s="56">
        <v>2</v>
      </c>
      <c r="M140" s="56">
        <v>94</v>
      </c>
      <c r="N140" s="56" t="s">
        <v>30</v>
      </c>
      <c r="O140" s="56">
        <v>9</v>
      </c>
      <c r="P140" s="56" t="s">
        <v>30</v>
      </c>
      <c r="Q140" s="56" t="s">
        <v>30</v>
      </c>
      <c r="R140" s="57">
        <v>16</v>
      </c>
      <c r="S140" s="58" t="s">
        <v>30</v>
      </c>
    </row>
    <row r="141" spans="2:20" hidden="1">
      <c r="B141" s="31"/>
      <c r="C141" s="404"/>
      <c r="D141" s="416"/>
      <c r="E141" s="53" t="s">
        <v>24</v>
      </c>
      <c r="F141" s="73">
        <v>71</v>
      </c>
      <c r="G141" s="82" t="s">
        <v>30</v>
      </c>
      <c r="H141" s="50">
        <v>1</v>
      </c>
      <c r="I141" s="50" t="s">
        <v>30</v>
      </c>
      <c r="J141" s="50" t="s">
        <v>30</v>
      </c>
      <c r="K141" s="50" t="s">
        <v>30</v>
      </c>
      <c r="L141" s="56">
        <v>1</v>
      </c>
      <c r="M141" s="56">
        <v>57</v>
      </c>
      <c r="N141" s="50" t="s">
        <v>30</v>
      </c>
      <c r="O141" s="56" t="s">
        <v>30</v>
      </c>
      <c r="P141" s="56" t="s">
        <v>30</v>
      </c>
      <c r="Q141" s="56" t="s">
        <v>30</v>
      </c>
      <c r="R141" s="57">
        <v>12</v>
      </c>
      <c r="S141" s="58" t="s">
        <v>30</v>
      </c>
    </row>
    <row r="142" spans="2:20" hidden="1">
      <c r="B142" s="31"/>
      <c r="C142" s="404"/>
      <c r="D142" s="415" t="s">
        <v>32</v>
      </c>
      <c r="E142" s="53" t="s">
        <v>23</v>
      </c>
      <c r="F142" s="73">
        <v>21</v>
      </c>
      <c r="G142" s="82" t="s">
        <v>30</v>
      </c>
      <c r="H142" s="50" t="s">
        <v>30</v>
      </c>
      <c r="I142" s="50" t="s">
        <v>30</v>
      </c>
      <c r="J142" s="50" t="s">
        <v>30</v>
      </c>
      <c r="K142" s="50" t="s">
        <v>30</v>
      </c>
      <c r="L142" s="56" t="s">
        <v>30</v>
      </c>
      <c r="M142" s="50">
        <v>21</v>
      </c>
      <c r="N142" s="50" t="s">
        <v>30</v>
      </c>
      <c r="O142" s="50" t="s">
        <v>30</v>
      </c>
      <c r="P142" s="50" t="s">
        <v>30</v>
      </c>
      <c r="Q142" s="50" t="s">
        <v>30</v>
      </c>
      <c r="R142" s="51" t="s">
        <v>30</v>
      </c>
      <c r="S142" s="52" t="s">
        <v>30</v>
      </c>
    </row>
    <row r="143" spans="2:20" hidden="1">
      <c r="B143" s="31"/>
      <c r="C143" s="404"/>
      <c r="D143" s="416"/>
      <c r="E143" s="59" t="s">
        <v>24</v>
      </c>
      <c r="F143" s="73">
        <v>7</v>
      </c>
      <c r="G143" s="82" t="s">
        <v>30</v>
      </c>
      <c r="H143" s="50" t="s">
        <v>30</v>
      </c>
      <c r="I143" s="50" t="s">
        <v>30</v>
      </c>
      <c r="J143" s="50" t="s">
        <v>30</v>
      </c>
      <c r="K143" s="50" t="s">
        <v>30</v>
      </c>
      <c r="L143" s="50" t="s">
        <v>30</v>
      </c>
      <c r="M143" s="50">
        <v>7</v>
      </c>
      <c r="N143" s="50" t="s">
        <v>30</v>
      </c>
      <c r="O143" s="50" t="s">
        <v>30</v>
      </c>
      <c r="P143" s="50" t="s">
        <v>30</v>
      </c>
      <c r="Q143" s="50" t="s">
        <v>30</v>
      </c>
      <c r="R143" s="51" t="s">
        <v>30</v>
      </c>
      <c r="S143" s="52" t="s">
        <v>30</v>
      </c>
    </row>
    <row r="144" spans="2:20" hidden="1">
      <c r="B144" s="31"/>
      <c r="C144" s="404"/>
      <c r="D144" s="417" t="s">
        <v>33</v>
      </c>
      <c r="E144" s="53" t="s">
        <v>23</v>
      </c>
      <c r="F144" s="73" t="s">
        <v>30</v>
      </c>
      <c r="G144" s="82" t="s">
        <v>30</v>
      </c>
      <c r="H144" s="50" t="s">
        <v>30</v>
      </c>
      <c r="I144" s="50" t="s">
        <v>30</v>
      </c>
      <c r="J144" s="50" t="s">
        <v>30</v>
      </c>
      <c r="K144" s="50" t="s">
        <v>30</v>
      </c>
      <c r="L144" s="50" t="s">
        <v>30</v>
      </c>
      <c r="M144" s="56" t="s">
        <v>30</v>
      </c>
      <c r="N144" s="50" t="s">
        <v>30</v>
      </c>
      <c r="O144" s="56" t="s">
        <v>30</v>
      </c>
      <c r="P144" s="50" t="s">
        <v>30</v>
      </c>
      <c r="Q144" s="50" t="s">
        <v>30</v>
      </c>
      <c r="R144" s="51" t="s">
        <v>30</v>
      </c>
      <c r="S144" s="52" t="s">
        <v>30</v>
      </c>
    </row>
    <row r="145" spans="2:20" hidden="1">
      <c r="B145" s="31"/>
      <c r="C145" s="405"/>
      <c r="D145" s="418"/>
      <c r="E145" s="63" t="s">
        <v>24</v>
      </c>
      <c r="F145" s="76" t="s">
        <v>30</v>
      </c>
      <c r="G145" s="83" t="s">
        <v>30</v>
      </c>
      <c r="H145" s="66" t="s">
        <v>30</v>
      </c>
      <c r="I145" s="66" t="s">
        <v>30</v>
      </c>
      <c r="J145" s="66" t="s">
        <v>30</v>
      </c>
      <c r="K145" s="66" t="s">
        <v>30</v>
      </c>
      <c r="L145" s="66" t="s">
        <v>30</v>
      </c>
      <c r="M145" s="67" t="s">
        <v>30</v>
      </c>
      <c r="N145" s="66" t="s">
        <v>30</v>
      </c>
      <c r="O145" s="67" t="s">
        <v>30</v>
      </c>
      <c r="P145" s="66" t="s">
        <v>30</v>
      </c>
      <c r="Q145" s="66" t="s">
        <v>30</v>
      </c>
      <c r="R145" s="84" t="s">
        <v>30</v>
      </c>
      <c r="S145" s="85" t="s">
        <v>30</v>
      </c>
    </row>
    <row r="146" spans="2:20" hidden="1">
      <c r="B146" s="31"/>
      <c r="C146" s="403" t="s">
        <v>34</v>
      </c>
      <c r="D146" s="406" t="s">
        <v>26</v>
      </c>
      <c r="E146" s="86" t="s">
        <v>23</v>
      </c>
      <c r="F146" s="87">
        <v>9</v>
      </c>
      <c r="G146" s="42" t="s">
        <v>30</v>
      </c>
      <c r="H146" s="43">
        <v>6</v>
      </c>
      <c r="I146" s="43" t="s">
        <v>30</v>
      </c>
      <c r="J146" s="43" t="s">
        <v>30</v>
      </c>
      <c r="K146" s="43" t="s">
        <v>30</v>
      </c>
      <c r="L146" s="43">
        <v>1</v>
      </c>
      <c r="M146" s="43">
        <v>2</v>
      </c>
      <c r="N146" s="43" t="s">
        <v>30</v>
      </c>
      <c r="O146" s="43" t="s">
        <v>30</v>
      </c>
      <c r="P146" s="43" t="s">
        <v>30</v>
      </c>
      <c r="Q146" s="43" t="s">
        <v>30</v>
      </c>
      <c r="R146" s="44" t="s">
        <v>30</v>
      </c>
      <c r="S146" s="45" t="s">
        <v>30</v>
      </c>
    </row>
    <row r="147" spans="2:20" hidden="1">
      <c r="B147" s="31"/>
      <c r="C147" s="404"/>
      <c r="D147" s="407"/>
      <c r="E147" s="71" t="s">
        <v>24</v>
      </c>
      <c r="F147" s="73">
        <v>4</v>
      </c>
      <c r="G147" s="61" t="s">
        <v>30</v>
      </c>
      <c r="H147" s="62">
        <v>1</v>
      </c>
      <c r="I147" s="50" t="s">
        <v>30</v>
      </c>
      <c r="J147" s="50" t="s">
        <v>30</v>
      </c>
      <c r="K147" s="50" t="s">
        <v>30</v>
      </c>
      <c r="L147" s="50" t="s">
        <v>30</v>
      </c>
      <c r="M147" s="50">
        <v>3</v>
      </c>
      <c r="N147" s="50" t="s">
        <v>30</v>
      </c>
      <c r="O147" s="50" t="s">
        <v>30</v>
      </c>
      <c r="P147" s="50" t="s">
        <v>30</v>
      </c>
      <c r="Q147" s="50" t="s">
        <v>30</v>
      </c>
      <c r="R147" s="51" t="s">
        <v>30</v>
      </c>
      <c r="S147" s="52" t="s">
        <v>30</v>
      </c>
    </row>
    <row r="148" spans="2:20" hidden="1">
      <c r="B148" s="31"/>
      <c r="C148" s="404"/>
      <c r="D148" s="411" t="s">
        <v>35</v>
      </c>
      <c r="E148" s="72" t="s">
        <v>23</v>
      </c>
      <c r="F148" s="73" t="s">
        <v>30</v>
      </c>
      <c r="G148" s="55" t="s">
        <v>30</v>
      </c>
      <c r="H148" s="50" t="s">
        <v>30</v>
      </c>
      <c r="I148" s="50" t="s">
        <v>30</v>
      </c>
      <c r="J148" s="50" t="s">
        <v>30</v>
      </c>
      <c r="K148" s="50" t="s">
        <v>30</v>
      </c>
      <c r="L148" s="56" t="s">
        <v>30</v>
      </c>
      <c r="M148" s="56" t="s">
        <v>30</v>
      </c>
      <c r="N148" s="56" t="s">
        <v>30</v>
      </c>
      <c r="O148" s="50" t="s">
        <v>30</v>
      </c>
      <c r="P148" s="50" t="s">
        <v>30</v>
      </c>
      <c r="Q148" s="50" t="s">
        <v>30</v>
      </c>
      <c r="R148" s="51" t="s">
        <v>30</v>
      </c>
      <c r="S148" s="52" t="s">
        <v>30</v>
      </c>
    </row>
    <row r="149" spans="2:20" hidden="1">
      <c r="B149" s="31"/>
      <c r="C149" s="404"/>
      <c r="D149" s="411"/>
      <c r="E149" s="74" t="s">
        <v>24</v>
      </c>
      <c r="F149" s="73">
        <v>1</v>
      </c>
      <c r="G149" s="55" t="s">
        <v>30</v>
      </c>
      <c r="H149" s="50" t="s">
        <v>30</v>
      </c>
      <c r="I149" s="50" t="s">
        <v>30</v>
      </c>
      <c r="J149" s="50" t="s">
        <v>30</v>
      </c>
      <c r="K149" s="50" t="s">
        <v>30</v>
      </c>
      <c r="L149" s="56" t="s">
        <v>30</v>
      </c>
      <c r="M149" s="56">
        <v>1</v>
      </c>
      <c r="N149" s="50" t="s">
        <v>30</v>
      </c>
      <c r="O149" s="50" t="s">
        <v>30</v>
      </c>
      <c r="P149" s="50" t="s">
        <v>30</v>
      </c>
      <c r="Q149" s="50" t="s">
        <v>30</v>
      </c>
      <c r="R149" s="51" t="s">
        <v>30</v>
      </c>
      <c r="S149" s="52" t="s">
        <v>30</v>
      </c>
    </row>
    <row r="150" spans="2:20" hidden="1">
      <c r="B150" s="31"/>
      <c r="C150" s="404"/>
      <c r="D150" s="411" t="s">
        <v>36</v>
      </c>
      <c r="E150" s="74" t="s">
        <v>23</v>
      </c>
      <c r="F150" s="73">
        <v>9</v>
      </c>
      <c r="G150" s="55" t="s">
        <v>30</v>
      </c>
      <c r="H150" s="50">
        <v>6</v>
      </c>
      <c r="I150" s="50" t="s">
        <v>30</v>
      </c>
      <c r="J150" s="50" t="s">
        <v>30</v>
      </c>
      <c r="K150" s="50" t="s">
        <v>30</v>
      </c>
      <c r="L150" s="56">
        <v>1</v>
      </c>
      <c r="M150" s="56">
        <v>2</v>
      </c>
      <c r="N150" s="56" t="s">
        <v>30</v>
      </c>
      <c r="O150" s="50" t="s">
        <v>30</v>
      </c>
      <c r="P150" s="50" t="s">
        <v>30</v>
      </c>
      <c r="Q150" s="50" t="s">
        <v>30</v>
      </c>
      <c r="R150" s="57" t="s">
        <v>30</v>
      </c>
      <c r="S150" s="58" t="s">
        <v>30</v>
      </c>
    </row>
    <row r="151" spans="2:20" hidden="1">
      <c r="B151" s="75"/>
      <c r="C151" s="405"/>
      <c r="D151" s="412"/>
      <c r="E151" s="63" t="s">
        <v>24</v>
      </c>
      <c r="F151" s="76">
        <v>3</v>
      </c>
      <c r="G151" s="65" t="s">
        <v>30</v>
      </c>
      <c r="H151" s="66">
        <v>1</v>
      </c>
      <c r="I151" s="66" t="s">
        <v>30</v>
      </c>
      <c r="J151" s="66" t="s">
        <v>30</v>
      </c>
      <c r="K151" s="66" t="s">
        <v>30</v>
      </c>
      <c r="L151" s="66" t="s">
        <v>30</v>
      </c>
      <c r="M151" s="67">
        <v>2</v>
      </c>
      <c r="N151" s="66" t="s">
        <v>30</v>
      </c>
      <c r="O151" s="66" t="s">
        <v>30</v>
      </c>
      <c r="P151" s="66" t="s">
        <v>30</v>
      </c>
      <c r="Q151" s="66" t="s">
        <v>30</v>
      </c>
      <c r="R151" s="84" t="s">
        <v>30</v>
      </c>
      <c r="S151" s="85" t="s">
        <v>30</v>
      </c>
    </row>
    <row r="152" spans="2:20" ht="15" customHeight="1">
      <c r="B152" s="419" t="s">
        <v>44</v>
      </c>
      <c r="C152" s="420"/>
      <c r="D152" s="421"/>
      <c r="E152" s="19" t="s">
        <v>20</v>
      </c>
      <c r="F152" s="77">
        <v>441</v>
      </c>
      <c r="G152" s="21" t="s">
        <v>38</v>
      </c>
      <c r="H152" s="23">
        <v>19</v>
      </c>
      <c r="I152" s="22" t="s">
        <v>38</v>
      </c>
      <c r="J152" s="22">
        <v>2</v>
      </c>
      <c r="K152" s="22" t="s">
        <v>38</v>
      </c>
      <c r="L152" s="22">
        <v>7</v>
      </c>
      <c r="M152" s="22">
        <v>211</v>
      </c>
      <c r="N152" s="22">
        <v>1</v>
      </c>
      <c r="O152" s="22">
        <v>30</v>
      </c>
      <c r="P152" s="22" t="s">
        <v>38</v>
      </c>
      <c r="Q152" s="22" t="s">
        <v>38</v>
      </c>
      <c r="R152" s="23">
        <v>171</v>
      </c>
      <c r="S152" s="24" t="s">
        <v>38</v>
      </c>
      <c r="T152" s="431"/>
    </row>
    <row r="153" spans="2:20">
      <c r="B153" s="425" t="s">
        <v>22</v>
      </c>
      <c r="C153" s="426"/>
      <c r="D153" s="427"/>
      <c r="E153" s="25" t="s">
        <v>23</v>
      </c>
      <c r="F153" s="78">
        <v>288</v>
      </c>
      <c r="G153" s="27" t="s">
        <v>30</v>
      </c>
      <c r="H153" s="28">
        <v>18</v>
      </c>
      <c r="I153" s="28" t="s">
        <v>30</v>
      </c>
      <c r="J153" s="28">
        <v>2</v>
      </c>
      <c r="K153" s="28" t="s">
        <v>30</v>
      </c>
      <c r="L153" s="28">
        <v>7</v>
      </c>
      <c r="M153" s="28">
        <v>146</v>
      </c>
      <c r="N153" s="28">
        <v>1</v>
      </c>
      <c r="O153" s="28">
        <v>15</v>
      </c>
      <c r="P153" s="28" t="s">
        <v>30</v>
      </c>
      <c r="Q153" s="28" t="s">
        <v>30</v>
      </c>
      <c r="R153" s="29">
        <v>99</v>
      </c>
      <c r="S153" s="30" t="s">
        <v>30</v>
      </c>
      <c r="T153" s="432"/>
    </row>
    <row r="154" spans="2:20">
      <c r="B154" s="31"/>
      <c r="C154" s="32"/>
      <c r="D154" s="33"/>
      <c r="E154" s="34" t="s">
        <v>24</v>
      </c>
      <c r="F154" s="79">
        <v>153</v>
      </c>
      <c r="G154" s="36" t="s">
        <v>30</v>
      </c>
      <c r="H154" s="37">
        <v>1</v>
      </c>
      <c r="I154" s="37" t="s">
        <v>30</v>
      </c>
      <c r="J154" s="37" t="s">
        <v>30</v>
      </c>
      <c r="K154" s="37" t="s">
        <v>30</v>
      </c>
      <c r="L154" s="37" t="s">
        <v>30</v>
      </c>
      <c r="M154" s="37">
        <v>65</v>
      </c>
      <c r="N154" s="37" t="s">
        <v>30</v>
      </c>
      <c r="O154" s="37">
        <v>15</v>
      </c>
      <c r="P154" s="37" t="s">
        <v>30</v>
      </c>
      <c r="Q154" s="37" t="s">
        <v>30</v>
      </c>
      <c r="R154" s="38">
        <v>72</v>
      </c>
      <c r="S154" s="39" t="s">
        <v>30</v>
      </c>
      <c r="T154" s="433"/>
    </row>
    <row r="155" spans="2:20" hidden="1">
      <c r="B155" s="31"/>
      <c r="C155" s="403" t="s">
        <v>25</v>
      </c>
      <c r="D155" s="388" t="s">
        <v>26</v>
      </c>
      <c r="E155" s="40" t="s">
        <v>23</v>
      </c>
      <c r="F155" s="80">
        <v>280</v>
      </c>
      <c r="G155" s="82" t="s">
        <v>30</v>
      </c>
      <c r="H155" s="43">
        <v>17</v>
      </c>
      <c r="I155" s="22" t="s">
        <v>30</v>
      </c>
      <c r="J155" s="43">
        <v>2</v>
      </c>
      <c r="K155" s="50" t="s">
        <v>30</v>
      </c>
      <c r="L155" s="43">
        <v>2</v>
      </c>
      <c r="M155" s="43">
        <v>146</v>
      </c>
      <c r="N155" s="50" t="s">
        <v>30</v>
      </c>
      <c r="O155" s="50">
        <v>15</v>
      </c>
      <c r="P155" s="50" t="s">
        <v>30</v>
      </c>
      <c r="Q155" s="50" t="s">
        <v>30</v>
      </c>
      <c r="R155" s="50">
        <v>98</v>
      </c>
      <c r="S155" s="52" t="s">
        <v>30</v>
      </c>
      <c r="T155" s="428"/>
    </row>
    <row r="156" spans="2:20" ht="13.5" hidden="1" customHeight="1">
      <c r="B156" s="31"/>
      <c r="C156" s="404"/>
      <c r="D156" s="414"/>
      <c r="E156" s="46" t="s">
        <v>24</v>
      </c>
      <c r="F156" s="73">
        <v>153</v>
      </c>
      <c r="G156" s="82" t="s">
        <v>30</v>
      </c>
      <c r="H156" s="49">
        <v>1</v>
      </c>
      <c r="I156" s="28" t="s">
        <v>30</v>
      </c>
      <c r="J156" s="50" t="s">
        <v>30</v>
      </c>
      <c r="K156" s="50" t="s">
        <v>30</v>
      </c>
      <c r="L156" s="50" t="s">
        <v>30</v>
      </c>
      <c r="M156" s="50">
        <v>65</v>
      </c>
      <c r="N156" s="50" t="s">
        <v>30</v>
      </c>
      <c r="O156" s="50">
        <v>15</v>
      </c>
      <c r="P156" s="50" t="s">
        <v>30</v>
      </c>
      <c r="Q156" s="50" t="s">
        <v>30</v>
      </c>
      <c r="R156" s="50">
        <v>72</v>
      </c>
      <c r="S156" s="52" t="s">
        <v>30</v>
      </c>
      <c r="T156" s="429"/>
    </row>
    <row r="157" spans="2:20" ht="13.5" hidden="1" customHeight="1">
      <c r="B157" s="31"/>
      <c r="C157" s="404"/>
      <c r="D157" s="415" t="s">
        <v>27</v>
      </c>
      <c r="E157" s="53" t="s">
        <v>23</v>
      </c>
      <c r="F157" s="73">
        <v>75</v>
      </c>
      <c r="G157" s="82" t="s">
        <v>30</v>
      </c>
      <c r="H157" s="50" t="s">
        <v>30</v>
      </c>
      <c r="I157" s="50" t="s">
        <v>30</v>
      </c>
      <c r="J157" s="50" t="s">
        <v>30</v>
      </c>
      <c r="K157" s="50" t="s">
        <v>30</v>
      </c>
      <c r="L157" s="50" t="s">
        <v>30</v>
      </c>
      <c r="M157" s="82">
        <v>24</v>
      </c>
      <c r="N157" s="50" t="s">
        <v>30</v>
      </c>
      <c r="O157" s="50">
        <v>5</v>
      </c>
      <c r="P157" s="50" t="s">
        <v>30</v>
      </c>
      <c r="Q157" s="50" t="s">
        <v>30</v>
      </c>
      <c r="R157" s="50">
        <v>46</v>
      </c>
      <c r="S157" s="52" t="s">
        <v>30</v>
      </c>
      <c r="T157" s="429"/>
    </row>
    <row r="158" spans="2:20" ht="13.5" hidden="1" customHeight="1">
      <c r="B158" s="31"/>
      <c r="C158" s="404"/>
      <c r="D158" s="416"/>
      <c r="E158" s="53" t="s">
        <v>24</v>
      </c>
      <c r="F158" s="73">
        <v>49</v>
      </c>
      <c r="G158" s="82" t="s">
        <v>30</v>
      </c>
      <c r="H158" s="50" t="s">
        <v>30</v>
      </c>
      <c r="I158" s="50" t="s">
        <v>30</v>
      </c>
      <c r="J158" s="50" t="s">
        <v>30</v>
      </c>
      <c r="K158" s="50" t="s">
        <v>30</v>
      </c>
      <c r="L158" s="50" t="s">
        <v>30</v>
      </c>
      <c r="M158" s="82">
        <v>14</v>
      </c>
      <c r="N158" s="50" t="s">
        <v>30</v>
      </c>
      <c r="O158" s="50">
        <v>8</v>
      </c>
      <c r="P158" s="50" t="s">
        <v>30</v>
      </c>
      <c r="Q158" s="50" t="s">
        <v>30</v>
      </c>
      <c r="R158" s="50">
        <v>27</v>
      </c>
      <c r="S158" s="52" t="s">
        <v>30</v>
      </c>
      <c r="T158" s="429"/>
    </row>
    <row r="159" spans="2:20" ht="13.5" hidden="1" customHeight="1">
      <c r="B159" s="31"/>
      <c r="C159" s="404"/>
      <c r="D159" s="415" t="s">
        <v>29</v>
      </c>
      <c r="E159" s="53" t="s">
        <v>23</v>
      </c>
      <c r="F159" s="73">
        <v>102</v>
      </c>
      <c r="G159" s="82" t="s">
        <v>30</v>
      </c>
      <c r="H159" s="50">
        <v>4</v>
      </c>
      <c r="I159" s="50" t="s">
        <v>30</v>
      </c>
      <c r="J159" s="50">
        <v>2</v>
      </c>
      <c r="K159" s="50" t="s">
        <v>30</v>
      </c>
      <c r="L159" s="50" t="s">
        <v>30</v>
      </c>
      <c r="M159" s="82">
        <v>55</v>
      </c>
      <c r="N159" s="50" t="s">
        <v>30</v>
      </c>
      <c r="O159" s="50">
        <v>7</v>
      </c>
      <c r="P159" s="50" t="s">
        <v>30</v>
      </c>
      <c r="Q159" s="50" t="s">
        <v>30</v>
      </c>
      <c r="R159" s="50">
        <v>34</v>
      </c>
      <c r="S159" s="52" t="s">
        <v>30</v>
      </c>
      <c r="T159" s="429"/>
    </row>
    <row r="160" spans="2:20" ht="13.5" hidden="1" customHeight="1">
      <c r="B160" s="31"/>
      <c r="C160" s="404"/>
      <c r="D160" s="416"/>
      <c r="E160" s="53" t="s">
        <v>24</v>
      </c>
      <c r="F160" s="73">
        <v>44</v>
      </c>
      <c r="G160" s="82" t="s">
        <v>30</v>
      </c>
      <c r="H160" s="50" t="s">
        <v>30</v>
      </c>
      <c r="I160" s="50" t="s">
        <v>30</v>
      </c>
      <c r="J160" s="50" t="s">
        <v>30</v>
      </c>
      <c r="K160" s="50" t="s">
        <v>30</v>
      </c>
      <c r="L160" s="50" t="s">
        <v>30</v>
      </c>
      <c r="M160" s="82">
        <v>19</v>
      </c>
      <c r="N160" s="50" t="s">
        <v>30</v>
      </c>
      <c r="O160" s="50" t="s">
        <v>30</v>
      </c>
      <c r="P160" s="50" t="s">
        <v>30</v>
      </c>
      <c r="Q160" s="50" t="s">
        <v>30</v>
      </c>
      <c r="R160" s="50">
        <v>25</v>
      </c>
      <c r="S160" s="52" t="s">
        <v>30</v>
      </c>
      <c r="T160" s="429"/>
    </row>
    <row r="161" spans="2:20" ht="13.5" hidden="1" customHeight="1">
      <c r="B161" s="31"/>
      <c r="C161" s="404"/>
      <c r="D161" s="415" t="s">
        <v>31</v>
      </c>
      <c r="E161" s="53" t="s">
        <v>23</v>
      </c>
      <c r="F161" s="73">
        <v>103</v>
      </c>
      <c r="G161" s="82" t="s">
        <v>30</v>
      </c>
      <c r="H161" s="50">
        <v>13</v>
      </c>
      <c r="I161" s="50" t="s">
        <v>30</v>
      </c>
      <c r="J161" s="50" t="s">
        <v>30</v>
      </c>
      <c r="K161" s="50" t="s">
        <v>30</v>
      </c>
      <c r="L161" s="50">
        <v>2</v>
      </c>
      <c r="M161" s="82">
        <v>67</v>
      </c>
      <c r="N161" s="50" t="s">
        <v>30</v>
      </c>
      <c r="O161" s="50">
        <v>3</v>
      </c>
      <c r="P161" s="50" t="s">
        <v>30</v>
      </c>
      <c r="Q161" s="50" t="s">
        <v>30</v>
      </c>
      <c r="R161" s="50">
        <v>18</v>
      </c>
      <c r="S161" s="52" t="s">
        <v>30</v>
      </c>
      <c r="T161" s="429"/>
    </row>
    <row r="162" spans="2:20" ht="13.5" hidden="1" customHeight="1">
      <c r="B162" s="31"/>
      <c r="C162" s="404"/>
      <c r="D162" s="416"/>
      <c r="E162" s="53" t="s">
        <v>24</v>
      </c>
      <c r="F162" s="73">
        <v>60</v>
      </c>
      <c r="G162" s="82" t="s">
        <v>30</v>
      </c>
      <c r="H162" s="50">
        <v>1</v>
      </c>
      <c r="I162" s="50" t="s">
        <v>30</v>
      </c>
      <c r="J162" s="50" t="s">
        <v>30</v>
      </c>
      <c r="K162" s="50" t="s">
        <v>30</v>
      </c>
      <c r="L162" s="50" t="s">
        <v>30</v>
      </c>
      <c r="M162" s="82">
        <v>32</v>
      </c>
      <c r="N162" s="50" t="s">
        <v>30</v>
      </c>
      <c r="O162" s="50">
        <v>7</v>
      </c>
      <c r="P162" s="50" t="s">
        <v>30</v>
      </c>
      <c r="Q162" s="50" t="s">
        <v>30</v>
      </c>
      <c r="R162" s="50">
        <v>20</v>
      </c>
      <c r="S162" s="52" t="s">
        <v>30</v>
      </c>
      <c r="T162" s="429"/>
    </row>
    <row r="163" spans="2:20" ht="13.5" hidden="1" customHeight="1">
      <c r="B163" s="31"/>
      <c r="C163" s="404"/>
      <c r="D163" s="415" t="s">
        <v>32</v>
      </c>
      <c r="E163" s="53" t="s">
        <v>23</v>
      </c>
      <c r="F163" s="73" t="s">
        <v>30</v>
      </c>
      <c r="G163" s="82" t="s">
        <v>30</v>
      </c>
      <c r="H163" s="50" t="s">
        <v>30</v>
      </c>
      <c r="I163" s="50" t="s">
        <v>30</v>
      </c>
      <c r="J163" s="50" t="s">
        <v>30</v>
      </c>
      <c r="K163" s="50" t="s">
        <v>30</v>
      </c>
      <c r="L163" s="50" t="s">
        <v>30</v>
      </c>
      <c r="M163" s="82" t="s">
        <v>30</v>
      </c>
      <c r="N163" s="50" t="s">
        <v>30</v>
      </c>
      <c r="O163" s="50" t="s">
        <v>30</v>
      </c>
      <c r="P163" s="50" t="s">
        <v>30</v>
      </c>
      <c r="Q163" s="50" t="s">
        <v>30</v>
      </c>
      <c r="R163" s="50" t="s">
        <v>30</v>
      </c>
      <c r="S163" s="52" t="s">
        <v>30</v>
      </c>
      <c r="T163" s="429"/>
    </row>
    <row r="164" spans="2:20" ht="13.5" hidden="1" customHeight="1">
      <c r="B164" s="31"/>
      <c r="C164" s="404"/>
      <c r="D164" s="416"/>
      <c r="E164" s="59" t="s">
        <v>24</v>
      </c>
      <c r="F164" s="73" t="s">
        <v>30</v>
      </c>
      <c r="G164" s="82" t="s">
        <v>30</v>
      </c>
      <c r="H164" s="50" t="s">
        <v>30</v>
      </c>
      <c r="I164" s="50" t="s">
        <v>30</v>
      </c>
      <c r="J164" s="50" t="s">
        <v>30</v>
      </c>
      <c r="K164" s="50" t="s">
        <v>30</v>
      </c>
      <c r="L164" s="50" t="s">
        <v>30</v>
      </c>
      <c r="M164" s="82" t="s">
        <v>30</v>
      </c>
      <c r="N164" s="50" t="s">
        <v>30</v>
      </c>
      <c r="O164" s="50" t="s">
        <v>30</v>
      </c>
      <c r="P164" s="50" t="s">
        <v>30</v>
      </c>
      <c r="Q164" s="50" t="s">
        <v>30</v>
      </c>
      <c r="R164" s="50" t="s">
        <v>30</v>
      </c>
      <c r="S164" s="52" t="s">
        <v>30</v>
      </c>
      <c r="T164" s="429"/>
    </row>
    <row r="165" spans="2:20" ht="13.5" hidden="1" customHeight="1">
      <c r="B165" s="31"/>
      <c r="C165" s="404"/>
      <c r="D165" s="417" t="s">
        <v>33</v>
      </c>
      <c r="E165" s="53" t="s">
        <v>23</v>
      </c>
      <c r="F165" s="73" t="s">
        <v>30</v>
      </c>
      <c r="G165" s="82" t="s">
        <v>30</v>
      </c>
      <c r="H165" s="50" t="s">
        <v>30</v>
      </c>
      <c r="I165" s="50" t="s">
        <v>30</v>
      </c>
      <c r="J165" s="50" t="s">
        <v>30</v>
      </c>
      <c r="K165" s="50" t="s">
        <v>30</v>
      </c>
      <c r="L165" s="50" t="s">
        <v>30</v>
      </c>
      <c r="M165" s="82" t="s">
        <v>30</v>
      </c>
      <c r="N165" s="50" t="s">
        <v>30</v>
      </c>
      <c r="O165" s="50" t="s">
        <v>30</v>
      </c>
      <c r="P165" s="50" t="s">
        <v>30</v>
      </c>
      <c r="Q165" s="50" t="s">
        <v>30</v>
      </c>
      <c r="R165" s="50" t="s">
        <v>30</v>
      </c>
      <c r="S165" s="52" t="s">
        <v>30</v>
      </c>
      <c r="T165" s="429"/>
    </row>
    <row r="166" spans="2:20" ht="13.5" hidden="1" customHeight="1">
      <c r="B166" s="31"/>
      <c r="C166" s="405"/>
      <c r="D166" s="418"/>
      <c r="E166" s="63" t="s">
        <v>24</v>
      </c>
      <c r="F166" s="76" t="s">
        <v>30</v>
      </c>
      <c r="G166" s="65" t="s">
        <v>30</v>
      </c>
      <c r="H166" s="66" t="s">
        <v>30</v>
      </c>
      <c r="I166" s="66" t="s">
        <v>30</v>
      </c>
      <c r="J166" s="66" t="s">
        <v>30</v>
      </c>
      <c r="K166" s="66" t="s">
        <v>30</v>
      </c>
      <c r="L166" s="66" t="s">
        <v>30</v>
      </c>
      <c r="M166" s="83" t="s">
        <v>30</v>
      </c>
      <c r="N166" s="66" t="s">
        <v>30</v>
      </c>
      <c r="O166" s="66" t="s">
        <v>30</v>
      </c>
      <c r="P166" s="66" t="s">
        <v>30</v>
      </c>
      <c r="Q166" s="66" t="s">
        <v>30</v>
      </c>
      <c r="R166" s="66" t="s">
        <v>30</v>
      </c>
      <c r="S166" s="85" t="s">
        <v>30</v>
      </c>
      <c r="T166" s="430"/>
    </row>
    <row r="167" spans="2:20" hidden="1">
      <c r="B167" s="31"/>
      <c r="C167" s="403" t="s">
        <v>34</v>
      </c>
      <c r="D167" s="406" t="s">
        <v>26</v>
      </c>
      <c r="E167" s="86" t="s">
        <v>23</v>
      </c>
      <c r="F167" s="87">
        <v>8</v>
      </c>
      <c r="G167" s="82" t="s">
        <v>30</v>
      </c>
      <c r="H167" s="43">
        <v>1</v>
      </c>
      <c r="I167" s="50" t="s">
        <v>30</v>
      </c>
      <c r="J167" s="50" t="s">
        <v>30</v>
      </c>
      <c r="K167" s="50" t="s">
        <v>30</v>
      </c>
      <c r="L167" s="50">
        <v>5</v>
      </c>
      <c r="M167" s="82" t="s">
        <v>30</v>
      </c>
      <c r="N167" s="50">
        <v>1</v>
      </c>
      <c r="O167" s="50" t="s">
        <v>30</v>
      </c>
      <c r="P167" s="50" t="s">
        <v>30</v>
      </c>
      <c r="Q167" s="50" t="s">
        <v>30</v>
      </c>
      <c r="R167" s="50">
        <v>1</v>
      </c>
      <c r="S167" s="52" t="s">
        <v>30</v>
      </c>
      <c r="T167" s="428"/>
    </row>
    <row r="168" spans="2:20" ht="13.5" hidden="1" customHeight="1">
      <c r="B168" s="31"/>
      <c r="C168" s="404"/>
      <c r="D168" s="407"/>
      <c r="E168" s="71" t="s">
        <v>24</v>
      </c>
      <c r="F168" s="73" t="s">
        <v>30</v>
      </c>
      <c r="G168" s="82" t="s">
        <v>30</v>
      </c>
      <c r="H168" s="50" t="s">
        <v>30</v>
      </c>
      <c r="I168" s="50" t="s">
        <v>30</v>
      </c>
      <c r="J168" s="50" t="s">
        <v>30</v>
      </c>
      <c r="K168" s="50" t="s">
        <v>30</v>
      </c>
      <c r="L168" s="50" t="s">
        <v>30</v>
      </c>
      <c r="M168" s="82" t="s">
        <v>30</v>
      </c>
      <c r="N168" s="50" t="s">
        <v>30</v>
      </c>
      <c r="O168" s="50" t="s">
        <v>30</v>
      </c>
      <c r="P168" s="50" t="s">
        <v>30</v>
      </c>
      <c r="Q168" s="50" t="s">
        <v>30</v>
      </c>
      <c r="R168" s="50" t="s">
        <v>30</v>
      </c>
      <c r="S168" s="52" t="s">
        <v>30</v>
      </c>
      <c r="T168" s="429"/>
    </row>
    <row r="169" spans="2:20" ht="13.5" hidden="1" customHeight="1">
      <c r="B169" s="31"/>
      <c r="C169" s="404"/>
      <c r="D169" s="411" t="s">
        <v>35</v>
      </c>
      <c r="E169" s="72" t="s">
        <v>23</v>
      </c>
      <c r="F169" s="73">
        <v>3</v>
      </c>
      <c r="G169" s="82" t="s">
        <v>30</v>
      </c>
      <c r="H169" s="50" t="s">
        <v>30</v>
      </c>
      <c r="I169" s="50" t="s">
        <v>30</v>
      </c>
      <c r="J169" s="50" t="s">
        <v>30</v>
      </c>
      <c r="K169" s="50" t="s">
        <v>30</v>
      </c>
      <c r="L169" s="50">
        <v>3</v>
      </c>
      <c r="M169" s="82" t="s">
        <v>30</v>
      </c>
      <c r="N169" s="50" t="s">
        <v>30</v>
      </c>
      <c r="O169" s="50" t="s">
        <v>30</v>
      </c>
      <c r="P169" s="50" t="s">
        <v>30</v>
      </c>
      <c r="Q169" s="50" t="s">
        <v>30</v>
      </c>
      <c r="R169" s="50" t="s">
        <v>30</v>
      </c>
      <c r="S169" s="52" t="s">
        <v>30</v>
      </c>
      <c r="T169" s="429"/>
    </row>
    <row r="170" spans="2:20" ht="13.5" hidden="1" customHeight="1">
      <c r="B170" s="31"/>
      <c r="C170" s="404"/>
      <c r="D170" s="411"/>
      <c r="E170" s="74" t="s">
        <v>24</v>
      </c>
      <c r="F170" s="73" t="s">
        <v>30</v>
      </c>
      <c r="G170" s="82" t="s">
        <v>30</v>
      </c>
      <c r="H170" s="50" t="s">
        <v>30</v>
      </c>
      <c r="I170" s="50" t="s">
        <v>30</v>
      </c>
      <c r="J170" s="50" t="s">
        <v>30</v>
      </c>
      <c r="K170" s="50" t="s">
        <v>30</v>
      </c>
      <c r="L170" s="50" t="s">
        <v>30</v>
      </c>
      <c r="M170" s="82" t="s">
        <v>30</v>
      </c>
      <c r="N170" s="50" t="s">
        <v>30</v>
      </c>
      <c r="O170" s="50" t="s">
        <v>30</v>
      </c>
      <c r="P170" s="50" t="s">
        <v>30</v>
      </c>
      <c r="Q170" s="50" t="s">
        <v>30</v>
      </c>
      <c r="R170" s="50" t="s">
        <v>30</v>
      </c>
      <c r="S170" s="52" t="s">
        <v>30</v>
      </c>
      <c r="T170" s="429"/>
    </row>
    <row r="171" spans="2:20" ht="13.5" hidden="1" customHeight="1">
      <c r="B171" s="31"/>
      <c r="C171" s="404"/>
      <c r="D171" s="411" t="s">
        <v>36</v>
      </c>
      <c r="E171" s="74" t="s">
        <v>23</v>
      </c>
      <c r="F171" s="73">
        <v>5</v>
      </c>
      <c r="G171" s="82" t="s">
        <v>30</v>
      </c>
      <c r="H171" s="50">
        <v>1</v>
      </c>
      <c r="I171" s="50" t="s">
        <v>30</v>
      </c>
      <c r="J171" s="50" t="s">
        <v>30</v>
      </c>
      <c r="K171" s="50" t="s">
        <v>30</v>
      </c>
      <c r="L171" s="50">
        <v>2</v>
      </c>
      <c r="M171" s="82" t="s">
        <v>30</v>
      </c>
      <c r="N171" s="50">
        <v>1</v>
      </c>
      <c r="O171" s="50" t="s">
        <v>30</v>
      </c>
      <c r="P171" s="50" t="s">
        <v>30</v>
      </c>
      <c r="Q171" s="50" t="s">
        <v>30</v>
      </c>
      <c r="R171" s="50">
        <v>1</v>
      </c>
      <c r="S171" s="52" t="s">
        <v>30</v>
      </c>
      <c r="T171" s="429"/>
    </row>
    <row r="172" spans="2:20" ht="13.5" hidden="1" customHeight="1">
      <c r="B172" s="75"/>
      <c r="C172" s="405"/>
      <c r="D172" s="412"/>
      <c r="E172" s="63" t="s">
        <v>24</v>
      </c>
      <c r="F172" s="76" t="s">
        <v>30</v>
      </c>
      <c r="G172" s="65" t="s">
        <v>30</v>
      </c>
      <c r="H172" s="66" t="s">
        <v>30</v>
      </c>
      <c r="I172" s="66" t="s">
        <v>30</v>
      </c>
      <c r="J172" s="66" t="s">
        <v>30</v>
      </c>
      <c r="K172" s="66" t="s">
        <v>30</v>
      </c>
      <c r="L172" s="66" t="s">
        <v>30</v>
      </c>
      <c r="M172" s="83" t="s">
        <v>30</v>
      </c>
      <c r="N172" s="66" t="s">
        <v>30</v>
      </c>
      <c r="O172" s="66" t="s">
        <v>30</v>
      </c>
      <c r="P172" s="66" t="s">
        <v>30</v>
      </c>
      <c r="Q172" s="66" t="s">
        <v>30</v>
      </c>
      <c r="R172" s="66" t="s">
        <v>30</v>
      </c>
      <c r="S172" s="85" t="s">
        <v>30</v>
      </c>
      <c r="T172" s="430"/>
    </row>
    <row r="173" spans="2:20">
      <c r="B173" s="419" t="s">
        <v>45</v>
      </c>
      <c r="C173" s="420"/>
      <c r="D173" s="421"/>
      <c r="E173" s="19" t="s">
        <v>20</v>
      </c>
      <c r="F173" s="77">
        <v>1675</v>
      </c>
      <c r="G173" s="89" t="s">
        <v>21</v>
      </c>
      <c r="H173" s="22">
        <v>8</v>
      </c>
      <c r="I173" s="22" t="s">
        <v>21</v>
      </c>
      <c r="J173" s="22" t="s">
        <v>21</v>
      </c>
      <c r="K173" s="22" t="s">
        <v>21</v>
      </c>
      <c r="L173" s="22" t="s">
        <v>21</v>
      </c>
      <c r="M173" s="22">
        <v>139</v>
      </c>
      <c r="N173" s="22" t="s">
        <v>21</v>
      </c>
      <c r="O173" s="22">
        <v>23</v>
      </c>
      <c r="P173" s="22" t="s">
        <v>21</v>
      </c>
      <c r="Q173" s="22" t="s">
        <v>21</v>
      </c>
      <c r="R173" s="22">
        <v>275</v>
      </c>
      <c r="S173" s="422"/>
      <c r="T173" s="24">
        <v>1230</v>
      </c>
    </row>
    <row r="174" spans="2:20" ht="13.5" customHeight="1">
      <c r="B174" s="425" t="s">
        <v>22</v>
      </c>
      <c r="C174" s="426"/>
      <c r="D174" s="427"/>
      <c r="E174" s="25" t="s">
        <v>23</v>
      </c>
      <c r="F174" s="78">
        <v>994</v>
      </c>
      <c r="G174" s="90" t="s">
        <v>21</v>
      </c>
      <c r="H174" s="28">
        <v>8</v>
      </c>
      <c r="I174" s="28" t="s">
        <v>21</v>
      </c>
      <c r="J174" s="28" t="s">
        <v>21</v>
      </c>
      <c r="K174" s="28" t="s">
        <v>21</v>
      </c>
      <c r="L174" s="28" t="s">
        <v>21</v>
      </c>
      <c r="M174" s="28">
        <v>96</v>
      </c>
      <c r="N174" s="28" t="s">
        <v>21</v>
      </c>
      <c r="O174" s="28">
        <v>8</v>
      </c>
      <c r="P174" s="28" t="s">
        <v>21</v>
      </c>
      <c r="Q174" s="28" t="s">
        <v>21</v>
      </c>
      <c r="R174" s="28">
        <v>169</v>
      </c>
      <c r="S174" s="423"/>
      <c r="T174" s="30">
        <v>713</v>
      </c>
    </row>
    <row r="175" spans="2:20" ht="13.5" customHeight="1">
      <c r="B175" s="31"/>
      <c r="C175" s="32"/>
      <c r="D175" s="33"/>
      <c r="E175" s="34" t="s">
        <v>24</v>
      </c>
      <c r="F175" s="79">
        <v>681</v>
      </c>
      <c r="G175" s="91" t="s">
        <v>21</v>
      </c>
      <c r="H175" s="37" t="s">
        <v>21</v>
      </c>
      <c r="I175" s="37" t="s">
        <v>21</v>
      </c>
      <c r="J175" s="37" t="s">
        <v>21</v>
      </c>
      <c r="K175" s="37" t="s">
        <v>21</v>
      </c>
      <c r="L175" s="37" t="s">
        <v>21</v>
      </c>
      <c r="M175" s="37">
        <v>43</v>
      </c>
      <c r="N175" s="37" t="s">
        <v>21</v>
      </c>
      <c r="O175" s="37">
        <v>15</v>
      </c>
      <c r="P175" s="37" t="s">
        <v>21</v>
      </c>
      <c r="Q175" s="37" t="s">
        <v>21</v>
      </c>
      <c r="R175" s="37">
        <v>106</v>
      </c>
      <c r="S175" s="424"/>
      <c r="T175" s="39">
        <v>517</v>
      </c>
    </row>
    <row r="176" spans="2:20">
      <c r="B176" s="31"/>
      <c r="C176" s="403" t="s">
        <v>25</v>
      </c>
      <c r="D176" s="388" t="s">
        <v>26</v>
      </c>
      <c r="E176" s="40" t="s">
        <v>23</v>
      </c>
      <c r="F176" s="80">
        <v>970</v>
      </c>
      <c r="G176" s="82" t="s">
        <v>30</v>
      </c>
      <c r="H176" s="82">
        <v>1</v>
      </c>
      <c r="I176" s="82" t="s">
        <v>30</v>
      </c>
      <c r="J176" s="82" t="s">
        <v>30</v>
      </c>
      <c r="K176" s="82" t="s">
        <v>30</v>
      </c>
      <c r="L176" s="82" t="s">
        <v>30</v>
      </c>
      <c r="M176" s="82">
        <v>95</v>
      </c>
      <c r="N176" s="82" t="s">
        <v>30</v>
      </c>
      <c r="O176" s="82">
        <v>8</v>
      </c>
      <c r="P176" s="82" t="s">
        <v>30</v>
      </c>
      <c r="Q176" s="82" t="s">
        <v>30</v>
      </c>
      <c r="R176" s="82">
        <v>166</v>
      </c>
      <c r="S176" s="408"/>
      <c r="T176" s="52">
        <v>700</v>
      </c>
    </row>
    <row r="177" spans="2:20" ht="13.5" customHeight="1">
      <c r="B177" s="31"/>
      <c r="C177" s="404"/>
      <c r="D177" s="414"/>
      <c r="E177" s="46" t="s">
        <v>24</v>
      </c>
      <c r="F177" s="73">
        <v>659</v>
      </c>
      <c r="G177" s="82" t="s">
        <v>30</v>
      </c>
      <c r="H177" s="82" t="s">
        <v>30</v>
      </c>
      <c r="I177" s="82" t="s">
        <v>30</v>
      </c>
      <c r="J177" s="82" t="s">
        <v>30</v>
      </c>
      <c r="K177" s="82" t="s">
        <v>30</v>
      </c>
      <c r="L177" s="82" t="s">
        <v>30</v>
      </c>
      <c r="M177" s="82">
        <v>43</v>
      </c>
      <c r="N177" s="82" t="s">
        <v>30</v>
      </c>
      <c r="O177" s="82">
        <v>15</v>
      </c>
      <c r="P177" s="82" t="s">
        <v>30</v>
      </c>
      <c r="Q177" s="82" t="s">
        <v>30</v>
      </c>
      <c r="R177" s="82">
        <v>106</v>
      </c>
      <c r="S177" s="409"/>
      <c r="T177" s="52">
        <v>495</v>
      </c>
    </row>
    <row r="178" spans="2:20" ht="13.5" customHeight="1">
      <c r="B178" s="31"/>
      <c r="C178" s="404"/>
      <c r="D178" s="415" t="s">
        <v>27</v>
      </c>
      <c r="E178" s="53" t="s">
        <v>23</v>
      </c>
      <c r="F178" s="73">
        <v>537</v>
      </c>
      <c r="G178" s="82" t="s">
        <v>30</v>
      </c>
      <c r="H178" s="82" t="s">
        <v>30</v>
      </c>
      <c r="I178" s="82" t="s">
        <v>30</v>
      </c>
      <c r="J178" s="82" t="s">
        <v>30</v>
      </c>
      <c r="K178" s="82" t="s">
        <v>30</v>
      </c>
      <c r="L178" s="82" t="s">
        <v>30</v>
      </c>
      <c r="M178" s="82">
        <v>10</v>
      </c>
      <c r="N178" s="82" t="s">
        <v>30</v>
      </c>
      <c r="O178" s="82" t="s">
        <v>30</v>
      </c>
      <c r="P178" s="82" t="s">
        <v>30</v>
      </c>
      <c r="Q178" s="82" t="s">
        <v>30</v>
      </c>
      <c r="R178" s="82">
        <v>81</v>
      </c>
      <c r="S178" s="409"/>
      <c r="T178" s="52">
        <v>446</v>
      </c>
    </row>
    <row r="179" spans="2:20" ht="13.5" customHeight="1">
      <c r="B179" s="31"/>
      <c r="C179" s="404"/>
      <c r="D179" s="416"/>
      <c r="E179" s="53" t="s">
        <v>24</v>
      </c>
      <c r="F179" s="73">
        <v>334</v>
      </c>
      <c r="G179" s="82" t="s">
        <v>30</v>
      </c>
      <c r="H179" s="82" t="s">
        <v>30</v>
      </c>
      <c r="I179" s="82" t="s">
        <v>30</v>
      </c>
      <c r="J179" s="82" t="s">
        <v>30</v>
      </c>
      <c r="K179" s="82" t="s">
        <v>30</v>
      </c>
      <c r="L179" s="82" t="s">
        <v>30</v>
      </c>
      <c r="M179" s="82">
        <v>5</v>
      </c>
      <c r="N179" s="82" t="s">
        <v>30</v>
      </c>
      <c r="O179" s="82" t="s">
        <v>30</v>
      </c>
      <c r="P179" s="82" t="s">
        <v>30</v>
      </c>
      <c r="Q179" s="82" t="s">
        <v>30</v>
      </c>
      <c r="R179" s="82">
        <v>52</v>
      </c>
      <c r="S179" s="409"/>
      <c r="T179" s="52">
        <v>277</v>
      </c>
    </row>
    <row r="180" spans="2:20" ht="13.5" customHeight="1">
      <c r="B180" s="31"/>
      <c r="C180" s="404"/>
      <c r="D180" s="415" t="s">
        <v>29</v>
      </c>
      <c r="E180" s="53" t="s">
        <v>23</v>
      </c>
      <c r="F180" s="73">
        <v>242</v>
      </c>
      <c r="G180" s="82" t="s">
        <v>30</v>
      </c>
      <c r="H180" s="82" t="s">
        <v>30</v>
      </c>
      <c r="I180" s="82" t="s">
        <v>30</v>
      </c>
      <c r="J180" s="82" t="s">
        <v>30</v>
      </c>
      <c r="K180" s="82" t="s">
        <v>30</v>
      </c>
      <c r="L180" s="82" t="s">
        <v>30</v>
      </c>
      <c r="M180" s="82">
        <v>32</v>
      </c>
      <c r="N180" s="82" t="s">
        <v>30</v>
      </c>
      <c r="O180" s="82">
        <v>6</v>
      </c>
      <c r="P180" s="82" t="s">
        <v>30</v>
      </c>
      <c r="Q180" s="82" t="s">
        <v>30</v>
      </c>
      <c r="R180" s="82">
        <v>36</v>
      </c>
      <c r="S180" s="409"/>
      <c r="T180" s="52">
        <v>168</v>
      </c>
    </row>
    <row r="181" spans="2:20" ht="13.5" customHeight="1">
      <c r="B181" s="31"/>
      <c r="C181" s="404"/>
      <c r="D181" s="416"/>
      <c r="E181" s="53" t="s">
        <v>24</v>
      </c>
      <c r="F181" s="73">
        <v>146</v>
      </c>
      <c r="G181" s="82" t="s">
        <v>30</v>
      </c>
      <c r="H181" s="82" t="s">
        <v>30</v>
      </c>
      <c r="I181" s="82" t="s">
        <v>30</v>
      </c>
      <c r="J181" s="82" t="s">
        <v>30</v>
      </c>
      <c r="K181" s="82" t="s">
        <v>30</v>
      </c>
      <c r="L181" s="82" t="s">
        <v>30</v>
      </c>
      <c r="M181" s="82">
        <v>10</v>
      </c>
      <c r="N181" s="82" t="s">
        <v>30</v>
      </c>
      <c r="O181" s="82">
        <v>10</v>
      </c>
      <c r="P181" s="82" t="s">
        <v>30</v>
      </c>
      <c r="Q181" s="82" t="s">
        <v>30</v>
      </c>
      <c r="R181" s="82">
        <v>28</v>
      </c>
      <c r="S181" s="409"/>
      <c r="T181" s="52">
        <v>98</v>
      </c>
    </row>
    <row r="182" spans="2:20" ht="13.5" customHeight="1">
      <c r="B182" s="31"/>
      <c r="C182" s="404"/>
      <c r="D182" s="415" t="s">
        <v>31</v>
      </c>
      <c r="E182" s="53" t="s">
        <v>23</v>
      </c>
      <c r="F182" s="73">
        <v>191</v>
      </c>
      <c r="G182" s="82" t="s">
        <v>30</v>
      </c>
      <c r="H182" s="82">
        <v>1</v>
      </c>
      <c r="I182" s="82" t="s">
        <v>30</v>
      </c>
      <c r="J182" s="82" t="s">
        <v>30</v>
      </c>
      <c r="K182" s="82" t="s">
        <v>30</v>
      </c>
      <c r="L182" s="82" t="s">
        <v>30</v>
      </c>
      <c r="M182" s="82">
        <v>53</v>
      </c>
      <c r="N182" s="82" t="s">
        <v>30</v>
      </c>
      <c r="O182" s="82">
        <v>2</v>
      </c>
      <c r="P182" s="82" t="s">
        <v>30</v>
      </c>
      <c r="Q182" s="82" t="s">
        <v>30</v>
      </c>
      <c r="R182" s="82">
        <v>49</v>
      </c>
      <c r="S182" s="409"/>
      <c r="T182" s="52">
        <v>86</v>
      </c>
    </row>
    <row r="183" spans="2:20" ht="13.5" customHeight="1">
      <c r="B183" s="31"/>
      <c r="C183" s="404"/>
      <c r="D183" s="416"/>
      <c r="E183" s="53" t="s">
        <v>24</v>
      </c>
      <c r="F183" s="73">
        <v>178</v>
      </c>
      <c r="G183" s="82" t="s">
        <v>30</v>
      </c>
      <c r="H183" s="82" t="s">
        <v>30</v>
      </c>
      <c r="I183" s="82" t="s">
        <v>30</v>
      </c>
      <c r="J183" s="82" t="s">
        <v>30</v>
      </c>
      <c r="K183" s="82" t="s">
        <v>30</v>
      </c>
      <c r="L183" s="82" t="s">
        <v>30</v>
      </c>
      <c r="M183" s="82">
        <v>28</v>
      </c>
      <c r="N183" s="82" t="s">
        <v>30</v>
      </c>
      <c r="O183" s="82">
        <v>5</v>
      </c>
      <c r="P183" s="82" t="s">
        <v>30</v>
      </c>
      <c r="Q183" s="82" t="s">
        <v>30</v>
      </c>
      <c r="R183" s="82">
        <v>26</v>
      </c>
      <c r="S183" s="409"/>
      <c r="T183" s="52">
        <v>119</v>
      </c>
    </row>
    <row r="184" spans="2:20" ht="13.5" customHeight="1">
      <c r="B184" s="31"/>
      <c r="C184" s="404"/>
      <c r="D184" s="415" t="s">
        <v>32</v>
      </c>
      <c r="E184" s="53" t="s">
        <v>23</v>
      </c>
      <c r="F184" s="73" t="s">
        <v>30</v>
      </c>
      <c r="G184" s="82" t="s">
        <v>30</v>
      </c>
      <c r="H184" s="82" t="s">
        <v>30</v>
      </c>
      <c r="I184" s="82" t="s">
        <v>30</v>
      </c>
      <c r="J184" s="82" t="s">
        <v>30</v>
      </c>
      <c r="K184" s="82" t="s">
        <v>30</v>
      </c>
      <c r="L184" s="82" t="s">
        <v>30</v>
      </c>
      <c r="M184" s="82" t="s">
        <v>30</v>
      </c>
      <c r="N184" s="82" t="s">
        <v>30</v>
      </c>
      <c r="O184" s="82" t="s">
        <v>30</v>
      </c>
      <c r="P184" s="82" t="s">
        <v>30</v>
      </c>
      <c r="Q184" s="82" t="s">
        <v>30</v>
      </c>
      <c r="R184" s="82" t="s">
        <v>30</v>
      </c>
      <c r="S184" s="409"/>
      <c r="T184" s="52" t="s">
        <v>30</v>
      </c>
    </row>
    <row r="185" spans="2:20" ht="13.5" customHeight="1">
      <c r="B185" s="31"/>
      <c r="C185" s="404"/>
      <c r="D185" s="416"/>
      <c r="E185" s="59" t="s">
        <v>24</v>
      </c>
      <c r="F185" s="73" t="s">
        <v>30</v>
      </c>
      <c r="G185" s="92" t="s">
        <v>21</v>
      </c>
      <c r="H185" s="50" t="s">
        <v>21</v>
      </c>
      <c r="I185" s="50" t="s">
        <v>21</v>
      </c>
      <c r="J185" s="50" t="s">
        <v>21</v>
      </c>
      <c r="K185" s="50" t="s">
        <v>21</v>
      </c>
      <c r="L185" s="50" t="s">
        <v>21</v>
      </c>
      <c r="M185" s="50" t="s">
        <v>21</v>
      </c>
      <c r="N185" s="50" t="s">
        <v>21</v>
      </c>
      <c r="O185" s="50" t="s">
        <v>21</v>
      </c>
      <c r="P185" s="50" t="s">
        <v>21</v>
      </c>
      <c r="Q185" s="50" t="s">
        <v>21</v>
      </c>
      <c r="R185" s="50" t="s">
        <v>21</v>
      </c>
      <c r="S185" s="409"/>
      <c r="T185" s="52" t="s">
        <v>21</v>
      </c>
    </row>
    <row r="186" spans="2:20" ht="13.5" customHeight="1">
      <c r="B186" s="31"/>
      <c r="C186" s="404"/>
      <c r="D186" s="417" t="s">
        <v>33</v>
      </c>
      <c r="E186" s="53" t="s">
        <v>23</v>
      </c>
      <c r="F186" s="73" t="s">
        <v>30</v>
      </c>
      <c r="G186" s="92" t="s">
        <v>30</v>
      </c>
      <c r="H186" s="50" t="s">
        <v>30</v>
      </c>
      <c r="I186" s="50" t="s">
        <v>30</v>
      </c>
      <c r="J186" s="50" t="s">
        <v>30</v>
      </c>
      <c r="K186" s="50" t="s">
        <v>30</v>
      </c>
      <c r="L186" s="50" t="s">
        <v>30</v>
      </c>
      <c r="M186" s="50" t="s">
        <v>30</v>
      </c>
      <c r="N186" s="50" t="s">
        <v>30</v>
      </c>
      <c r="O186" s="50" t="s">
        <v>30</v>
      </c>
      <c r="P186" s="50" t="s">
        <v>30</v>
      </c>
      <c r="Q186" s="50" t="s">
        <v>30</v>
      </c>
      <c r="R186" s="50" t="s">
        <v>30</v>
      </c>
      <c r="S186" s="409"/>
      <c r="T186" s="52" t="s">
        <v>30</v>
      </c>
    </row>
    <row r="187" spans="2:20" ht="13.5" customHeight="1">
      <c r="B187" s="31"/>
      <c r="C187" s="405"/>
      <c r="D187" s="418"/>
      <c r="E187" s="63" t="s">
        <v>24</v>
      </c>
      <c r="F187" s="76">
        <v>1</v>
      </c>
      <c r="G187" s="93" t="s">
        <v>30</v>
      </c>
      <c r="H187" s="66" t="s">
        <v>30</v>
      </c>
      <c r="I187" s="66" t="s">
        <v>30</v>
      </c>
      <c r="J187" s="66" t="s">
        <v>30</v>
      </c>
      <c r="K187" s="66" t="s">
        <v>30</v>
      </c>
      <c r="L187" s="66" t="s">
        <v>30</v>
      </c>
      <c r="M187" s="66" t="s">
        <v>30</v>
      </c>
      <c r="N187" s="66" t="s">
        <v>30</v>
      </c>
      <c r="O187" s="66" t="s">
        <v>30</v>
      </c>
      <c r="P187" s="66" t="s">
        <v>30</v>
      </c>
      <c r="Q187" s="66" t="s">
        <v>30</v>
      </c>
      <c r="R187" s="66" t="s">
        <v>30</v>
      </c>
      <c r="S187" s="410"/>
      <c r="T187" s="85">
        <v>1</v>
      </c>
    </row>
    <row r="188" spans="2:20">
      <c r="B188" s="31"/>
      <c r="C188" s="403" t="s">
        <v>34</v>
      </c>
      <c r="D188" s="406" t="s">
        <v>26</v>
      </c>
      <c r="E188" s="86" t="s">
        <v>23</v>
      </c>
      <c r="F188" s="87">
        <v>24</v>
      </c>
      <c r="G188" s="92" t="s">
        <v>30</v>
      </c>
      <c r="H188" s="50">
        <v>7</v>
      </c>
      <c r="I188" s="50" t="s">
        <v>30</v>
      </c>
      <c r="J188" s="50" t="s">
        <v>30</v>
      </c>
      <c r="K188" s="50" t="s">
        <v>30</v>
      </c>
      <c r="L188" s="50" t="s">
        <v>30</v>
      </c>
      <c r="M188" s="50">
        <v>1</v>
      </c>
      <c r="N188" s="50" t="s">
        <v>30</v>
      </c>
      <c r="O188" s="50" t="s">
        <v>30</v>
      </c>
      <c r="P188" s="50" t="s">
        <v>30</v>
      </c>
      <c r="Q188" s="50" t="s">
        <v>30</v>
      </c>
      <c r="R188" s="50">
        <v>3</v>
      </c>
      <c r="S188" s="408"/>
      <c r="T188" s="52">
        <v>13</v>
      </c>
    </row>
    <row r="189" spans="2:20" ht="13.5" customHeight="1">
      <c r="B189" s="31"/>
      <c r="C189" s="404"/>
      <c r="D189" s="407"/>
      <c r="E189" s="71" t="s">
        <v>24</v>
      </c>
      <c r="F189" s="73">
        <v>22</v>
      </c>
      <c r="G189" s="92" t="s">
        <v>30</v>
      </c>
      <c r="H189" s="50" t="s">
        <v>30</v>
      </c>
      <c r="I189" s="50" t="s">
        <v>30</v>
      </c>
      <c r="J189" s="50" t="s">
        <v>30</v>
      </c>
      <c r="K189" s="50" t="s">
        <v>30</v>
      </c>
      <c r="L189" s="50" t="s">
        <v>30</v>
      </c>
      <c r="M189" s="50" t="s">
        <v>30</v>
      </c>
      <c r="N189" s="50" t="s">
        <v>30</v>
      </c>
      <c r="O189" s="50" t="s">
        <v>30</v>
      </c>
      <c r="P189" s="50" t="s">
        <v>30</v>
      </c>
      <c r="Q189" s="50" t="s">
        <v>30</v>
      </c>
      <c r="R189" s="50" t="s">
        <v>30</v>
      </c>
      <c r="S189" s="409"/>
      <c r="T189" s="52">
        <v>22</v>
      </c>
    </row>
    <row r="190" spans="2:20" ht="13.5" customHeight="1">
      <c r="B190" s="31"/>
      <c r="C190" s="404"/>
      <c r="D190" s="411" t="s">
        <v>35</v>
      </c>
      <c r="E190" s="72" t="s">
        <v>23</v>
      </c>
      <c r="F190" s="73">
        <v>18</v>
      </c>
      <c r="G190" s="92" t="s">
        <v>30</v>
      </c>
      <c r="H190" s="50">
        <v>2</v>
      </c>
      <c r="I190" s="50" t="s">
        <v>30</v>
      </c>
      <c r="J190" s="50" t="s">
        <v>30</v>
      </c>
      <c r="K190" s="50" t="s">
        <v>30</v>
      </c>
      <c r="L190" s="50" t="s">
        <v>30</v>
      </c>
      <c r="M190" s="50">
        <v>1</v>
      </c>
      <c r="N190" s="50" t="s">
        <v>30</v>
      </c>
      <c r="O190" s="50" t="s">
        <v>30</v>
      </c>
      <c r="P190" s="50" t="s">
        <v>30</v>
      </c>
      <c r="Q190" s="50" t="s">
        <v>30</v>
      </c>
      <c r="R190" s="50">
        <v>3</v>
      </c>
      <c r="S190" s="409"/>
      <c r="T190" s="52">
        <v>12</v>
      </c>
    </row>
    <row r="191" spans="2:20" ht="13.5" customHeight="1">
      <c r="B191" s="31"/>
      <c r="C191" s="404"/>
      <c r="D191" s="411"/>
      <c r="E191" s="74" t="s">
        <v>24</v>
      </c>
      <c r="F191" s="73">
        <v>15</v>
      </c>
      <c r="G191" s="92" t="s">
        <v>30</v>
      </c>
      <c r="H191" s="50" t="s">
        <v>30</v>
      </c>
      <c r="I191" s="50" t="s">
        <v>30</v>
      </c>
      <c r="J191" s="50" t="s">
        <v>30</v>
      </c>
      <c r="K191" s="50" t="s">
        <v>30</v>
      </c>
      <c r="L191" s="50" t="s">
        <v>30</v>
      </c>
      <c r="M191" s="50" t="s">
        <v>30</v>
      </c>
      <c r="N191" s="50" t="s">
        <v>30</v>
      </c>
      <c r="O191" s="50" t="s">
        <v>30</v>
      </c>
      <c r="P191" s="50" t="s">
        <v>30</v>
      </c>
      <c r="Q191" s="50" t="s">
        <v>30</v>
      </c>
      <c r="R191" s="50" t="s">
        <v>30</v>
      </c>
      <c r="S191" s="409"/>
      <c r="T191" s="52">
        <v>15</v>
      </c>
    </row>
    <row r="192" spans="2:20" ht="13.5" customHeight="1">
      <c r="B192" s="31"/>
      <c r="C192" s="404"/>
      <c r="D192" s="411" t="s">
        <v>36</v>
      </c>
      <c r="E192" s="74" t="s">
        <v>23</v>
      </c>
      <c r="F192" s="73">
        <v>6</v>
      </c>
      <c r="G192" s="92" t="s">
        <v>30</v>
      </c>
      <c r="H192" s="50">
        <v>5</v>
      </c>
      <c r="I192" s="50" t="s">
        <v>30</v>
      </c>
      <c r="J192" s="50" t="s">
        <v>30</v>
      </c>
      <c r="K192" s="50" t="s">
        <v>30</v>
      </c>
      <c r="L192" s="50" t="s">
        <v>30</v>
      </c>
      <c r="M192" s="50" t="s">
        <v>30</v>
      </c>
      <c r="N192" s="50" t="s">
        <v>30</v>
      </c>
      <c r="O192" s="50" t="s">
        <v>30</v>
      </c>
      <c r="P192" s="50" t="s">
        <v>30</v>
      </c>
      <c r="Q192" s="50" t="s">
        <v>30</v>
      </c>
      <c r="R192" s="50" t="s">
        <v>30</v>
      </c>
      <c r="S192" s="409"/>
      <c r="T192" s="52">
        <v>1</v>
      </c>
    </row>
    <row r="193" spans="2:20" ht="13.5" customHeight="1">
      <c r="B193" s="75"/>
      <c r="C193" s="405"/>
      <c r="D193" s="412"/>
      <c r="E193" s="63" t="s">
        <v>24</v>
      </c>
      <c r="F193" s="76">
        <v>7</v>
      </c>
      <c r="G193" s="93" t="s">
        <v>30</v>
      </c>
      <c r="H193" s="66" t="s">
        <v>30</v>
      </c>
      <c r="I193" s="66" t="s">
        <v>30</v>
      </c>
      <c r="J193" s="66" t="s">
        <v>30</v>
      </c>
      <c r="K193" s="66" t="s">
        <v>30</v>
      </c>
      <c r="L193" s="66" t="s">
        <v>30</v>
      </c>
      <c r="M193" s="66" t="s">
        <v>30</v>
      </c>
      <c r="N193" s="66" t="s">
        <v>30</v>
      </c>
      <c r="O193" s="66" t="s">
        <v>30</v>
      </c>
      <c r="P193" s="66" t="s">
        <v>30</v>
      </c>
      <c r="Q193" s="66" t="s">
        <v>30</v>
      </c>
      <c r="R193" s="66" t="s">
        <v>30</v>
      </c>
      <c r="S193" s="410"/>
      <c r="T193" s="85">
        <v>7</v>
      </c>
    </row>
    <row r="194" spans="2:20">
      <c r="B194" s="419" t="s">
        <v>46</v>
      </c>
      <c r="C194" s="420"/>
      <c r="D194" s="421"/>
      <c r="E194" s="19" t="s">
        <v>20</v>
      </c>
      <c r="F194" s="94">
        <f t="shared" ref="F194:F214" si="0">G194+H194+I194+J194+K194+L194+M194+N194+O194+P194+Q194+R194+T194</f>
        <v>2038</v>
      </c>
      <c r="G194" s="22">
        <f>G195+G196</f>
        <v>0</v>
      </c>
      <c r="H194" s="22">
        <f>H195+H196</f>
        <v>23</v>
      </c>
      <c r="I194" s="22">
        <f t="shared" ref="I194:R194" si="1">I195+I196</f>
        <v>0</v>
      </c>
      <c r="J194" s="22">
        <f t="shared" si="1"/>
        <v>0</v>
      </c>
      <c r="K194" s="22">
        <f t="shared" si="1"/>
        <v>0</v>
      </c>
      <c r="L194" s="22">
        <f t="shared" si="1"/>
        <v>8</v>
      </c>
      <c r="M194" s="22">
        <f t="shared" si="1"/>
        <v>246</v>
      </c>
      <c r="N194" s="22">
        <f t="shared" si="1"/>
        <v>0</v>
      </c>
      <c r="O194" s="22">
        <f t="shared" si="1"/>
        <v>55</v>
      </c>
      <c r="P194" s="22">
        <f t="shared" si="1"/>
        <v>0</v>
      </c>
      <c r="Q194" s="22">
        <f t="shared" si="1"/>
        <v>0</v>
      </c>
      <c r="R194" s="22">
        <f t="shared" si="1"/>
        <v>192</v>
      </c>
      <c r="S194" s="422"/>
      <c r="T194" s="24">
        <f>T195+T196</f>
        <v>1514</v>
      </c>
    </row>
    <row r="195" spans="2:20">
      <c r="B195" s="425" t="s">
        <v>22</v>
      </c>
      <c r="C195" s="426"/>
      <c r="D195" s="427"/>
      <c r="E195" s="95" t="s">
        <v>23</v>
      </c>
      <c r="F195" s="78">
        <f t="shared" si="0"/>
        <v>1226</v>
      </c>
      <c r="G195" s="96">
        <f t="shared" ref="G195:R196" si="2">G197+G209</f>
        <v>0</v>
      </c>
      <c r="H195" s="28">
        <f t="shared" si="2"/>
        <v>20</v>
      </c>
      <c r="I195" s="28">
        <f t="shared" si="2"/>
        <v>0</v>
      </c>
      <c r="J195" s="28">
        <f t="shared" si="2"/>
        <v>0</v>
      </c>
      <c r="K195" s="28">
        <f t="shared" si="2"/>
        <v>0</v>
      </c>
      <c r="L195" s="28">
        <f>L197+L209</f>
        <v>8</v>
      </c>
      <c r="M195" s="28">
        <f t="shared" si="2"/>
        <v>182</v>
      </c>
      <c r="N195" s="28">
        <f t="shared" si="2"/>
        <v>0</v>
      </c>
      <c r="O195" s="28">
        <f t="shared" si="2"/>
        <v>38</v>
      </c>
      <c r="P195" s="28">
        <f t="shared" si="2"/>
        <v>0</v>
      </c>
      <c r="Q195" s="28">
        <f t="shared" si="2"/>
        <v>0</v>
      </c>
      <c r="R195" s="28">
        <f t="shared" si="2"/>
        <v>114</v>
      </c>
      <c r="S195" s="423"/>
      <c r="T195" s="30">
        <f>T197+T209</f>
        <v>864</v>
      </c>
    </row>
    <row r="196" spans="2:20">
      <c r="B196" s="31"/>
      <c r="C196" s="32"/>
      <c r="D196" s="33"/>
      <c r="E196" s="34" t="s">
        <v>24</v>
      </c>
      <c r="F196" s="97">
        <f t="shared" si="0"/>
        <v>812</v>
      </c>
      <c r="G196" s="37">
        <f t="shared" si="2"/>
        <v>0</v>
      </c>
      <c r="H196" s="37">
        <f t="shared" si="2"/>
        <v>3</v>
      </c>
      <c r="I196" s="37">
        <f t="shared" si="2"/>
        <v>0</v>
      </c>
      <c r="J196" s="37">
        <f t="shared" si="2"/>
        <v>0</v>
      </c>
      <c r="K196" s="37">
        <f t="shared" si="2"/>
        <v>0</v>
      </c>
      <c r="L196" s="37">
        <f>L198+L210</f>
        <v>0</v>
      </c>
      <c r="M196" s="37">
        <f t="shared" si="2"/>
        <v>64</v>
      </c>
      <c r="N196" s="37">
        <f t="shared" si="2"/>
        <v>0</v>
      </c>
      <c r="O196" s="37">
        <f t="shared" si="2"/>
        <v>17</v>
      </c>
      <c r="P196" s="37">
        <f t="shared" si="2"/>
        <v>0</v>
      </c>
      <c r="Q196" s="37">
        <f t="shared" si="2"/>
        <v>0</v>
      </c>
      <c r="R196" s="37">
        <f t="shared" si="2"/>
        <v>78</v>
      </c>
      <c r="S196" s="424"/>
      <c r="T196" s="39">
        <f>T198+T210</f>
        <v>650</v>
      </c>
    </row>
    <row r="197" spans="2:20">
      <c r="B197" s="31"/>
      <c r="C197" s="403" t="s">
        <v>25</v>
      </c>
      <c r="D197" s="388" t="s">
        <v>26</v>
      </c>
      <c r="E197" s="40" t="s">
        <v>23</v>
      </c>
      <c r="F197" s="98">
        <f t="shared" si="0"/>
        <v>1203</v>
      </c>
      <c r="G197" s="82"/>
      <c r="H197" s="82">
        <v>12</v>
      </c>
      <c r="I197" s="82">
        <f t="shared" ref="I197:R198" si="3">I207+I205+I203+I201+I199</f>
        <v>0</v>
      </c>
      <c r="J197" s="82">
        <f t="shared" si="3"/>
        <v>0</v>
      </c>
      <c r="K197" s="82">
        <f t="shared" si="3"/>
        <v>0</v>
      </c>
      <c r="L197" s="82">
        <f t="shared" si="3"/>
        <v>0</v>
      </c>
      <c r="M197" s="82">
        <f t="shared" si="3"/>
        <v>182</v>
      </c>
      <c r="N197" s="82">
        <f t="shared" si="3"/>
        <v>0</v>
      </c>
      <c r="O197" s="82">
        <f t="shared" si="3"/>
        <v>38</v>
      </c>
      <c r="P197" s="82">
        <f t="shared" si="3"/>
        <v>0</v>
      </c>
      <c r="Q197" s="82">
        <f t="shared" si="3"/>
        <v>0</v>
      </c>
      <c r="R197" s="82">
        <f t="shared" si="3"/>
        <v>114</v>
      </c>
      <c r="S197" s="408"/>
      <c r="T197" s="45">
        <f>T207+T205+T203+T201+T199</f>
        <v>857</v>
      </c>
    </row>
    <row r="198" spans="2:20">
      <c r="B198" s="31"/>
      <c r="C198" s="404"/>
      <c r="D198" s="414"/>
      <c r="E198" s="46" t="s">
        <v>24</v>
      </c>
      <c r="F198" s="73">
        <f t="shared" si="0"/>
        <v>798</v>
      </c>
      <c r="G198" s="82"/>
      <c r="H198" s="82">
        <v>2</v>
      </c>
      <c r="I198" s="82">
        <f t="shared" si="3"/>
        <v>0</v>
      </c>
      <c r="J198" s="82">
        <f t="shared" si="3"/>
        <v>0</v>
      </c>
      <c r="K198" s="82">
        <f t="shared" si="3"/>
        <v>0</v>
      </c>
      <c r="L198" s="82">
        <f t="shared" si="3"/>
        <v>0</v>
      </c>
      <c r="M198" s="82">
        <f t="shared" si="3"/>
        <v>64</v>
      </c>
      <c r="N198" s="82">
        <f t="shared" si="3"/>
        <v>0</v>
      </c>
      <c r="O198" s="82">
        <f t="shared" si="3"/>
        <v>17</v>
      </c>
      <c r="P198" s="82">
        <f t="shared" si="3"/>
        <v>0</v>
      </c>
      <c r="Q198" s="82">
        <f t="shared" si="3"/>
        <v>0</v>
      </c>
      <c r="R198" s="82">
        <f t="shared" si="3"/>
        <v>78</v>
      </c>
      <c r="S198" s="409"/>
      <c r="T198" s="52">
        <f>T208+T206+T204+T202+T200</f>
        <v>637</v>
      </c>
    </row>
    <row r="199" spans="2:20">
      <c r="B199" s="31"/>
      <c r="C199" s="404"/>
      <c r="D199" s="415" t="s">
        <v>27</v>
      </c>
      <c r="E199" s="53" t="s">
        <v>23</v>
      </c>
      <c r="F199" s="73">
        <f t="shared" si="0"/>
        <v>586</v>
      </c>
      <c r="G199" s="82"/>
      <c r="H199" s="82">
        <v>2</v>
      </c>
      <c r="I199" s="82"/>
      <c r="J199" s="82"/>
      <c r="K199" s="82"/>
      <c r="L199" s="82"/>
      <c r="M199" s="82">
        <v>19</v>
      </c>
      <c r="N199" s="82"/>
      <c r="O199" s="82">
        <v>19</v>
      </c>
      <c r="P199" s="82"/>
      <c r="Q199" s="82"/>
      <c r="R199" s="82">
        <v>54</v>
      </c>
      <c r="S199" s="409"/>
      <c r="T199" s="52">
        <v>492</v>
      </c>
    </row>
    <row r="200" spans="2:20">
      <c r="B200" s="31"/>
      <c r="C200" s="404"/>
      <c r="D200" s="416"/>
      <c r="E200" s="53" t="s">
        <v>24</v>
      </c>
      <c r="F200" s="73">
        <f t="shared" si="0"/>
        <v>446</v>
      </c>
      <c r="G200" s="82"/>
      <c r="H200" s="82"/>
      <c r="I200" s="82"/>
      <c r="J200" s="82"/>
      <c r="K200" s="82"/>
      <c r="L200" s="82"/>
      <c r="M200" s="82">
        <v>16</v>
      </c>
      <c r="N200" s="82"/>
      <c r="O200" s="82">
        <v>8</v>
      </c>
      <c r="P200" s="82"/>
      <c r="Q200" s="82"/>
      <c r="R200" s="82">
        <v>37</v>
      </c>
      <c r="S200" s="409"/>
      <c r="T200" s="52">
        <v>385</v>
      </c>
    </row>
    <row r="201" spans="2:20">
      <c r="B201" s="31"/>
      <c r="C201" s="404"/>
      <c r="D201" s="415" t="s">
        <v>29</v>
      </c>
      <c r="E201" s="53" t="s">
        <v>23</v>
      </c>
      <c r="F201" s="73">
        <f t="shared" si="0"/>
        <v>349</v>
      </c>
      <c r="G201" s="82"/>
      <c r="H201" s="82"/>
      <c r="I201" s="82"/>
      <c r="J201" s="82"/>
      <c r="K201" s="82"/>
      <c r="L201" s="82"/>
      <c r="M201" s="82">
        <v>95</v>
      </c>
      <c r="N201" s="82"/>
      <c r="O201" s="82">
        <v>16</v>
      </c>
      <c r="P201" s="82"/>
      <c r="Q201" s="82"/>
      <c r="R201" s="82">
        <v>36</v>
      </c>
      <c r="S201" s="409"/>
      <c r="T201" s="52">
        <v>202</v>
      </c>
    </row>
    <row r="202" spans="2:20">
      <c r="B202" s="31"/>
      <c r="C202" s="404"/>
      <c r="D202" s="416"/>
      <c r="E202" s="53" t="s">
        <v>24</v>
      </c>
      <c r="F202" s="73">
        <f t="shared" si="0"/>
        <v>198</v>
      </c>
      <c r="G202" s="82"/>
      <c r="H202" s="82"/>
      <c r="I202" s="82"/>
      <c r="J202" s="82"/>
      <c r="K202" s="82"/>
      <c r="L202" s="82"/>
      <c r="M202" s="82">
        <v>31</v>
      </c>
      <c r="N202" s="82"/>
      <c r="O202" s="82">
        <v>5</v>
      </c>
      <c r="P202" s="82"/>
      <c r="Q202" s="82"/>
      <c r="R202" s="82">
        <v>24</v>
      </c>
      <c r="S202" s="409"/>
      <c r="T202" s="52">
        <v>138</v>
      </c>
    </row>
    <row r="203" spans="2:20">
      <c r="B203" s="31"/>
      <c r="C203" s="404"/>
      <c r="D203" s="415" t="s">
        <v>31</v>
      </c>
      <c r="E203" s="53" t="s">
        <v>23</v>
      </c>
      <c r="F203" s="73">
        <f t="shared" si="0"/>
        <v>259</v>
      </c>
      <c r="G203" s="82"/>
      <c r="H203" s="82">
        <v>10</v>
      </c>
      <c r="I203" s="82"/>
      <c r="J203" s="82"/>
      <c r="K203" s="82"/>
      <c r="L203" s="82"/>
      <c r="M203" s="82">
        <v>67</v>
      </c>
      <c r="N203" s="82"/>
      <c r="O203" s="82">
        <v>3</v>
      </c>
      <c r="P203" s="82"/>
      <c r="Q203" s="82"/>
      <c r="R203" s="82">
        <v>24</v>
      </c>
      <c r="S203" s="409"/>
      <c r="T203" s="52">
        <v>155</v>
      </c>
    </row>
    <row r="204" spans="2:20">
      <c r="B204" s="31"/>
      <c r="C204" s="404"/>
      <c r="D204" s="416"/>
      <c r="E204" s="53" t="s">
        <v>24</v>
      </c>
      <c r="F204" s="73">
        <f t="shared" si="0"/>
        <v>145</v>
      </c>
      <c r="G204" s="82"/>
      <c r="H204" s="82">
        <v>2</v>
      </c>
      <c r="I204" s="82"/>
      <c r="J204" s="82"/>
      <c r="K204" s="82"/>
      <c r="L204" s="82"/>
      <c r="M204" s="82">
        <v>17</v>
      </c>
      <c r="N204" s="82"/>
      <c r="O204" s="82">
        <v>4</v>
      </c>
      <c r="P204" s="82"/>
      <c r="Q204" s="82"/>
      <c r="R204" s="82">
        <v>17</v>
      </c>
      <c r="S204" s="409"/>
      <c r="T204" s="52">
        <v>105</v>
      </c>
    </row>
    <row r="205" spans="2:20">
      <c r="B205" s="31"/>
      <c r="C205" s="404"/>
      <c r="D205" s="415" t="s">
        <v>32</v>
      </c>
      <c r="E205" s="53" t="s">
        <v>23</v>
      </c>
      <c r="F205" s="73">
        <f t="shared" si="0"/>
        <v>9</v>
      </c>
      <c r="G205" s="82"/>
      <c r="H205" s="82"/>
      <c r="I205" s="82"/>
      <c r="J205" s="82"/>
      <c r="K205" s="82"/>
      <c r="L205" s="82"/>
      <c r="M205" s="82">
        <v>1</v>
      </c>
      <c r="N205" s="82"/>
      <c r="O205" s="82"/>
      <c r="P205" s="82"/>
      <c r="Q205" s="82"/>
      <c r="R205" s="82"/>
      <c r="S205" s="409"/>
      <c r="T205" s="52">
        <v>8</v>
      </c>
    </row>
    <row r="206" spans="2:20">
      <c r="B206" s="31"/>
      <c r="C206" s="404"/>
      <c r="D206" s="416"/>
      <c r="E206" s="59" t="s">
        <v>24</v>
      </c>
      <c r="F206" s="73">
        <f t="shared" si="0"/>
        <v>7</v>
      </c>
      <c r="G206" s="92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409"/>
      <c r="T206" s="52">
        <v>7</v>
      </c>
    </row>
    <row r="207" spans="2:20">
      <c r="B207" s="31"/>
      <c r="C207" s="404"/>
      <c r="D207" s="417" t="s">
        <v>33</v>
      </c>
      <c r="E207" s="53" t="s">
        <v>23</v>
      </c>
      <c r="F207" s="73">
        <f t="shared" si="0"/>
        <v>0</v>
      </c>
      <c r="G207" s="92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409"/>
      <c r="T207" s="52"/>
    </row>
    <row r="208" spans="2:20">
      <c r="B208" s="31"/>
      <c r="C208" s="405"/>
      <c r="D208" s="418"/>
      <c r="E208" s="63" t="s">
        <v>24</v>
      </c>
      <c r="F208" s="76">
        <f t="shared" si="0"/>
        <v>2</v>
      </c>
      <c r="G208" s="93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410"/>
      <c r="T208" s="85">
        <v>2</v>
      </c>
    </row>
    <row r="209" spans="2:20">
      <c r="B209" s="31"/>
      <c r="C209" s="403" t="s">
        <v>34</v>
      </c>
      <c r="D209" s="406" t="s">
        <v>26</v>
      </c>
      <c r="E209" s="86" t="s">
        <v>23</v>
      </c>
      <c r="F209" s="73">
        <f t="shared" si="0"/>
        <v>23</v>
      </c>
      <c r="G209" s="92"/>
      <c r="H209" s="50">
        <v>8</v>
      </c>
      <c r="I209" s="50">
        <f t="shared" ref="I209:R210" si="4">I211+I213</f>
        <v>0</v>
      </c>
      <c r="J209" s="50">
        <f t="shared" si="4"/>
        <v>0</v>
      </c>
      <c r="K209" s="50">
        <f t="shared" si="4"/>
        <v>0</v>
      </c>
      <c r="L209" s="50">
        <f t="shared" si="4"/>
        <v>8</v>
      </c>
      <c r="M209" s="50">
        <f t="shared" si="4"/>
        <v>0</v>
      </c>
      <c r="N209" s="50">
        <f t="shared" si="4"/>
        <v>0</v>
      </c>
      <c r="O209" s="50">
        <f t="shared" si="4"/>
        <v>0</v>
      </c>
      <c r="P209" s="50">
        <f t="shared" si="4"/>
        <v>0</v>
      </c>
      <c r="Q209" s="50">
        <f t="shared" si="4"/>
        <v>0</v>
      </c>
      <c r="R209" s="50">
        <f t="shared" si="4"/>
        <v>0</v>
      </c>
      <c r="S209" s="408"/>
      <c r="T209" s="45">
        <f>T211+T213</f>
        <v>7</v>
      </c>
    </row>
    <row r="210" spans="2:20">
      <c r="B210" s="31"/>
      <c r="C210" s="404"/>
      <c r="D210" s="407"/>
      <c r="E210" s="71" t="s">
        <v>24</v>
      </c>
      <c r="F210" s="73">
        <f t="shared" si="0"/>
        <v>14</v>
      </c>
      <c r="G210" s="92"/>
      <c r="H210" s="50">
        <v>1</v>
      </c>
      <c r="I210" s="50">
        <f t="shared" si="4"/>
        <v>0</v>
      </c>
      <c r="J210" s="50">
        <f t="shared" si="4"/>
        <v>0</v>
      </c>
      <c r="K210" s="50">
        <f t="shared" si="4"/>
        <v>0</v>
      </c>
      <c r="L210" s="50">
        <f t="shared" si="4"/>
        <v>0</v>
      </c>
      <c r="M210" s="50">
        <f t="shared" si="4"/>
        <v>0</v>
      </c>
      <c r="N210" s="50">
        <f t="shared" si="4"/>
        <v>0</v>
      </c>
      <c r="O210" s="50">
        <f t="shared" si="4"/>
        <v>0</v>
      </c>
      <c r="P210" s="50">
        <f t="shared" si="4"/>
        <v>0</v>
      </c>
      <c r="Q210" s="50">
        <f t="shared" si="4"/>
        <v>0</v>
      </c>
      <c r="R210" s="50">
        <f t="shared" si="4"/>
        <v>0</v>
      </c>
      <c r="S210" s="409"/>
      <c r="T210" s="52">
        <f>T212+T214</f>
        <v>13</v>
      </c>
    </row>
    <row r="211" spans="2:20">
      <c r="B211" s="31"/>
      <c r="C211" s="404"/>
      <c r="D211" s="411" t="s">
        <v>35</v>
      </c>
      <c r="E211" s="72" t="s">
        <v>23</v>
      </c>
      <c r="F211" s="73">
        <f t="shared" si="0"/>
        <v>7</v>
      </c>
      <c r="G211" s="92"/>
      <c r="H211" s="50"/>
      <c r="I211" s="50"/>
      <c r="J211" s="50"/>
      <c r="K211" s="50"/>
      <c r="L211" s="50">
        <v>4</v>
      </c>
      <c r="M211" s="50"/>
      <c r="N211" s="50"/>
      <c r="O211" s="50"/>
      <c r="P211" s="50"/>
      <c r="Q211" s="50"/>
      <c r="R211" s="50"/>
      <c r="S211" s="409"/>
      <c r="T211" s="52">
        <v>3</v>
      </c>
    </row>
    <row r="212" spans="2:20">
      <c r="B212" s="31"/>
      <c r="C212" s="404"/>
      <c r="D212" s="411"/>
      <c r="E212" s="74" t="s">
        <v>24</v>
      </c>
      <c r="F212" s="73">
        <f t="shared" si="0"/>
        <v>9</v>
      </c>
      <c r="G212" s="92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409"/>
      <c r="T212" s="52">
        <v>9</v>
      </c>
    </row>
    <row r="213" spans="2:20">
      <c r="B213" s="31"/>
      <c r="C213" s="404"/>
      <c r="D213" s="411" t="s">
        <v>36</v>
      </c>
      <c r="E213" s="74" t="s">
        <v>23</v>
      </c>
      <c r="F213" s="73">
        <f t="shared" si="0"/>
        <v>16</v>
      </c>
      <c r="G213" s="92"/>
      <c r="H213" s="50">
        <v>8</v>
      </c>
      <c r="I213" s="50"/>
      <c r="J213" s="50"/>
      <c r="K213" s="50"/>
      <c r="L213" s="50">
        <v>4</v>
      </c>
      <c r="M213" s="50"/>
      <c r="N213" s="50"/>
      <c r="O213" s="50"/>
      <c r="P213" s="50"/>
      <c r="Q213" s="50"/>
      <c r="R213" s="50"/>
      <c r="S213" s="409"/>
      <c r="T213" s="52">
        <v>4</v>
      </c>
    </row>
    <row r="214" spans="2:20">
      <c r="B214" s="75"/>
      <c r="C214" s="405"/>
      <c r="D214" s="412"/>
      <c r="E214" s="63" t="s">
        <v>24</v>
      </c>
      <c r="F214" s="76">
        <f t="shared" si="0"/>
        <v>5</v>
      </c>
      <c r="G214" s="93"/>
      <c r="H214" s="66">
        <v>1</v>
      </c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410"/>
      <c r="T214" s="85">
        <v>4</v>
      </c>
    </row>
    <row r="215" spans="2:20">
      <c r="C215" s="413"/>
      <c r="D215" s="413"/>
      <c r="E215" s="99"/>
      <c r="R215" s="100"/>
      <c r="T215" s="100" t="s">
        <v>47</v>
      </c>
    </row>
  </sheetData>
  <mergeCells count="150">
    <mergeCell ref="B3:E4"/>
    <mergeCell ref="F3:F4"/>
    <mergeCell ref="G3:T3"/>
    <mergeCell ref="B5:D5"/>
    <mergeCell ref="T5:T7"/>
    <mergeCell ref="B6:D6"/>
    <mergeCell ref="C20:C25"/>
    <mergeCell ref="D20:D21"/>
    <mergeCell ref="D22:D23"/>
    <mergeCell ref="D24:D25"/>
    <mergeCell ref="B26:D26"/>
    <mergeCell ref="T26:T28"/>
    <mergeCell ref="B27:D27"/>
    <mergeCell ref="C8:C19"/>
    <mergeCell ref="D8:D9"/>
    <mergeCell ref="D10:D11"/>
    <mergeCell ref="D12:D13"/>
    <mergeCell ref="D14:D15"/>
    <mergeCell ref="D16:D17"/>
    <mergeCell ref="D18:D19"/>
    <mergeCell ref="C41:C46"/>
    <mergeCell ref="D41:D42"/>
    <mergeCell ref="D43:D44"/>
    <mergeCell ref="D45:D46"/>
    <mergeCell ref="B47:D47"/>
    <mergeCell ref="T47:T49"/>
    <mergeCell ref="B48:D48"/>
    <mergeCell ref="C29:C40"/>
    <mergeCell ref="D29:D30"/>
    <mergeCell ref="D31:D32"/>
    <mergeCell ref="D33:D34"/>
    <mergeCell ref="D35:D36"/>
    <mergeCell ref="D37:D38"/>
    <mergeCell ref="D39:D40"/>
    <mergeCell ref="C62:C67"/>
    <mergeCell ref="D62:D63"/>
    <mergeCell ref="D64:D65"/>
    <mergeCell ref="D66:D67"/>
    <mergeCell ref="B68:D68"/>
    <mergeCell ref="T68:T70"/>
    <mergeCell ref="B69:D69"/>
    <mergeCell ref="C50:C61"/>
    <mergeCell ref="D50:D51"/>
    <mergeCell ref="D52:D53"/>
    <mergeCell ref="D54:D55"/>
    <mergeCell ref="D56:D57"/>
    <mergeCell ref="D58:D59"/>
    <mergeCell ref="D60:D61"/>
    <mergeCell ref="C83:C88"/>
    <mergeCell ref="D83:D84"/>
    <mergeCell ref="D85:D86"/>
    <mergeCell ref="D87:D88"/>
    <mergeCell ref="B89:D89"/>
    <mergeCell ref="T89:T91"/>
    <mergeCell ref="B90:D90"/>
    <mergeCell ref="C71:C82"/>
    <mergeCell ref="D71:D72"/>
    <mergeCell ref="D73:D74"/>
    <mergeCell ref="D75:D76"/>
    <mergeCell ref="D77:D78"/>
    <mergeCell ref="D79:D80"/>
    <mergeCell ref="D81:D82"/>
    <mergeCell ref="C104:C109"/>
    <mergeCell ref="D104:D105"/>
    <mergeCell ref="D106:D107"/>
    <mergeCell ref="D108:D109"/>
    <mergeCell ref="B110:D110"/>
    <mergeCell ref="T110:T112"/>
    <mergeCell ref="B111:D111"/>
    <mergeCell ref="C92:C103"/>
    <mergeCell ref="D92:D93"/>
    <mergeCell ref="D94:D95"/>
    <mergeCell ref="D96:D97"/>
    <mergeCell ref="D98:D99"/>
    <mergeCell ref="D100:D101"/>
    <mergeCell ref="D102:D103"/>
    <mergeCell ref="C125:C130"/>
    <mergeCell ref="D125:D126"/>
    <mergeCell ref="D127:D128"/>
    <mergeCell ref="D129:D130"/>
    <mergeCell ref="B131:D131"/>
    <mergeCell ref="T131:T133"/>
    <mergeCell ref="B132:D132"/>
    <mergeCell ref="C113:C124"/>
    <mergeCell ref="D113:D114"/>
    <mergeCell ref="D115:D116"/>
    <mergeCell ref="D117:D118"/>
    <mergeCell ref="D119:D120"/>
    <mergeCell ref="D121:D122"/>
    <mergeCell ref="D123:D124"/>
    <mergeCell ref="C146:C151"/>
    <mergeCell ref="D146:D147"/>
    <mergeCell ref="D148:D149"/>
    <mergeCell ref="D150:D151"/>
    <mergeCell ref="B152:D152"/>
    <mergeCell ref="T152:T154"/>
    <mergeCell ref="B153:D153"/>
    <mergeCell ref="C134:C145"/>
    <mergeCell ref="D134:D135"/>
    <mergeCell ref="D136:D137"/>
    <mergeCell ref="D138:D139"/>
    <mergeCell ref="D140:D141"/>
    <mergeCell ref="D142:D143"/>
    <mergeCell ref="D144:D145"/>
    <mergeCell ref="C167:C172"/>
    <mergeCell ref="D167:D168"/>
    <mergeCell ref="T167:T172"/>
    <mergeCell ref="D169:D170"/>
    <mergeCell ref="D171:D172"/>
    <mergeCell ref="B173:D173"/>
    <mergeCell ref="S173:S175"/>
    <mergeCell ref="B174:D174"/>
    <mergeCell ref="C155:C166"/>
    <mergeCell ref="D155:D156"/>
    <mergeCell ref="T155:T166"/>
    <mergeCell ref="D157:D158"/>
    <mergeCell ref="D159:D160"/>
    <mergeCell ref="D161:D162"/>
    <mergeCell ref="D163:D164"/>
    <mergeCell ref="D165:D166"/>
    <mergeCell ref="C188:C193"/>
    <mergeCell ref="D188:D189"/>
    <mergeCell ref="S188:S193"/>
    <mergeCell ref="D190:D191"/>
    <mergeCell ref="D192:D193"/>
    <mergeCell ref="B194:D194"/>
    <mergeCell ref="S194:S196"/>
    <mergeCell ref="B195:D195"/>
    <mergeCell ref="C176:C187"/>
    <mergeCell ref="D176:D177"/>
    <mergeCell ref="S176:S187"/>
    <mergeCell ref="D178:D179"/>
    <mergeCell ref="D180:D181"/>
    <mergeCell ref="D182:D183"/>
    <mergeCell ref="D184:D185"/>
    <mergeCell ref="D186:D187"/>
    <mergeCell ref="C209:C214"/>
    <mergeCell ref="D209:D210"/>
    <mergeCell ref="S209:S214"/>
    <mergeCell ref="D211:D212"/>
    <mergeCell ref="D213:D214"/>
    <mergeCell ref="C215:D215"/>
    <mergeCell ref="C197:C208"/>
    <mergeCell ref="D197:D198"/>
    <mergeCell ref="S197:S208"/>
    <mergeCell ref="D199:D200"/>
    <mergeCell ref="D201:D202"/>
    <mergeCell ref="D203:D204"/>
    <mergeCell ref="D205:D206"/>
    <mergeCell ref="D207:D208"/>
  </mergeCells>
  <phoneticPr fontId="1"/>
  <pageMargins left="0.59055118110236227" right="0.19685039370078741" top="0.78740157480314965" bottom="0.39370078740157483" header="0.39370078740157483" footer="0.39370078740157483"/>
  <pageSetup paperSize="9" scale="93" orientation="portrait" r:id="rId1"/>
  <headerFooter alignWithMargins="0">
    <oddHeader>&amp;R17.法務・警察</oddHeader>
    <oddFooter>&amp;C-120-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Q-1</vt:lpstr>
      <vt:lpstr>Q-2</vt:lpstr>
      <vt:lpstr>Q-3</vt:lpstr>
      <vt:lpstr>Q-4</vt:lpstr>
      <vt:lpstr>Q-5</vt:lpstr>
      <vt:lpstr>Q-6</vt:lpstr>
      <vt:lpstr>Q-7</vt:lpstr>
      <vt:lpstr>Sheet1</vt:lpstr>
      <vt:lpstr>'Q-2'!Print_Area</vt:lpstr>
      <vt:lpstr>'Q-4'!Print_Area</vt:lpstr>
      <vt:lpstr>'Q-6'!Print_Area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dcterms:created xsi:type="dcterms:W3CDTF">2017-05-24T05:22:42Z</dcterms:created>
  <dcterms:modified xsi:type="dcterms:W3CDTF">2017-05-24T07:57:32Z</dcterms:modified>
</cp:coreProperties>
</file>