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M-1" sheetId="13" r:id="rId1"/>
    <sheet name="M-2" sheetId="12" r:id="rId2"/>
    <sheet name="M-3" sheetId="11" r:id="rId3"/>
    <sheet name="M-4" sheetId="10" r:id="rId4"/>
    <sheet name="M-5" sheetId="9" r:id="rId5"/>
    <sheet name="M-6" sheetId="8" r:id="rId6"/>
    <sheet name="M-7" sheetId="7" r:id="rId7"/>
    <sheet name="M-8" sheetId="6" r:id="rId8"/>
    <sheet name="M-9" sheetId="14" r:id="rId9"/>
    <sheet name="M-10" sheetId="4" r:id="rId10"/>
    <sheet name="Sheet1" sheetId="1" r:id="rId11"/>
  </sheets>
  <definedNames>
    <definedName name="_xlnm.Print_Area" localSheetId="0">'M-1'!$A$1:$G$56</definedName>
    <definedName name="_xlnm.Print_Area" localSheetId="1">'M-2'!$A$1:$H$30</definedName>
    <definedName name="_xlnm.Print_Area" localSheetId="8">'M-9'!$A$1:$H$69</definedName>
  </definedNames>
  <calcPr calcId="145621"/>
</workbook>
</file>

<file path=xl/calcChain.xml><?xml version="1.0" encoding="utf-8"?>
<calcChain xmlns="http://schemas.openxmlformats.org/spreadsheetml/2006/main">
  <c r="J54" i="14" l="1"/>
  <c r="J53" i="14"/>
  <c r="J52" i="14"/>
  <c r="J51" i="14"/>
  <c r="J50" i="14"/>
  <c r="J49" i="14"/>
  <c r="J44" i="14"/>
  <c r="E31" i="14"/>
  <c r="G24" i="14"/>
  <c r="F24" i="14"/>
  <c r="E24" i="14"/>
  <c r="D24" i="14"/>
  <c r="C24" i="14"/>
  <c r="J48" i="14" s="1"/>
  <c r="G19" i="14"/>
  <c r="F19" i="14"/>
  <c r="E19" i="14"/>
  <c r="D19" i="14"/>
  <c r="C19" i="14"/>
  <c r="J47" i="14" s="1"/>
  <c r="G14" i="14"/>
  <c r="F14" i="14"/>
  <c r="E14" i="14"/>
  <c r="D14" i="14"/>
  <c r="C14" i="14"/>
  <c r="J46" i="14" s="1"/>
  <c r="G9" i="14"/>
  <c r="F9" i="14"/>
  <c r="E9" i="14"/>
  <c r="D9" i="14"/>
  <c r="C9" i="14"/>
  <c r="J45" i="14" s="1"/>
  <c r="G4" i="14"/>
  <c r="F4" i="14"/>
  <c r="E4" i="14"/>
  <c r="D4" i="14"/>
  <c r="C4" i="14"/>
  <c r="G40" i="13" l="1"/>
  <c r="F40" i="13"/>
  <c r="E40" i="13"/>
  <c r="D40" i="13"/>
  <c r="C40" i="13"/>
  <c r="G35" i="13"/>
  <c r="F35" i="13"/>
  <c r="E35" i="13"/>
  <c r="D35" i="13"/>
  <c r="C35" i="13"/>
  <c r="G30" i="13"/>
  <c r="F30" i="13"/>
  <c r="E30" i="13"/>
  <c r="D30" i="13"/>
  <c r="C30" i="13"/>
  <c r="G25" i="13"/>
  <c r="F25" i="13"/>
  <c r="E25" i="13"/>
  <c r="D25" i="13"/>
  <c r="C25" i="13"/>
  <c r="G20" i="13"/>
  <c r="F20" i="13"/>
  <c r="E20" i="13"/>
  <c r="D20" i="13"/>
  <c r="C20" i="13"/>
  <c r="G15" i="13"/>
  <c r="F15" i="13"/>
  <c r="E15" i="13"/>
  <c r="D15" i="13"/>
  <c r="C15" i="13"/>
  <c r="G10" i="13"/>
  <c r="F10" i="13"/>
  <c r="E10" i="13"/>
  <c r="D10" i="13"/>
  <c r="C10" i="13"/>
  <c r="G5" i="13"/>
  <c r="F5" i="13"/>
  <c r="E5" i="13"/>
  <c r="D5" i="13"/>
  <c r="C5" i="13"/>
  <c r="H19" i="12"/>
  <c r="G19" i="12"/>
  <c r="F19" i="12"/>
  <c r="E19" i="12"/>
  <c r="D19" i="12"/>
  <c r="C19" i="12"/>
  <c r="H14" i="12"/>
  <c r="G14" i="12"/>
  <c r="F14" i="12"/>
  <c r="E14" i="12"/>
  <c r="D14" i="12"/>
  <c r="C14" i="12"/>
  <c r="H9" i="12"/>
  <c r="G9" i="12"/>
  <c r="F9" i="12"/>
  <c r="E9" i="12"/>
  <c r="D9" i="12"/>
  <c r="C9" i="12"/>
  <c r="H4" i="12"/>
  <c r="G4" i="12"/>
  <c r="F4" i="12"/>
  <c r="E4" i="12"/>
  <c r="D4" i="12"/>
  <c r="C4" i="12"/>
  <c r="K40" i="11"/>
  <c r="J40" i="11"/>
  <c r="I40" i="11"/>
  <c r="H40" i="11"/>
  <c r="G40" i="11"/>
  <c r="F40" i="11"/>
  <c r="E40" i="11"/>
  <c r="D40" i="11"/>
  <c r="C40" i="11"/>
  <c r="K35" i="11"/>
  <c r="J35" i="11"/>
  <c r="I35" i="11"/>
  <c r="H35" i="11"/>
  <c r="G35" i="11"/>
  <c r="F35" i="11"/>
  <c r="E35" i="11"/>
  <c r="D35" i="11"/>
  <c r="C35" i="11"/>
  <c r="K30" i="11"/>
  <c r="J30" i="11"/>
  <c r="I30" i="11"/>
  <c r="H30" i="11"/>
  <c r="G30" i="11"/>
  <c r="F30" i="11"/>
  <c r="E30" i="11"/>
  <c r="D30" i="11"/>
  <c r="C30" i="11"/>
  <c r="K25" i="11"/>
  <c r="J25" i="11"/>
  <c r="I25" i="11"/>
  <c r="H25" i="11"/>
  <c r="G25" i="11"/>
  <c r="F25" i="11"/>
  <c r="E25" i="11"/>
  <c r="D25" i="11"/>
  <c r="C25" i="11"/>
  <c r="K20" i="11"/>
  <c r="J20" i="11"/>
  <c r="I20" i="11"/>
  <c r="H20" i="11"/>
  <c r="G20" i="11"/>
  <c r="F20" i="11"/>
  <c r="E20" i="11"/>
  <c r="D20" i="11"/>
  <c r="C20" i="11"/>
  <c r="K15" i="11"/>
  <c r="J15" i="11"/>
  <c r="I15" i="11"/>
  <c r="H15" i="11"/>
  <c r="G15" i="11"/>
  <c r="F15" i="11"/>
  <c r="E15" i="11"/>
  <c r="D15" i="11"/>
  <c r="C15" i="11"/>
  <c r="K10" i="11"/>
  <c r="J10" i="11"/>
  <c r="I10" i="11"/>
  <c r="H10" i="11"/>
  <c r="G10" i="11"/>
  <c r="F10" i="11"/>
  <c r="E10" i="11"/>
  <c r="D10" i="11"/>
  <c r="C10" i="11"/>
  <c r="K5" i="11"/>
  <c r="J5" i="11"/>
  <c r="I5" i="11"/>
  <c r="H5" i="11"/>
  <c r="G5" i="11"/>
  <c r="F5" i="11"/>
  <c r="E5" i="11"/>
  <c r="D5" i="11"/>
  <c r="C5" i="11"/>
  <c r="E77" i="10"/>
  <c r="E76" i="10"/>
  <c r="H61" i="10"/>
  <c r="E61" i="10"/>
  <c r="F46" i="10"/>
  <c r="F45" i="10"/>
  <c r="F44" i="10"/>
  <c r="F43" i="10"/>
  <c r="F42" i="10"/>
  <c r="F41" i="10"/>
  <c r="J40" i="10"/>
  <c r="I40" i="10"/>
  <c r="H40" i="10"/>
  <c r="G40" i="10"/>
  <c r="E40" i="10"/>
  <c r="D40" i="10"/>
  <c r="F40" i="10" s="1"/>
  <c r="C40" i="10"/>
  <c r="F39" i="10"/>
  <c r="F38" i="10"/>
  <c r="F37" i="10"/>
  <c r="F36" i="10"/>
  <c r="J35" i="10"/>
  <c r="I35" i="10"/>
  <c r="H35" i="10"/>
  <c r="G35" i="10"/>
  <c r="E35" i="10"/>
  <c r="D35" i="10"/>
  <c r="C35" i="10"/>
  <c r="F35" i="10" s="1"/>
  <c r="F34" i="10"/>
  <c r="F33" i="10"/>
  <c r="F32" i="10"/>
  <c r="F31" i="10"/>
  <c r="J30" i="10"/>
  <c r="I30" i="10"/>
  <c r="H30" i="10"/>
  <c r="G30" i="10"/>
  <c r="E30" i="10"/>
  <c r="D30" i="10"/>
  <c r="C30" i="10"/>
  <c r="F30" i="10" s="1"/>
  <c r="F29" i="10"/>
  <c r="F28" i="10"/>
  <c r="F27" i="10"/>
  <c r="F26" i="10"/>
  <c r="J25" i="10"/>
  <c r="I25" i="10"/>
  <c r="H25" i="10"/>
  <c r="G25" i="10"/>
  <c r="E25" i="10"/>
  <c r="D25" i="10"/>
  <c r="C25" i="10"/>
  <c r="F25" i="10" s="1"/>
  <c r="F24" i="10"/>
  <c r="F23" i="10"/>
  <c r="F22" i="10"/>
  <c r="F21" i="10"/>
  <c r="J20" i="10"/>
  <c r="I20" i="10"/>
  <c r="H20" i="10"/>
  <c r="G20" i="10"/>
  <c r="E20" i="10"/>
  <c r="D20" i="10"/>
  <c r="C20" i="10"/>
  <c r="F20" i="10" s="1"/>
  <c r="F19" i="10"/>
  <c r="F18" i="10"/>
  <c r="F17" i="10"/>
  <c r="F16" i="10"/>
  <c r="J15" i="10"/>
  <c r="I15" i="10"/>
  <c r="H15" i="10"/>
  <c r="G15" i="10"/>
  <c r="E15" i="10"/>
  <c r="D15" i="10"/>
  <c r="C15" i="10"/>
  <c r="F15" i="10" s="1"/>
  <c r="F14" i="10"/>
  <c r="F13" i="10"/>
  <c r="F12" i="10"/>
  <c r="F11" i="10"/>
  <c r="J10" i="10"/>
  <c r="I10" i="10"/>
  <c r="H10" i="10"/>
  <c r="G10" i="10"/>
  <c r="E10" i="10"/>
  <c r="D10" i="10"/>
  <c r="C10" i="10"/>
  <c r="F10" i="10" s="1"/>
  <c r="F9" i="10"/>
  <c r="F8" i="10"/>
  <c r="F7" i="10"/>
  <c r="F6" i="10"/>
  <c r="J5" i="10"/>
  <c r="I5" i="10"/>
  <c r="H5" i="10"/>
  <c r="G5" i="10"/>
  <c r="E5" i="10"/>
  <c r="D5" i="10"/>
  <c r="C5" i="10"/>
  <c r="F5" i="10" s="1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D54" i="8"/>
  <c r="D50" i="8"/>
  <c r="D49" i="8"/>
  <c r="D48" i="8"/>
  <c r="D47" i="8"/>
  <c r="D46" i="8"/>
  <c r="D45" i="8"/>
  <c r="D44" i="8"/>
  <c r="D43" i="8"/>
  <c r="D42" i="8"/>
  <c r="D40" i="8" s="1"/>
  <c r="D41" i="8"/>
  <c r="G40" i="8"/>
  <c r="F40" i="8"/>
  <c r="E40" i="8"/>
  <c r="C40" i="8"/>
  <c r="D39" i="8"/>
  <c r="D38" i="8"/>
  <c r="D37" i="8"/>
  <c r="D35" i="8" s="1"/>
  <c r="D36" i="8"/>
  <c r="G35" i="8"/>
  <c r="F35" i="8"/>
  <c r="E35" i="8"/>
  <c r="C35" i="8"/>
  <c r="D34" i="8"/>
  <c r="D33" i="8"/>
  <c r="D32" i="8"/>
  <c r="D31" i="8"/>
  <c r="D30" i="8" s="1"/>
  <c r="G30" i="8"/>
  <c r="F30" i="8"/>
  <c r="E30" i="8"/>
  <c r="C30" i="8"/>
  <c r="D29" i="8"/>
  <c r="D28" i="8"/>
  <c r="D27" i="8"/>
  <c r="D26" i="8"/>
  <c r="G25" i="8"/>
  <c r="F25" i="8"/>
  <c r="E25" i="8"/>
  <c r="D25" i="8"/>
  <c r="C25" i="8"/>
  <c r="D24" i="8"/>
  <c r="D23" i="8"/>
  <c r="D22" i="8"/>
  <c r="D21" i="8"/>
  <c r="G20" i="8"/>
  <c r="F20" i="8"/>
  <c r="E20" i="8"/>
  <c r="D20" i="8"/>
  <c r="C20" i="8"/>
  <c r="D19" i="8"/>
  <c r="D18" i="8"/>
  <c r="D17" i="8"/>
  <c r="D15" i="8" s="1"/>
  <c r="D16" i="8"/>
  <c r="G15" i="8"/>
  <c r="F15" i="8"/>
  <c r="E15" i="8"/>
  <c r="C15" i="8"/>
  <c r="D14" i="8"/>
  <c r="D13" i="8"/>
  <c r="D10" i="8" s="1"/>
  <c r="D12" i="8"/>
  <c r="D11" i="8"/>
  <c r="G10" i="8"/>
  <c r="F10" i="8"/>
  <c r="E10" i="8"/>
  <c r="C10" i="8"/>
  <c r="D9" i="8"/>
  <c r="D8" i="8"/>
  <c r="D7" i="8"/>
  <c r="D6" i="8"/>
  <c r="G5" i="8"/>
  <c r="F5" i="8"/>
  <c r="E5" i="8"/>
  <c r="D5" i="8"/>
  <c r="C5" i="8"/>
  <c r="M40" i="7"/>
  <c r="L40" i="7"/>
  <c r="K40" i="7"/>
  <c r="J40" i="7"/>
  <c r="I40" i="7"/>
  <c r="H40" i="7"/>
  <c r="G40" i="7"/>
  <c r="F40" i="7"/>
  <c r="E40" i="7"/>
  <c r="D40" i="7"/>
  <c r="C40" i="7"/>
  <c r="M35" i="7"/>
  <c r="L35" i="7"/>
  <c r="K35" i="7"/>
  <c r="J35" i="7"/>
  <c r="I35" i="7"/>
  <c r="H35" i="7"/>
  <c r="G35" i="7"/>
  <c r="F35" i="7"/>
  <c r="E35" i="7"/>
  <c r="D35" i="7"/>
  <c r="C35" i="7"/>
  <c r="M30" i="7"/>
  <c r="L30" i="7"/>
  <c r="K30" i="7"/>
  <c r="J30" i="7"/>
  <c r="I30" i="7"/>
  <c r="H30" i="7"/>
  <c r="G30" i="7"/>
  <c r="F30" i="7"/>
  <c r="E30" i="7"/>
  <c r="D30" i="7"/>
  <c r="C30" i="7"/>
  <c r="M25" i="7"/>
  <c r="L25" i="7"/>
  <c r="K25" i="7"/>
  <c r="J25" i="7"/>
  <c r="I25" i="7"/>
  <c r="H25" i="7"/>
  <c r="G25" i="7"/>
  <c r="F25" i="7"/>
  <c r="E25" i="7"/>
  <c r="D25" i="7"/>
  <c r="C25" i="7"/>
  <c r="M20" i="7"/>
  <c r="L20" i="7"/>
  <c r="K20" i="7"/>
  <c r="J20" i="7"/>
  <c r="I20" i="7"/>
  <c r="H20" i="7"/>
  <c r="G20" i="7"/>
  <c r="F20" i="7"/>
  <c r="E20" i="7"/>
  <c r="D20" i="7"/>
  <c r="C20" i="7"/>
  <c r="M15" i="7"/>
  <c r="L15" i="7"/>
  <c r="K15" i="7"/>
  <c r="J15" i="7"/>
  <c r="I15" i="7"/>
  <c r="H15" i="7"/>
  <c r="G15" i="7"/>
  <c r="F15" i="7"/>
  <c r="E15" i="7"/>
  <c r="D15" i="7"/>
  <c r="C15" i="7"/>
  <c r="M10" i="7"/>
  <c r="L10" i="7"/>
  <c r="K10" i="7"/>
  <c r="J10" i="7"/>
  <c r="I10" i="7"/>
  <c r="H10" i="7"/>
  <c r="G10" i="7"/>
  <c r="F10" i="7"/>
  <c r="E10" i="7"/>
  <c r="D10" i="7"/>
  <c r="C10" i="7"/>
  <c r="M5" i="7"/>
  <c r="L5" i="7"/>
  <c r="K5" i="7"/>
  <c r="J5" i="7"/>
  <c r="I5" i="7"/>
  <c r="H5" i="7"/>
  <c r="G5" i="7"/>
  <c r="F5" i="7"/>
  <c r="E5" i="7"/>
  <c r="D5" i="7"/>
  <c r="C5" i="7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G86" i="4"/>
  <c r="G85" i="4"/>
  <c r="G84" i="4"/>
  <c r="G82" i="4" s="1"/>
  <c r="G83" i="4"/>
  <c r="F82" i="4"/>
  <c r="E82" i="4"/>
  <c r="D82" i="4"/>
  <c r="C82" i="4"/>
  <c r="G81" i="4"/>
  <c r="G80" i="4"/>
  <c r="G77" i="4" s="1"/>
  <c r="G79" i="4"/>
  <c r="G78" i="4"/>
  <c r="F77" i="4"/>
  <c r="E77" i="4"/>
  <c r="D77" i="4"/>
  <c r="C77" i="4"/>
  <c r="G76" i="4"/>
  <c r="G75" i="4"/>
  <c r="G74" i="4"/>
  <c r="G73" i="4"/>
  <c r="G72" i="4"/>
  <c r="F72" i="4"/>
  <c r="E72" i="4"/>
  <c r="D72" i="4"/>
  <c r="C72" i="4"/>
  <c r="G71" i="4"/>
  <c r="G70" i="4"/>
  <c r="G69" i="4"/>
  <c r="G68" i="4"/>
  <c r="G67" i="4" s="1"/>
  <c r="F67" i="4"/>
  <c r="E67" i="4"/>
  <c r="D67" i="4"/>
  <c r="C67" i="4"/>
  <c r="G66" i="4"/>
  <c r="G65" i="4"/>
  <c r="G64" i="4"/>
  <c r="G62" i="4" s="1"/>
  <c r="G63" i="4"/>
  <c r="F62" i="4"/>
  <c r="E62" i="4"/>
  <c r="D62" i="4"/>
  <c r="C62" i="4"/>
  <c r="G61" i="4"/>
  <c r="G60" i="4"/>
  <c r="G57" i="4" s="1"/>
  <c r="G59" i="4"/>
  <c r="G58" i="4"/>
  <c r="F57" i="4"/>
  <c r="E57" i="4"/>
  <c r="D57" i="4"/>
  <c r="C57" i="4"/>
  <c r="G56" i="4"/>
  <c r="D56" i="4"/>
  <c r="D55" i="4"/>
  <c r="D52" i="4" s="1"/>
  <c r="G54" i="4"/>
  <c r="D54" i="4"/>
  <c r="D53" i="4"/>
  <c r="G53" i="4" s="1"/>
  <c r="F52" i="4"/>
  <c r="E52" i="4"/>
  <c r="C52" i="4"/>
  <c r="G51" i="4"/>
  <c r="G50" i="4"/>
  <c r="G49" i="4"/>
  <c r="G48" i="4"/>
  <c r="G47" i="4" s="1"/>
  <c r="F47" i="4"/>
  <c r="E47" i="4"/>
  <c r="D47" i="4"/>
  <c r="G39" i="4"/>
  <c r="F39" i="4"/>
  <c r="E39" i="4"/>
  <c r="D39" i="4"/>
  <c r="C39" i="4"/>
  <c r="G34" i="4"/>
  <c r="F34" i="4"/>
  <c r="E34" i="4"/>
  <c r="D34" i="4"/>
  <c r="C34" i="4"/>
  <c r="G29" i="4"/>
  <c r="F29" i="4"/>
  <c r="E29" i="4"/>
  <c r="D29" i="4"/>
  <c r="C29" i="4"/>
  <c r="G24" i="4"/>
  <c r="F24" i="4"/>
  <c r="E24" i="4"/>
  <c r="D24" i="4"/>
  <c r="C24" i="4"/>
  <c r="D23" i="4"/>
  <c r="D22" i="4"/>
  <c r="D21" i="4"/>
  <c r="D20" i="4"/>
  <c r="G19" i="4"/>
  <c r="F19" i="4"/>
  <c r="E19" i="4"/>
  <c r="D19" i="4"/>
  <c r="C19" i="4"/>
  <c r="D18" i="4"/>
  <c r="D17" i="4"/>
  <c r="D16" i="4"/>
  <c r="D14" i="4" s="1"/>
  <c r="D15" i="4"/>
  <c r="G14" i="4"/>
  <c r="F14" i="4"/>
  <c r="E14" i="4"/>
  <c r="C14" i="4"/>
  <c r="D13" i="4"/>
  <c r="D12" i="4"/>
  <c r="D11" i="4"/>
  <c r="D10" i="4"/>
  <c r="D9" i="4" s="1"/>
  <c r="G9" i="4"/>
  <c r="F9" i="4"/>
  <c r="E9" i="4"/>
  <c r="C9" i="4"/>
  <c r="G55" i="4" l="1"/>
  <c r="G52" i="4" s="1"/>
</calcChain>
</file>

<file path=xl/sharedStrings.xml><?xml version="1.0" encoding="utf-8"?>
<sst xmlns="http://schemas.openxmlformats.org/spreadsheetml/2006/main" count="927" uniqueCount="300">
  <si>
    <t>M-10．ごみ処理の状況</t>
    <rPh sb="7" eb="9">
      <t>ショリ</t>
    </rPh>
    <rPh sb="10" eb="12">
      <t>ジョウキョウ</t>
    </rPh>
    <phoneticPr fontId="4"/>
  </si>
  <si>
    <t>年度</t>
    <rPh sb="0" eb="2">
      <t>ネンド</t>
    </rPh>
    <phoneticPr fontId="4"/>
  </si>
  <si>
    <t>ごみ計画</t>
    <rPh sb="2" eb="4">
      <t>ケイカク</t>
    </rPh>
    <phoneticPr fontId="4"/>
  </si>
  <si>
    <t>ごみ搬入量</t>
    <rPh sb="2" eb="4">
      <t>ハンニュウ</t>
    </rPh>
    <rPh sb="4" eb="5">
      <t>リョウ</t>
    </rPh>
    <phoneticPr fontId="4"/>
  </si>
  <si>
    <t>（ｔ／年）</t>
    <phoneticPr fontId="4"/>
  </si>
  <si>
    <t>処理区域</t>
    <rPh sb="0" eb="2">
      <t>ショリ</t>
    </rPh>
    <rPh sb="2" eb="4">
      <t>クイキ</t>
    </rPh>
    <phoneticPr fontId="4"/>
  </si>
  <si>
    <t>総量</t>
    <rPh sb="0" eb="2">
      <t>ソウリョウ</t>
    </rPh>
    <phoneticPr fontId="4"/>
  </si>
  <si>
    <t>一般ごみ</t>
    <rPh sb="0" eb="2">
      <t>イッパン</t>
    </rPh>
    <phoneticPr fontId="4"/>
  </si>
  <si>
    <t>その他</t>
    <rPh sb="2" eb="3">
      <t>タ</t>
    </rPh>
    <phoneticPr fontId="4"/>
  </si>
  <si>
    <t>人口(人)</t>
    <rPh sb="0" eb="2">
      <t>ジンコウ</t>
    </rPh>
    <rPh sb="3" eb="4">
      <t>ニン</t>
    </rPh>
    <phoneticPr fontId="4"/>
  </si>
  <si>
    <t>可燃物</t>
    <rPh sb="0" eb="3">
      <t>カネンブツ</t>
    </rPh>
    <phoneticPr fontId="4"/>
  </si>
  <si>
    <t>不燃物</t>
    <rPh sb="0" eb="3">
      <t>フネンブツ</t>
    </rPh>
    <phoneticPr fontId="4"/>
  </si>
  <si>
    <t>平成10年度</t>
    <rPh sb="0" eb="2">
      <t>ヘイセイ</t>
    </rPh>
    <rPh sb="4" eb="6">
      <t>ネンド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</si>
  <si>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</si>
  <si>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</si>
  <si>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</si>
  <si>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</si>
  <si>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</si>
  <si>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</si>
  <si>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</si>
  <si>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</si>
  <si>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</si>
  <si>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</si>
  <si>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</si>
  <si>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</si>
  <si>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</si>
  <si>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</si>
  <si>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</si>
  <si>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</si>
  <si>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</si>
  <si>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</si>
  <si>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</si>
  <si>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</si>
  <si>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</si>
  <si>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資料：環境推進課</t>
    <rPh sb="5" eb="7">
      <t>スイシン</t>
    </rPh>
    <phoneticPr fontId="4"/>
  </si>
  <si>
    <t>単位：頭</t>
  </si>
  <si>
    <t>注射済票交付数</t>
  </si>
  <si>
    <t>苦情件数</t>
  </si>
  <si>
    <t>捕獲頭数</t>
  </si>
  <si>
    <t>返還頭数</t>
  </si>
  <si>
    <t>平成17年度</t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</si>
  <si>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</si>
  <si>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</si>
  <si>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</si>
  <si>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M-8．衛生関係施設数</t>
    <rPh sb="4" eb="6">
      <t>エイセイ</t>
    </rPh>
    <rPh sb="6" eb="8">
      <t>カンケイ</t>
    </rPh>
    <rPh sb="8" eb="11">
      <t>シセツスウ</t>
    </rPh>
    <phoneticPr fontId="4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</si>
  <si>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</si>
  <si>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年次</t>
    <rPh sb="1" eb="2">
      <t>ツギ</t>
    </rPh>
    <phoneticPr fontId="4"/>
  </si>
  <si>
    <t>旅館</t>
    <rPh sb="0" eb="2">
      <t>リョカン</t>
    </rPh>
    <phoneticPr fontId="4"/>
  </si>
  <si>
    <t>特例</t>
    <rPh sb="0" eb="1">
      <t>トク</t>
    </rPh>
    <rPh sb="1" eb="2">
      <t>レイ</t>
    </rPh>
    <phoneticPr fontId="4"/>
  </si>
  <si>
    <t>興行場</t>
    <rPh sb="0" eb="3">
      <t>コウギョウジョウ</t>
    </rPh>
    <phoneticPr fontId="4"/>
  </si>
  <si>
    <t>公衆
浴場</t>
    <rPh sb="0" eb="2">
      <t>コウシュウ</t>
    </rPh>
    <rPh sb="3" eb="5">
      <t>ヨクジョウ</t>
    </rPh>
    <phoneticPr fontId="4"/>
  </si>
  <si>
    <t>クリー</t>
  </si>
  <si>
    <t>理容所</t>
    <rPh sb="0" eb="2">
      <t>リヨウ</t>
    </rPh>
    <rPh sb="2" eb="3">
      <t>ジョ</t>
    </rPh>
    <phoneticPr fontId="4"/>
  </si>
  <si>
    <t>美容所</t>
    <rPh sb="0" eb="2">
      <t>ビヨウ</t>
    </rPh>
    <rPh sb="2" eb="3">
      <t>ジョ</t>
    </rPh>
    <phoneticPr fontId="4"/>
  </si>
  <si>
    <t>し尿</t>
    <rPh sb="1" eb="2">
      <t>ニョウ</t>
    </rPh>
    <phoneticPr fontId="4"/>
  </si>
  <si>
    <t>墓地</t>
    <rPh sb="0" eb="1">
      <t>ハカ</t>
    </rPh>
    <rPh sb="1" eb="2">
      <t>チ</t>
    </rPh>
    <phoneticPr fontId="4"/>
  </si>
  <si>
    <t>火葬場</t>
    <rPh sb="0" eb="1">
      <t>ヒ</t>
    </rPh>
    <rPh sb="1" eb="2">
      <t>ソウ</t>
    </rPh>
    <rPh sb="2" eb="3">
      <t>バ</t>
    </rPh>
    <phoneticPr fontId="4"/>
  </si>
  <si>
    <t>納骨堂</t>
    <rPh sb="0" eb="1">
      <t>オサム</t>
    </rPh>
    <rPh sb="1" eb="2">
      <t>ホネ</t>
    </rPh>
    <rPh sb="2" eb="3">
      <t>ドウ</t>
    </rPh>
    <phoneticPr fontId="4"/>
  </si>
  <si>
    <t>源泉</t>
    <rPh sb="0" eb="1">
      <t>ミナモト</t>
    </rPh>
    <rPh sb="1" eb="2">
      <t>イズミ</t>
    </rPh>
    <phoneticPr fontId="4"/>
  </si>
  <si>
    <t>建築物</t>
    <rPh sb="0" eb="3">
      <t>ケンチクブツ</t>
    </rPh>
    <phoneticPr fontId="4"/>
  </si>
  <si>
    <t>ホテル</t>
    <phoneticPr fontId="4"/>
  </si>
  <si>
    <t>旅館</t>
    <rPh sb="0" eb="1">
      <t>タビ</t>
    </rPh>
    <rPh sb="1" eb="2">
      <t>カン</t>
    </rPh>
    <phoneticPr fontId="4"/>
  </si>
  <si>
    <t>簡易</t>
    <rPh sb="0" eb="1">
      <t>カン</t>
    </rPh>
    <rPh sb="1" eb="2">
      <t>エキ</t>
    </rPh>
    <phoneticPr fontId="4"/>
  </si>
  <si>
    <t>下宿</t>
    <rPh sb="0" eb="1">
      <t>シタ</t>
    </rPh>
    <rPh sb="1" eb="2">
      <t>ヤド</t>
    </rPh>
    <phoneticPr fontId="4"/>
  </si>
  <si>
    <t>常設</t>
    <rPh sb="0" eb="2">
      <t>ジョウセツ</t>
    </rPh>
    <phoneticPr fontId="4"/>
  </si>
  <si>
    <t>仮設</t>
    <rPh sb="0" eb="1">
      <t>カリ</t>
    </rPh>
    <rPh sb="1" eb="2">
      <t>シツラ</t>
    </rPh>
    <phoneticPr fontId="4"/>
  </si>
  <si>
    <t>ニング所</t>
    <rPh sb="3" eb="4">
      <t>ジョ</t>
    </rPh>
    <phoneticPr fontId="4"/>
  </si>
  <si>
    <t>浄化槽</t>
    <rPh sb="0" eb="1">
      <t>キヨシ</t>
    </rPh>
    <rPh sb="1" eb="2">
      <t>カ</t>
    </rPh>
    <rPh sb="2" eb="3">
      <t>ソウ</t>
    </rPh>
    <phoneticPr fontId="4"/>
  </si>
  <si>
    <t>特定
建築物</t>
    <rPh sb="0" eb="2">
      <t>トクテイ</t>
    </rPh>
    <rPh sb="3" eb="6">
      <t>ケンチクブツ</t>
    </rPh>
    <phoneticPr fontId="4"/>
  </si>
  <si>
    <t>登録
営業所</t>
    <rPh sb="0" eb="2">
      <t>トウロク</t>
    </rPh>
    <rPh sb="3" eb="6">
      <t>エイギョウショ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</si>
  <si>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</si>
  <si>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</si>
  <si>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</si>
  <si>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</si>
  <si>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</si>
  <si>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</si>
  <si>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</si>
  <si>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</si>
  <si>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</si>
  <si>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</si>
  <si>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</si>
  <si>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</si>
  <si>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</si>
  <si>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</si>
  <si>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</si>
  <si>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</si>
  <si>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</si>
  <si>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</si>
  <si>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</si>
  <si>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4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</si>
  <si>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4"/>
  </si>
  <si>
    <t>単位：人</t>
    <rPh sb="0" eb="2">
      <t>タンイ</t>
    </rPh>
    <rPh sb="3" eb="4">
      <t>ヒト</t>
    </rPh>
    <phoneticPr fontId="4"/>
  </si>
  <si>
    <t>年次</t>
    <rPh sb="0" eb="2">
      <t>ネンジ</t>
    </rPh>
    <phoneticPr fontId="4"/>
  </si>
  <si>
    <t>死亡総数</t>
    <rPh sb="0" eb="2">
      <t>シボウ</t>
    </rPh>
    <rPh sb="2" eb="4">
      <t>ソウスウ</t>
    </rPh>
    <phoneticPr fontId="4"/>
  </si>
  <si>
    <t>主な死因項目</t>
    <rPh sb="0" eb="1">
      <t>オモ</t>
    </rPh>
    <rPh sb="2" eb="4">
      <t>シイン</t>
    </rPh>
    <rPh sb="4" eb="6">
      <t>コウモク</t>
    </rPh>
    <phoneticPr fontId="4"/>
  </si>
  <si>
    <t>悪性新生物</t>
    <rPh sb="0" eb="2">
      <t>アクセイ</t>
    </rPh>
    <rPh sb="2" eb="5">
      <t>シンセイブツ</t>
    </rPh>
    <phoneticPr fontId="4"/>
  </si>
  <si>
    <t>心疾患</t>
    <rPh sb="0" eb="3">
      <t>シンシッカン</t>
    </rPh>
    <phoneticPr fontId="4"/>
  </si>
  <si>
    <t>脳血管
疾患</t>
    <rPh sb="0" eb="1">
      <t>ノウ</t>
    </rPh>
    <rPh sb="1" eb="3">
      <t>ケッカン</t>
    </rPh>
    <rPh sb="4" eb="6">
      <t>シッカン</t>
    </rPh>
    <phoneticPr fontId="4"/>
  </si>
  <si>
    <t>肺炎</t>
    <rPh sb="0" eb="2">
      <t>ハイエン</t>
    </rPh>
    <phoneticPr fontId="4"/>
  </si>
  <si>
    <t>不慮の
事故</t>
    <rPh sb="0" eb="2">
      <t>フリョ</t>
    </rPh>
    <rPh sb="4" eb="6">
      <t>ジコ</t>
    </rPh>
    <phoneticPr fontId="4"/>
  </si>
  <si>
    <t>老衰</t>
    <rPh sb="0" eb="2">
      <t>ロウスイ</t>
    </rPh>
    <phoneticPr fontId="4"/>
  </si>
  <si>
    <t>自殺</t>
    <rPh sb="0" eb="2">
      <t>ジサツ</t>
    </rPh>
    <phoneticPr fontId="4"/>
  </si>
  <si>
    <t>腎不全</t>
    <rPh sb="0" eb="1">
      <t>ジン</t>
    </rPh>
    <rPh sb="1" eb="3">
      <t>フゼン</t>
    </rPh>
    <phoneticPr fontId="4"/>
  </si>
  <si>
    <t>肝疾患</t>
    <rPh sb="0" eb="1">
      <t>キモ</t>
    </rPh>
    <rPh sb="1" eb="3">
      <t>シッカン</t>
    </rPh>
    <phoneticPr fontId="4"/>
  </si>
  <si>
    <t>糖尿病</t>
    <rPh sb="0" eb="3">
      <t>トウニョウビョウ</t>
    </rPh>
    <phoneticPr fontId="4"/>
  </si>
  <si>
    <t>出典：人口動態統計</t>
    <rPh sb="0" eb="2">
      <t>シュッテン</t>
    </rPh>
    <rPh sb="3" eb="5">
      <t>ジンコウ</t>
    </rPh>
    <rPh sb="5" eb="7">
      <t>ドウタイ</t>
    </rPh>
    <rPh sb="7" eb="9">
      <t>トウケイ</t>
    </rPh>
    <phoneticPr fontId="4"/>
  </si>
  <si>
    <t>M-6．献血状況</t>
    <phoneticPr fontId="4"/>
  </si>
  <si>
    <t>移動採血車</t>
    <rPh sb="3" eb="4">
      <t>チ</t>
    </rPh>
    <phoneticPr fontId="22"/>
  </si>
  <si>
    <t>献           血           者           数             （人）</t>
    <phoneticPr fontId="4"/>
  </si>
  <si>
    <t>移動日数</t>
  </si>
  <si>
    <t>計</t>
  </si>
  <si>
    <t>成分献血</t>
  </si>
  <si>
    <t>400ml献血</t>
  </si>
  <si>
    <t>200ml献血</t>
  </si>
  <si>
    <t>平成10年度</t>
    <phoneticPr fontId="4"/>
  </si>
  <si>
    <t>平成11年度</t>
    <phoneticPr fontId="4"/>
  </si>
  <si>
    <t>平成12年度</t>
    <phoneticPr fontId="4"/>
  </si>
  <si>
    <t>平成13年度</t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</si>
  <si>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</si>
  <si>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</si>
  <si>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</si>
  <si>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</si>
  <si>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</si>
  <si>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</si>
  <si>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-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</si>
  <si>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</si>
  <si>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</si>
  <si>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</si>
  <si>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</si>
  <si>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</si>
  <si>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</si>
  <si>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</si>
  <si>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-</t>
  </si>
  <si>
    <t>平成27年度</t>
    <phoneticPr fontId="4"/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</si>
  <si>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4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</si>
  <si>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22"/>
  </si>
  <si>
    <t>M-5．がん集団検診受診状況</t>
    <rPh sb="6" eb="8">
      <t>シュウダン</t>
    </rPh>
    <rPh sb="8" eb="10">
      <t>ケンシン</t>
    </rPh>
    <rPh sb="10" eb="12">
      <t>ジュシン</t>
    </rPh>
    <rPh sb="12" eb="14">
      <t>ジョウキョウ</t>
    </rPh>
    <phoneticPr fontId="4"/>
  </si>
  <si>
    <t>胃 が ん</t>
  </si>
  <si>
    <t>大腸がん</t>
  </si>
  <si>
    <t>肺 が ん</t>
    <phoneticPr fontId="4"/>
  </si>
  <si>
    <t>子宮がん</t>
    <phoneticPr fontId="4"/>
  </si>
  <si>
    <t>乳がん</t>
    <phoneticPr fontId="4"/>
  </si>
  <si>
    <t>受診者数</t>
    <rPh sb="0" eb="3">
      <t>ジュシンシャ</t>
    </rPh>
    <rPh sb="3" eb="4">
      <t>カズ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</si>
  <si>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4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</si>
  <si>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4"/>
  </si>
  <si>
    <t>平成11年度</t>
    <phoneticPr fontId="4"/>
  </si>
  <si>
    <t>平成12年度</t>
    <phoneticPr fontId="4"/>
  </si>
  <si>
    <t>平成13年度</t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</si>
  <si>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</si>
  <si>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</si>
  <si>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</si>
  <si>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</si>
  <si>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</si>
  <si>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</si>
  <si>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</si>
  <si>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</si>
  <si>
    <t>三国町</t>
  </si>
  <si>
    <t>丸岡町</t>
  </si>
  <si>
    <t>春江町</t>
  </si>
  <si>
    <t>坂井町</t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</si>
  <si>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</si>
  <si>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</si>
  <si>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</si>
  <si>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</si>
  <si>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</si>
  <si>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</si>
  <si>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※胃、大腸、肺がん検診は40歳以上</t>
  </si>
  <si>
    <t>資料：健康長寿課</t>
    <rPh sb="3" eb="5">
      <t>ケンコウ</t>
    </rPh>
    <rPh sb="5" eb="7">
      <t>チョウジュ</t>
    </rPh>
    <rPh sb="7" eb="8">
      <t>カ</t>
    </rPh>
    <phoneticPr fontId="4"/>
  </si>
  <si>
    <t>※子宮、乳がん検診は30歳以上ただしH16年度以降は子宮は20歳以上、乳は40歳以上</t>
  </si>
  <si>
    <t>出典：地域保健・老人保健事業報告</t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</si>
  <si>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</si>
  <si>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4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</si>
  <si>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4"/>
  </si>
  <si>
    <t>基本健康診査</t>
  </si>
  <si>
    <t>健康教育</t>
  </si>
  <si>
    <t>健康相談</t>
  </si>
  <si>
    <t>対象者数</t>
    <phoneticPr fontId="22"/>
  </si>
  <si>
    <t>集団健診</t>
    <phoneticPr fontId="22"/>
  </si>
  <si>
    <t>(全受診者数）</t>
    <phoneticPr fontId="22"/>
  </si>
  <si>
    <t>受診率(%)</t>
    <phoneticPr fontId="22"/>
  </si>
  <si>
    <t>回数</t>
  </si>
  <si>
    <t>参加人員</t>
  </si>
  <si>
    <t>平成10年度</t>
    <phoneticPr fontId="22"/>
  </si>
  <si>
    <t>平成11年度</t>
    <phoneticPr fontId="22"/>
  </si>
  <si>
    <t>平成12年度</t>
    <phoneticPr fontId="22"/>
  </si>
  <si>
    <t>平成13年度</t>
    <phoneticPr fontId="22"/>
  </si>
  <si>
    <t>平成14年度</t>
    <phoneticPr fontId="22"/>
  </si>
  <si>
    <t>平成15年度</t>
    <phoneticPr fontId="22"/>
  </si>
  <si>
    <t>平成16年度</t>
    <phoneticPr fontId="22"/>
  </si>
  <si>
    <t>平成17年度</t>
    <phoneticPr fontId="22"/>
  </si>
  <si>
    <t>平成18年度</t>
    <phoneticPr fontId="22"/>
  </si>
  <si>
    <t>平成19年度</t>
    <phoneticPr fontId="22"/>
  </si>
  <si>
    <t>平成20年度</t>
    <phoneticPr fontId="22"/>
  </si>
  <si>
    <t>-</t>
    <phoneticPr fontId="4"/>
  </si>
  <si>
    <t>平成21年度</t>
    <phoneticPr fontId="22"/>
  </si>
  <si>
    <t>平成22年度</t>
    <phoneticPr fontId="22"/>
  </si>
  <si>
    <t>平成23年度</t>
    <phoneticPr fontId="22"/>
  </si>
  <si>
    <t>平成24年度</t>
    <phoneticPr fontId="22"/>
  </si>
  <si>
    <t>平成25年度</t>
    <phoneticPr fontId="22"/>
  </si>
  <si>
    <t>平成26年度</t>
    <phoneticPr fontId="22"/>
  </si>
  <si>
    <t>平成27年度</t>
    <phoneticPr fontId="22"/>
  </si>
  <si>
    <t>資料：健康長寿課</t>
    <rPh sb="0" eb="2">
      <t>シリョウ</t>
    </rPh>
    <rPh sb="3" eb="5">
      <t>ケンコウ</t>
    </rPh>
    <rPh sb="5" eb="7">
      <t>チョウジュ</t>
    </rPh>
    <rPh sb="7" eb="8">
      <t>カ</t>
    </rPh>
    <phoneticPr fontId="4"/>
  </si>
  <si>
    <t>出典：地域保健・老人保健事業報告</t>
    <rPh sb="0" eb="2">
      <t>シュッテン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4"/>
  </si>
  <si>
    <t>坂井市国民健康保険</t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</si>
  <si>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</si>
  <si>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</si>
  <si>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</si>
  <si>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修了者数</t>
    <rPh sb="0" eb="2">
      <t>シュウリョウ</t>
    </rPh>
    <rPh sb="2" eb="3">
      <t>シャ</t>
    </rPh>
    <rPh sb="3" eb="4">
      <t>スウ</t>
    </rPh>
    <phoneticPr fontId="4"/>
  </si>
  <si>
    <t>平成20年度</t>
    <phoneticPr fontId="22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</si>
  <si>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</si>
  <si>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</si>
  <si>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</si>
  <si>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</si>
  <si>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</si>
  <si>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</si>
  <si>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4"/>
  </si>
  <si>
    <t>※Ｈ20年度法改正により40～75歳の健診は「特定健診」として各医療保険者で実施</t>
    <phoneticPr fontId="22"/>
  </si>
  <si>
    <t>　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4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</si>
  <si>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4"/>
  </si>
  <si>
    <t>平成21年度</t>
    <phoneticPr fontId="22"/>
  </si>
  <si>
    <t>平成22年度</t>
    <phoneticPr fontId="22"/>
  </si>
  <si>
    <t>平成23年度</t>
    <phoneticPr fontId="22"/>
  </si>
  <si>
    <t>平成24年度</t>
    <phoneticPr fontId="22"/>
  </si>
  <si>
    <t>平成25年度</t>
    <phoneticPr fontId="22"/>
  </si>
  <si>
    <t>平成26年度</t>
    <phoneticPr fontId="22"/>
  </si>
  <si>
    <t>平成27年度</t>
    <phoneticPr fontId="22"/>
  </si>
  <si>
    <t>M-3．薬事関係施設状況</t>
    <phoneticPr fontId="4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</si>
  <si>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7" eb="9">
      <t>ゲンザイ</t>
    </rPh>
    <phoneticPr fontId="22"/>
  </si>
  <si>
    <t>区  分</t>
  </si>
  <si>
    <t>薬局</t>
  </si>
  <si>
    <t>医薬品</t>
  </si>
  <si>
    <t>医療機器</t>
    <rPh sb="2" eb="4">
      <t>キキ</t>
    </rPh>
    <phoneticPr fontId="4"/>
  </si>
  <si>
    <t>医薬部外品</t>
    <rPh sb="0" eb="2">
      <t>イヤク</t>
    </rPh>
    <rPh sb="2" eb="5">
      <t>ブガイヒン</t>
    </rPh>
    <phoneticPr fontId="4"/>
  </si>
  <si>
    <t>化粧品</t>
  </si>
  <si>
    <t>毒物劇物</t>
  </si>
  <si>
    <t>販売業</t>
  </si>
  <si>
    <t>販売・賃貸業</t>
    <rPh sb="3" eb="5">
      <t>チンタイ</t>
    </rPh>
    <phoneticPr fontId="4"/>
  </si>
  <si>
    <t>製造</t>
  </si>
  <si>
    <t>製造業</t>
  </si>
  <si>
    <t>平成10年</t>
    <rPh sb="0" eb="2">
      <t>ヘイセイ</t>
    </rPh>
    <rPh sb="4" eb="5">
      <t>ネン</t>
    </rPh>
    <phoneticPr fontId="4"/>
  </si>
  <si>
    <t>－</t>
    <phoneticPr fontId="4"/>
  </si>
  <si>
    <t>－</t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</si>
  <si>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</si>
  <si>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</si>
  <si>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－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</si>
  <si>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</si>
  <si>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</si>
  <si>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</si>
  <si>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</si>
  <si>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</si>
  <si>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</si>
  <si>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</si>
  <si>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</si>
  <si>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</si>
  <si>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</si>
  <si>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</si>
  <si>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-</t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</si>
  <si>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</si>
  <si>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</si>
  <si>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</si>
  <si>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</si>
  <si>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</si>
  <si>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出典：福井県坂井健康福祉センター事業概要</t>
    <rPh sb="0" eb="2">
      <t>シュッテン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22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</si>
  <si>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</si>
  <si>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</si>
  <si>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</si>
  <si>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</si>
  <si>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</si>
  <si>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</si>
  <si>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</si>
  <si>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
准看護師</t>
    <rPh sb="0" eb="3">
      <t>カンゴシ</t>
    </rPh>
    <rPh sb="4" eb="5">
      <t>ジュン</t>
    </rPh>
    <rPh sb="5" eb="8">
      <t>カンゴシ</t>
    </rPh>
    <phoneticPr fontId="4"/>
  </si>
  <si>
    <t>-</t>
    <phoneticPr fontId="4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</si>
  <si>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4"/>
  </si>
  <si>
    <t>出典：福井県坂井健康福祉センター事業概要</t>
    <rPh sb="0" eb="2">
      <t>シュッテン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4"/>
  </si>
  <si>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4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</si>
  <si>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</si>
  <si>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施設数</t>
    <rPh sb="0" eb="3">
      <t>シセツスウ</t>
    </rPh>
    <phoneticPr fontId="4"/>
  </si>
  <si>
    <t>許可病床数</t>
    <rPh sb="0" eb="2">
      <t>キョカ</t>
    </rPh>
    <rPh sb="2" eb="5">
      <t>ビョウショウスウ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</si>
  <si>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</si>
  <si>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</si>
  <si>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歯科診療所</t>
    <rPh sb="0" eb="2">
      <t>シカ</t>
    </rPh>
    <rPh sb="2" eb="4">
      <t>シンリョウ</t>
    </rPh>
    <rPh sb="4" eb="5">
      <t>ジョ</t>
    </rPh>
    <phoneticPr fontId="4"/>
  </si>
  <si>
    <t>-</t>
    <phoneticPr fontId="4"/>
  </si>
  <si>
    <t>※平成16年までは10月1日現在の数値</t>
    <rPh sb="1" eb="3">
      <t>ヘイセイ</t>
    </rPh>
    <rPh sb="5" eb="6">
      <t>ネン</t>
    </rPh>
    <rPh sb="11" eb="12">
      <t>ツキ</t>
    </rPh>
    <rPh sb="13" eb="14">
      <t>ニチ</t>
    </rPh>
    <rPh sb="14" eb="16">
      <t>ゲンザイ</t>
    </rPh>
    <rPh sb="17" eb="19">
      <t>スウチ</t>
    </rPh>
    <phoneticPr fontId="4"/>
  </si>
  <si>
    <t>M-9．畜犬登録等の状況</t>
    <phoneticPr fontId="4"/>
  </si>
  <si>
    <t>登録頭数</t>
    <phoneticPr fontId="4"/>
  </si>
  <si>
    <t>平成13年度</t>
    <phoneticPr fontId="11"/>
  </si>
  <si>
    <t>平成14年度</t>
    <phoneticPr fontId="11"/>
  </si>
  <si>
    <t>平成15年度</t>
    <phoneticPr fontId="11"/>
  </si>
  <si>
    <t>平成16年度</t>
    <phoneticPr fontId="11"/>
  </si>
  <si>
    <t>平成18年度</t>
    <phoneticPr fontId="4"/>
  </si>
  <si>
    <t>平成19年度</t>
    <phoneticPr fontId="4"/>
  </si>
  <si>
    <t>平成20年度</t>
    <phoneticPr fontId="4"/>
  </si>
  <si>
    <t>-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</si>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</sst>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#,##0.0_ 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 style="thin">
        <color indexed="64"/>
      </bottom>
      <diagonal/>
    </border>
    <border>
      <left/>
      <right style="hair">
        <color indexed="8"/>
      </right>
      <top style="dashDot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dashDot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dashDot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41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5" fillId="0" borderId="0" xfId="1" applyFont="1" applyAlignment="1"/>
    <xf numFmtId="0" fontId="6" fillId="0" borderId="0" xfId="1" applyFont="1"/>
    <xf numFmtId="0" fontId="6" fillId="0" borderId="0" xfId="1" applyFont="1" applyBorder="1"/>
    <xf numFmtId="0" fontId="7" fillId="0" borderId="1" xfId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176" fontId="6" fillId="0" borderId="5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 shrinkToFit="1"/>
    </xf>
    <xf numFmtId="176" fontId="7" fillId="0" borderId="9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176" fontId="2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right"/>
    </xf>
    <xf numFmtId="0" fontId="6" fillId="0" borderId="9" xfId="2" applyFont="1" applyBorder="1" applyAlignment="1">
      <alignment horizontal="distributed" vertical="center" justifyLastLine="1"/>
    </xf>
    <xf numFmtId="0" fontId="10" fillId="0" borderId="9" xfId="2" applyFont="1" applyBorder="1" applyAlignment="1">
      <alignment horizontal="distributed" vertical="center" justifyLastLine="1"/>
    </xf>
    <xf numFmtId="0" fontId="7" fillId="0" borderId="0" xfId="3" applyFont="1" applyAlignment="1">
      <alignment vertical="center"/>
    </xf>
    <xf numFmtId="49" fontId="7" fillId="0" borderId="1" xfId="2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9" fontId="6" fillId="0" borderId="5" xfId="2" applyNumberFormat="1" applyFont="1" applyBorder="1" applyAlignment="1">
      <alignment horizontal="right" vertical="center"/>
    </xf>
    <xf numFmtId="176" fontId="6" fillId="0" borderId="5" xfId="2" applyNumberFormat="1" applyFont="1" applyBorder="1" applyAlignment="1">
      <alignment vertical="center"/>
    </xf>
    <xf numFmtId="176" fontId="6" fillId="0" borderId="5" xfId="2" applyNumberFormat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49" fontId="6" fillId="0" borderId="11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0" fontId="9" fillId="0" borderId="0" xfId="3" applyFont="1">
      <alignment vertical="center"/>
    </xf>
    <xf numFmtId="0" fontId="6" fillId="0" borderId="0" xfId="3" applyFont="1">
      <alignment vertical="center"/>
    </xf>
    <xf numFmtId="49" fontId="7" fillId="0" borderId="9" xfId="2" applyNumberFormat="1" applyFont="1" applyBorder="1" applyAlignment="1">
      <alignment horizontal="center" vertical="center"/>
    </xf>
    <xf numFmtId="176" fontId="7" fillId="0" borderId="9" xfId="3" applyNumberFormat="1" applyFont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7" fillId="0" borderId="9" xfId="3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15" fillId="0" borderId="0" xfId="3" applyFont="1">
      <alignment vertical="center"/>
    </xf>
    <xf numFmtId="0" fontId="15" fillId="0" borderId="0" xfId="3" applyFont="1" applyAlignment="1">
      <alignment vertical="center"/>
    </xf>
    <xf numFmtId="176" fontId="15" fillId="0" borderId="0" xfId="3" applyNumberFormat="1" applyFont="1" applyAlignment="1">
      <alignment vertical="center"/>
    </xf>
    <xf numFmtId="176" fontId="15" fillId="0" borderId="0" xfId="3" applyNumberFormat="1" applyFont="1">
      <alignment vertical="center"/>
    </xf>
    <xf numFmtId="38" fontId="15" fillId="0" borderId="0" xfId="4" applyFont="1">
      <alignment vertical="center"/>
    </xf>
    <xf numFmtId="0" fontId="6" fillId="0" borderId="0" xfId="1" applyFont="1" applyAlignment="1">
      <alignment shrinkToFit="1"/>
    </xf>
    <xf numFmtId="0" fontId="6" fillId="0" borderId="0" xfId="1" applyFont="1" applyAlignment="1"/>
    <xf numFmtId="0" fontId="6" fillId="0" borderId="0" xfId="1" applyFont="1" applyAlignment="1">
      <alignment horizontal="left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/>
    <xf numFmtId="0" fontId="16" fillId="0" borderId="0" xfId="1" applyFont="1"/>
    <xf numFmtId="49" fontId="16" fillId="0" borderId="1" xfId="1" applyNumberFormat="1" applyFont="1" applyBorder="1" applyAlignment="1">
      <alignment horizontal="center" vertical="center" justifyLastLine="1"/>
    </xf>
    <xf numFmtId="49" fontId="17" fillId="0" borderId="1" xfId="1" applyNumberFormat="1" applyFont="1" applyBorder="1" applyAlignment="1">
      <alignment horizontal="center" vertical="center" shrinkToFit="1"/>
    </xf>
    <xf numFmtId="0" fontId="16" fillId="0" borderId="0" xfId="1" applyFont="1" applyBorder="1"/>
    <xf numFmtId="49" fontId="16" fillId="0" borderId="19" xfId="1" applyNumberFormat="1" applyFont="1" applyBorder="1" applyAlignment="1">
      <alignment horizontal="center" vertical="center" shrinkToFit="1"/>
    </xf>
    <xf numFmtId="49" fontId="16" fillId="0" borderId="20" xfId="1" applyNumberFormat="1" applyFont="1" applyBorder="1" applyAlignment="1">
      <alignment horizontal="center" vertical="center" shrinkToFit="1"/>
    </xf>
    <xf numFmtId="49" fontId="16" fillId="0" borderId="16" xfId="1" applyNumberFormat="1" applyFont="1" applyBorder="1" applyAlignment="1">
      <alignment horizontal="center" vertical="center" shrinkToFit="1"/>
    </xf>
    <xf numFmtId="49" fontId="16" fillId="0" borderId="11" xfId="1" applyNumberFormat="1" applyFont="1" applyBorder="1" applyAlignment="1">
      <alignment horizontal="center" vertical="center"/>
    </xf>
    <xf numFmtId="49" fontId="16" fillId="0" borderId="19" xfId="1" applyNumberFormat="1" applyFont="1" applyBorder="1" applyAlignment="1">
      <alignment horizontal="distributed" vertical="center" justifyLastLine="1"/>
    </xf>
    <xf numFmtId="49" fontId="16" fillId="0" borderId="16" xfId="1" applyNumberFormat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center" vertical="center"/>
    </xf>
    <xf numFmtId="49" fontId="16" fillId="0" borderId="11" xfId="1" applyNumberFormat="1" applyFont="1" applyBorder="1" applyAlignment="1">
      <alignment horizontal="center" vertical="center" justifyLastLine="1"/>
    </xf>
    <xf numFmtId="49" fontId="4" fillId="0" borderId="19" xfId="1" applyNumberFormat="1" applyFont="1" applyBorder="1" applyAlignment="1">
      <alignment horizontal="center" vertical="center" wrapText="1" shrinkToFit="1"/>
    </xf>
    <xf numFmtId="49" fontId="4" fillId="0" borderId="16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right" vertical="center" shrinkToFit="1"/>
    </xf>
    <xf numFmtId="176" fontId="7" fillId="0" borderId="2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49" fontId="6" fillId="0" borderId="13" xfId="1" applyNumberFormat="1" applyFont="1" applyBorder="1" applyAlignment="1">
      <alignment horizontal="right" vertical="center" shrinkToFit="1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 shrinkToFit="1"/>
    </xf>
    <xf numFmtId="176" fontId="7" fillId="0" borderId="15" xfId="1" applyNumberFormat="1" applyFont="1" applyBorder="1" applyAlignment="1">
      <alignment horizontal="right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49" fontId="18" fillId="0" borderId="0" xfId="5" applyNumberFormat="1" applyFont="1" applyBorder="1" applyAlignment="1">
      <alignment horizontal="distributed" vertical="center" justifyLastLine="1" shrinkToFit="1"/>
    </xf>
    <xf numFmtId="41" fontId="18" fillId="0" borderId="0" xfId="5" applyNumberFormat="1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18" fillId="0" borderId="0" xfId="5" applyFont="1" applyAlignment="1">
      <alignment vertical="center"/>
    </xf>
    <xf numFmtId="176" fontId="6" fillId="0" borderId="0" xfId="1" applyNumberFormat="1" applyFont="1" applyAlignment="1">
      <alignment vertical="center"/>
    </xf>
    <xf numFmtId="58" fontId="6" fillId="0" borderId="7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right"/>
    </xf>
    <xf numFmtId="176" fontId="6" fillId="0" borderId="25" xfId="1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horizontal="distributed" vertical="center" justifyLastLine="1"/>
    </xf>
    <xf numFmtId="176" fontId="6" fillId="0" borderId="26" xfId="1" applyNumberFormat="1" applyFont="1" applyBorder="1" applyAlignment="1">
      <alignment horizontal="center" vertical="center" wrapText="1" shrinkToFit="1"/>
    </xf>
    <xf numFmtId="176" fontId="6" fillId="0" borderId="12" xfId="1" applyNumberFormat="1" applyFont="1" applyBorder="1" applyAlignment="1">
      <alignment horizontal="distributed" vertical="center" justifyLastLine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21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19" fillId="0" borderId="0" xfId="2" applyFont="1"/>
    <xf numFmtId="0" fontId="20" fillId="0" borderId="0" xfId="2" applyFont="1" applyBorder="1"/>
    <xf numFmtId="176" fontId="20" fillId="0" borderId="0" xfId="2" applyNumberFormat="1" applyFont="1" applyBorder="1"/>
    <xf numFmtId="0" fontId="2" fillId="0" borderId="0" xfId="3">
      <alignment vertical="center"/>
    </xf>
    <xf numFmtId="0" fontId="2" fillId="0" borderId="0" xfId="3" applyFont="1">
      <alignment vertical="center"/>
    </xf>
    <xf numFmtId="0" fontId="21" fillId="0" borderId="0" xfId="2" applyFont="1"/>
    <xf numFmtId="0" fontId="6" fillId="0" borderId="2" xfId="2" applyFont="1" applyBorder="1" applyAlignment="1">
      <alignment horizontal="distributed" vertical="center" justifyLastLine="1"/>
    </xf>
    <xf numFmtId="0" fontId="6" fillId="0" borderId="6" xfId="2" applyFont="1" applyBorder="1" applyAlignment="1">
      <alignment horizontal="distributed" vertical="center" justifyLastLine="1"/>
    </xf>
    <xf numFmtId="176" fontId="6" fillId="0" borderId="9" xfId="2" applyNumberFormat="1" applyFont="1" applyBorder="1" applyAlignment="1">
      <alignment horizontal="distributed" vertical="center"/>
    </xf>
    <xf numFmtId="176" fontId="6" fillId="0" borderId="9" xfId="2" applyNumberFormat="1" applyFont="1" applyBorder="1" applyAlignment="1">
      <alignment horizontal="distributed" vertical="center" justifyLastLine="1"/>
    </xf>
    <xf numFmtId="0" fontId="7" fillId="0" borderId="0" xfId="3" applyFo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3" applyFont="1" applyBorder="1">
      <alignment vertical="center"/>
    </xf>
    <xf numFmtId="176" fontId="7" fillId="0" borderId="1" xfId="3" applyNumberFormat="1" applyFont="1" applyBorder="1">
      <alignment vertical="center"/>
    </xf>
    <xf numFmtId="0" fontId="6" fillId="0" borderId="5" xfId="2" applyFont="1" applyBorder="1" applyAlignment="1">
      <alignment horizontal="right" vertical="center"/>
    </xf>
    <xf numFmtId="0" fontId="6" fillId="0" borderId="13" xfId="2" applyFont="1" applyBorder="1"/>
    <xf numFmtId="176" fontId="6" fillId="0" borderId="5" xfId="2" applyNumberFormat="1" applyFont="1" applyBorder="1"/>
    <xf numFmtId="0" fontId="6" fillId="0" borderId="11" xfId="2" applyFont="1" applyBorder="1" applyAlignment="1">
      <alignment horizontal="right" vertical="center"/>
    </xf>
    <xf numFmtId="0" fontId="6" fillId="0" borderId="6" xfId="2" applyFont="1" applyBorder="1"/>
    <xf numFmtId="176" fontId="6" fillId="0" borderId="11" xfId="2" applyNumberFormat="1" applyFont="1" applyBorder="1"/>
    <xf numFmtId="0" fontId="7" fillId="0" borderId="9" xfId="2" applyFont="1" applyBorder="1" applyAlignment="1">
      <alignment horizontal="center" vertical="center"/>
    </xf>
    <xf numFmtId="0" fontId="7" fillId="0" borderId="15" xfId="3" applyFont="1" applyBorder="1">
      <alignment vertical="center"/>
    </xf>
    <xf numFmtId="176" fontId="7" fillId="0" borderId="9" xfId="3" applyNumberFormat="1" applyFont="1" applyBorder="1">
      <alignment vertical="center"/>
    </xf>
    <xf numFmtId="176" fontId="7" fillId="0" borderId="9" xfId="3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/>
    </xf>
    <xf numFmtId="176" fontId="6" fillId="0" borderId="0" xfId="2" applyNumberFormat="1" applyFont="1"/>
    <xf numFmtId="176" fontId="6" fillId="0" borderId="0" xfId="2" applyNumberFormat="1" applyFont="1" applyAlignment="1">
      <alignment horizontal="right" vertical="center"/>
    </xf>
    <xf numFmtId="176" fontId="2" fillId="0" borderId="0" xfId="3" applyNumberFormat="1" applyFont="1">
      <alignment vertical="center"/>
    </xf>
    <xf numFmtId="176" fontId="3" fillId="0" borderId="0" xfId="3" applyNumberFormat="1" applyFont="1">
      <alignment vertical="center"/>
    </xf>
    <xf numFmtId="176" fontId="6" fillId="0" borderId="0" xfId="3" applyNumberFormat="1" applyFont="1" applyAlignment="1">
      <alignment horizontal="right"/>
    </xf>
    <xf numFmtId="176" fontId="6" fillId="0" borderId="0" xfId="3" applyNumberFormat="1" applyFont="1">
      <alignment vertical="center"/>
    </xf>
    <xf numFmtId="176" fontId="6" fillId="0" borderId="0" xfId="3" applyNumberFormat="1" applyFont="1" applyAlignment="1">
      <alignment horizontal="center" vertical="center"/>
    </xf>
    <xf numFmtId="176" fontId="6" fillId="0" borderId="35" xfId="3" applyNumberFormat="1" applyFont="1" applyFill="1" applyBorder="1" applyAlignment="1">
      <alignment horizontal="center" vertical="center" shrinkToFit="1"/>
    </xf>
    <xf numFmtId="176" fontId="6" fillId="0" borderId="36" xfId="3" applyNumberFormat="1" applyFont="1" applyFill="1" applyBorder="1" applyAlignment="1">
      <alignment horizontal="center" vertical="center" shrinkToFit="1"/>
    </xf>
    <xf numFmtId="176" fontId="4" fillId="0" borderId="37" xfId="3" applyNumberFormat="1" applyFont="1" applyFill="1" applyBorder="1" applyAlignment="1">
      <alignment horizontal="center" vertical="center" wrapText="1" shrinkToFit="1"/>
    </xf>
    <xf numFmtId="176" fontId="4" fillId="0" borderId="38" xfId="3" applyNumberFormat="1" applyFont="1" applyFill="1" applyBorder="1" applyAlignment="1">
      <alignment horizontal="center" vertical="center" wrapText="1" shrinkToFit="1"/>
    </xf>
    <xf numFmtId="176" fontId="7" fillId="0" borderId="0" xfId="3" applyNumberFormat="1" applyFont="1">
      <alignment vertical="center"/>
    </xf>
    <xf numFmtId="176" fontId="7" fillId="0" borderId="39" xfId="3" applyNumberFormat="1" applyFont="1" applyBorder="1" applyAlignment="1">
      <alignment horizontal="center" vertical="center"/>
    </xf>
    <xf numFmtId="176" fontId="7" fillId="0" borderId="40" xfId="3" applyNumberFormat="1" applyFont="1" applyBorder="1">
      <alignment vertical="center"/>
    </xf>
    <xf numFmtId="176" fontId="7" fillId="0" borderId="41" xfId="3" applyNumberFormat="1" applyFont="1" applyBorder="1">
      <alignment vertical="center"/>
    </xf>
    <xf numFmtId="176" fontId="7" fillId="0" borderId="42" xfId="3" applyNumberFormat="1" applyFont="1" applyBorder="1">
      <alignment vertical="center"/>
    </xf>
    <xf numFmtId="176" fontId="6" fillId="0" borderId="43" xfId="3" applyNumberFormat="1" applyFont="1" applyBorder="1" applyAlignment="1">
      <alignment horizontal="right" vertical="center"/>
    </xf>
    <xf numFmtId="176" fontId="6" fillId="0" borderId="44" xfId="3" applyNumberFormat="1" applyFont="1" applyBorder="1" applyAlignment="1">
      <alignment vertical="center"/>
    </xf>
    <xf numFmtId="176" fontId="6" fillId="0" borderId="45" xfId="3" applyNumberFormat="1" applyFont="1" applyBorder="1" applyAlignment="1">
      <alignment vertical="center"/>
    </xf>
    <xf numFmtId="176" fontId="6" fillId="0" borderId="46" xfId="3" applyNumberFormat="1" applyFont="1" applyBorder="1" applyAlignment="1">
      <alignment vertical="center"/>
    </xf>
    <xf numFmtId="176" fontId="6" fillId="0" borderId="47" xfId="3" applyNumberFormat="1" applyFont="1" applyBorder="1" applyAlignment="1">
      <alignment vertical="center"/>
    </xf>
    <xf numFmtId="176" fontId="6" fillId="0" borderId="48" xfId="3" applyNumberFormat="1" applyFont="1" applyBorder="1" applyAlignment="1">
      <alignment vertical="center"/>
    </xf>
    <xf numFmtId="176" fontId="7" fillId="0" borderId="49" xfId="3" applyNumberFormat="1" applyFont="1" applyBorder="1" applyAlignment="1">
      <alignment horizontal="center" vertical="center"/>
    </xf>
    <xf numFmtId="176" fontId="7" fillId="0" borderId="50" xfId="3" applyNumberFormat="1" applyFont="1" applyBorder="1">
      <alignment vertical="center"/>
    </xf>
    <xf numFmtId="176" fontId="7" fillId="0" borderId="51" xfId="3" applyNumberFormat="1" applyFont="1" applyBorder="1">
      <alignment vertical="center"/>
    </xf>
    <xf numFmtId="176" fontId="7" fillId="0" borderId="52" xfId="3" applyNumberFormat="1" applyFont="1" applyBorder="1">
      <alignment vertical="center"/>
    </xf>
    <xf numFmtId="176" fontId="6" fillId="0" borderId="53" xfId="3" applyNumberFormat="1" applyFont="1" applyBorder="1" applyAlignment="1">
      <alignment horizontal="right" vertical="center"/>
    </xf>
    <xf numFmtId="176" fontId="6" fillId="0" borderId="54" xfId="3" applyNumberFormat="1" applyFont="1" applyBorder="1" applyAlignment="1">
      <alignment vertical="center"/>
    </xf>
    <xf numFmtId="176" fontId="6" fillId="0" borderId="55" xfId="3" applyNumberFormat="1" applyFont="1" applyBorder="1" applyAlignment="1">
      <alignment vertical="center"/>
    </xf>
    <xf numFmtId="176" fontId="6" fillId="0" borderId="56" xfId="3" applyNumberFormat="1" applyFont="1" applyBorder="1" applyAlignment="1">
      <alignment vertical="center"/>
    </xf>
    <xf numFmtId="176" fontId="6" fillId="0" borderId="57" xfId="3" applyNumberFormat="1" applyFont="1" applyBorder="1" applyAlignment="1">
      <alignment vertical="center"/>
    </xf>
    <xf numFmtId="176" fontId="6" fillId="0" borderId="58" xfId="3" applyNumberFormat="1" applyFont="1" applyBorder="1" applyAlignment="1">
      <alignment vertical="center"/>
    </xf>
    <xf numFmtId="176" fontId="7" fillId="0" borderId="59" xfId="3" applyNumberFormat="1" applyFont="1" applyBorder="1" applyAlignment="1">
      <alignment horizontal="center" vertical="center"/>
    </xf>
    <xf numFmtId="176" fontId="7" fillId="0" borderId="60" xfId="3" applyNumberFormat="1" applyFont="1" applyBorder="1">
      <alignment vertical="center"/>
    </xf>
    <xf numFmtId="176" fontId="7" fillId="0" borderId="61" xfId="3" applyNumberFormat="1" applyFont="1" applyBorder="1">
      <alignment vertical="center"/>
    </xf>
    <xf numFmtId="176" fontId="7" fillId="0" borderId="62" xfId="3" applyNumberFormat="1" applyFont="1" applyBorder="1">
      <alignment vertical="center"/>
    </xf>
    <xf numFmtId="176" fontId="6" fillId="0" borderId="56" xfId="3" applyNumberFormat="1" applyFont="1" applyFill="1" applyBorder="1" applyAlignment="1">
      <alignment vertical="center"/>
    </xf>
    <xf numFmtId="176" fontId="6" fillId="0" borderId="58" xfId="3" applyNumberFormat="1" applyFont="1" applyFill="1" applyBorder="1" applyAlignment="1">
      <alignment vertical="center"/>
    </xf>
    <xf numFmtId="176" fontId="6" fillId="0" borderId="45" xfId="3" applyNumberFormat="1" applyFont="1" applyFill="1" applyBorder="1" applyAlignment="1">
      <alignment vertical="center"/>
    </xf>
    <xf numFmtId="176" fontId="6" fillId="0" borderId="34" xfId="3" applyNumberFormat="1" applyFont="1" applyBorder="1" applyAlignment="1">
      <alignment horizontal="right" vertical="center"/>
    </xf>
    <xf numFmtId="176" fontId="6" fillId="0" borderId="35" xfId="3" applyNumberFormat="1" applyFont="1" applyBorder="1" applyAlignment="1">
      <alignment vertical="center"/>
    </xf>
    <xf numFmtId="176" fontId="6" fillId="0" borderId="36" xfId="3" applyNumberFormat="1" applyFont="1" applyBorder="1" applyAlignment="1">
      <alignment vertical="center"/>
    </xf>
    <xf numFmtId="176" fontId="6" fillId="0" borderId="37" xfId="3" applyNumberFormat="1" applyFont="1" applyBorder="1" applyAlignment="1">
      <alignment vertical="center"/>
    </xf>
    <xf numFmtId="176" fontId="7" fillId="0" borderId="53" xfId="3" applyNumberFormat="1" applyFont="1" applyBorder="1" applyAlignment="1">
      <alignment horizontal="center" vertical="center"/>
    </xf>
    <xf numFmtId="176" fontId="7" fillId="0" borderId="54" xfId="3" applyNumberFormat="1" applyFont="1" applyBorder="1">
      <alignment vertical="center"/>
    </xf>
    <xf numFmtId="176" fontId="7" fillId="0" borderId="55" xfId="3" applyNumberFormat="1" applyFont="1" applyBorder="1">
      <alignment vertical="center"/>
    </xf>
    <xf numFmtId="176" fontId="7" fillId="0" borderId="56" xfId="3" applyNumberFormat="1" applyFont="1" applyBorder="1">
      <alignment vertical="center"/>
    </xf>
    <xf numFmtId="176" fontId="7" fillId="0" borderId="63" xfId="3" applyNumberFormat="1" applyFont="1" applyBorder="1" applyAlignment="1">
      <alignment horizontal="center" vertical="center"/>
    </xf>
    <xf numFmtId="176" fontId="7" fillId="0" borderId="64" xfId="3" applyNumberFormat="1" applyFont="1" applyBorder="1">
      <alignment vertical="center"/>
    </xf>
    <xf numFmtId="176" fontId="7" fillId="0" borderId="65" xfId="3" applyNumberFormat="1" applyFont="1" applyBorder="1">
      <alignment vertical="center"/>
    </xf>
    <xf numFmtId="176" fontId="7" fillId="0" borderId="66" xfId="3" applyNumberFormat="1" applyFont="1" applyBorder="1">
      <alignment vertical="center"/>
    </xf>
    <xf numFmtId="176" fontId="7" fillId="0" borderId="67" xfId="3" applyNumberFormat="1" applyFont="1" applyBorder="1">
      <alignment vertical="center"/>
    </xf>
    <xf numFmtId="176" fontId="6" fillId="0" borderId="68" xfId="3" applyNumberFormat="1" applyFont="1" applyBorder="1" applyAlignment="1">
      <alignment vertical="center"/>
    </xf>
    <xf numFmtId="176" fontId="6" fillId="0" borderId="69" xfId="3" applyNumberFormat="1" applyFont="1" applyBorder="1" applyAlignment="1">
      <alignment vertical="center"/>
    </xf>
    <xf numFmtId="176" fontId="6" fillId="0" borderId="70" xfId="3" applyNumberFormat="1" applyFont="1" applyBorder="1" applyAlignment="1">
      <alignment vertical="center"/>
    </xf>
    <xf numFmtId="176" fontId="6" fillId="0" borderId="71" xfId="3" applyNumberFormat="1" applyFont="1" applyBorder="1" applyAlignment="1">
      <alignment vertical="center"/>
    </xf>
    <xf numFmtId="176" fontId="6" fillId="0" borderId="44" xfId="3" applyNumberFormat="1" applyFont="1" applyFill="1" applyBorder="1" applyAlignment="1">
      <alignment vertical="center"/>
    </xf>
    <xf numFmtId="176" fontId="6" fillId="0" borderId="46" xfId="3" applyNumberFormat="1" applyFont="1" applyFill="1" applyBorder="1" applyAlignment="1">
      <alignment vertical="center"/>
    </xf>
    <xf numFmtId="176" fontId="6" fillId="0" borderId="47" xfId="3" applyNumberFormat="1" applyFont="1" applyFill="1" applyBorder="1" applyAlignment="1">
      <alignment vertical="center"/>
    </xf>
    <xf numFmtId="176" fontId="6" fillId="0" borderId="48" xfId="3" applyNumberFormat="1" applyFont="1" applyFill="1" applyBorder="1" applyAlignment="1">
      <alignment vertical="center"/>
    </xf>
    <xf numFmtId="176" fontId="6" fillId="0" borderId="68" xfId="3" applyNumberFormat="1" applyFont="1" applyFill="1" applyBorder="1" applyAlignment="1">
      <alignment vertical="center"/>
    </xf>
    <xf numFmtId="176" fontId="6" fillId="0" borderId="69" xfId="3" applyNumberFormat="1" applyFont="1" applyFill="1" applyBorder="1" applyAlignment="1">
      <alignment vertical="center"/>
    </xf>
    <xf numFmtId="176" fontId="6" fillId="0" borderId="54" xfId="3" applyNumberFormat="1" applyFont="1" applyFill="1" applyBorder="1" applyAlignment="1">
      <alignment vertical="center"/>
    </xf>
    <xf numFmtId="176" fontId="6" fillId="0" borderId="55" xfId="3" applyNumberFormat="1" applyFont="1" applyFill="1" applyBorder="1" applyAlignment="1">
      <alignment vertical="center"/>
    </xf>
    <xf numFmtId="176" fontId="6" fillId="0" borderId="57" xfId="3" applyNumberFormat="1" applyFont="1" applyFill="1" applyBorder="1" applyAlignment="1">
      <alignment vertical="center"/>
    </xf>
    <xf numFmtId="176" fontId="6" fillId="0" borderId="70" xfId="3" applyNumberFormat="1" applyFont="1" applyFill="1" applyBorder="1" applyAlignment="1">
      <alignment vertical="center"/>
    </xf>
    <xf numFmtId="176" fontId="6" fillId="0" borderId="71" xfId="3" applyNumberFormat="1" applyFont="1" applyFill="1" applyBorder="1" applyAlignment="1">
      <alignment vertical="center"/>
    </xf>
    <xf numFmtId="176" fontId="6" fillId="0" borderId="0" xfId="3" applyNumberFormat="1" applyFont="1" applyAlignment="1">
      <alignment horizontal="right" vertical="center"/>
    </xf>
    <xf numFmtId="0" fontId="3" fillId="0" borderId="0" xfId="3" applyFont="1">
      <alignment vertical="center"/>
    </xf>
    <xf numFmtId="0" fontId="23" fillId="0" borderId="0" xfId="2" applyFont="1"/>
    <xf numFmtId="0" fontId="20" fillId="0" borderId="0" xfId="2" applyFont="1"/>
    <xf numFmtId="0" fontId="20" fillId="0" borderId="2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distributed" vertical="center" justifyLastLine="1"/>
    </xf>
    <xf numFmtId="0" fontId="20" fillId="0" borderId="72" xfId="2" applyFont="1" applyBorder="1" applyAlignment="1">
      <alignment horizontal="distributed" vertical="center" justifyLastLine="1"/>
    </xf>
    <xf numFmtId="0" fontId="20" fillId="0" borderId="18" xfId="2" applyFont="1" applyBorder="1" applyAlignment="1">
      <alignment horizontal="distributed" vertical="center" justifyLastLine="1"/>
    </xf>
    <xf numFmtId="3" fontId="7" fillId="0" borderId="21" xfId="3" applyNumberFormat="1" applyFont="1" applyBorder="1">
      <alignment vertical="center"/>
    </xf>
    <xf numFmtId="3" fontId="7" fillId="0" borderId="3" xfId="3" applyNumberFormat="1" applyFont="1" applyBorder="1">
      <alignment vertical="center"/>
    </xf>
    <xf numFmtId="3" fontId="7" fillId="0" borderId="22" xfId="3" applyNumberFormat="1" applyFont="1" applyBorder="1">
      <alignment vertical="center"/>
    </xf>
    <xf numFmtId="177" fontId="7" fillId="0" borderId="16" xfId="3" applyNumberFormat="1" applyFont="1" applyBorder="1">
      <alignment vertical="center"/>
    </xf>
    <xf numFmtId="3" fontId="7" fillId="0" borderId="10" xfId="3" applyNumberFormat="1" applyFont="1" applyBorder="1">
      <alignment vertical="center"/>
    </xf>
    <xf numFmtId="3" fontId="6" fillId="0" borderId="23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24" xfId="2" applyNumberFormat="1" applyFont="1" applyBorder="1" applyAlignment="1">
      <alignment vertical="center"/>
    </xf>
    <xf numFmtId="177" fontId="6" fillId="0" borderId="14" xfId="3" applyNumberFormat="1" applyFont="1" applyBorder="1">
      <alignment vertical="center"/>
    </xf>
    <xf numFmtId="0" fontId="6" fillId="0" borderId="23" xfId="2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177" fontId="6" fillId="0" borderId="12" xfId="3" applyNumberFormat="1" applyFont="1" applyBorder="1">
      <alignment vertical="center"/>
    </xf>
    <xf numFmtId="177" fontId="7" fillId="0" borderId="14" xfId="3" applyNumberFormat="1" applyFont="1" applyBorder="1">
      <alignment vertical="center"/>
    </xf>
    <xf numFmtId="177" fontId="7" fillId="0" borderId="18" xfId="3" applyNumberFormat="1" applyFont="1" applyBorder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25" xfId="2" applyNumberFormat="1" applyFont="1" applyBorder="1" applyAlignment="1">
      <alignment vertical="center"/>
    </xf>
    <xf numFmtId="3" fontId="6" fillId="0" borderId="7" xfId="2" applyNumberFormat="1" applyFont="1" applyBorder="1" applyAlignment="1">
      <alignment vertical="center"/>
    </xf>
    <xf numFmtId="3" fontId="6" fillId="0" borderId="26" xfId="2" applyNumberFormat="1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3" fontId="6" fillId="0" borderId="12" xfId="2" applyNumberFormat="1" applyFont="1" applyBorder="1" applyAlignment="1">
      <alignment vertical="center"/>
    </xf>
    <xf numFmtId="3" fontId="7" fillId="0" borderId="19" xfId="3" applyNumberFormat="1" applyFont="1" applyBorder="1">
      <alignment vertical="center"/>
    </xf>
    <xf numFmtId="3" fontId="7" fillId="0" borderId="17" xfId="3" applyNumberFormat="1" applyFont="1" applyBorder="1">
      <alignment vertical="center"/>
    </xf>
    <xf numFmtId="3" fontId="7" fillId="0" borderId="20" xfId="3" applyNumberFormat="1" applyFont="1" applyBorder="1">
      <alignment vertical="center"/>
    </xf>
    <xf numFmtId="3" fontId="7" fillId="0" borderId="16" xfId="3" applyNumberFormat="1" applyFont="1" applyBorder="1">
      <alignment vertical="center"/>
    </xf>
    <xf numFmtId="0" fontId="7" fillId="0" borderId="0" xfId="3" applyFont="1" applyFill="1">
      <alignment vertical="center"/>
    </xf>
    <xf numFmtId="0" fontId="7" fillId="0" borderId="9" xfId="2" applyFont="1" applyFill="1" applyBorder="1" applyAlignment="1">
      <alignment horizontal="center" vertical="center"/>
    </xf>
    <xf numFmtId="3" fontId="7" fillId="0" borderId="15" xfId="3" applyNumberFormat="1" applyFont="1" applyFill="1" applyBorder="1" applyAlignment="1">
      <alignment horizontal="right" vertical="center"/>
    </xf>
    <xf numFmtId="3" fontId="7" fillId="0" borderId="20" xfId="3" applyNumberFormat="1" applyFont="1" applyFill="1" applyBorder="1" applyAlignment="1">
      <alignment horizontal="right" vertical="center"/>
    </xf>
    <xf numFmtId="0" fontId="7" fillId="0" borderId="20" xfId="3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/>
    </xf>
    <xf numFmtId="3" fontId="7" fillId="0" borderId="19" xfId="3" applyNumberFormat="1" applyFont="1" applyFill="1" applyBorder="1">
      <alignment vertical="center"/>
    </xf>
    <xf numFmtId="3" fontId="7" fillId="0" borderId="17" xfId="3" applyNumberFormat="1" applyFont="1" applyFill="1" applyBorder="1">
      <alignment vertical="center"/>
    </xf>
    <xf numFmtId="3" fontId="7" fillId="0" borderId="16" xfId="3" applyNumberFormat="1" applyFont="1" applyFill="1" applyBorder="1">
      <alignment vertical="center"/>
    </xf>
    <xf numFmtId="177" fontId="7" fillId="0" borderId="12" xfId="3" applyNumberFormat="1" applyFont="1" applyBorder="1">
      <alignment vertical="center"/>
    </xf>
    <xf numFmtId="177" fontId="7" fillId="0" borderId="12" xfId="3" applyNumberFormat="1" applyFont="1" applyFill="1" applyBorder="1">
      <alignment vertical="center"/>
    </xf>
    <xf numFmtId="0" fontId="7" fillId="0" borderId="0" xfId="2" applyFont="1" applyFill="1" applyBorder="1" applyAlignment="1">
      <alignment horizontal="center" vertical="center"/>
    </xf>
    <xf numFmtId="3" fontId="7" fillId="0" borderId="0" xfId="3" applyNumberFormat="1" applyFont="1" applyFill="1" applyBorder="1">
      <alignment vertical="center"/>
    </xf>
    <xf numFmtId="177" fontId="7" fillId="0" borderId="0" xfId="3" applyNumberFormat="1" applyFont="1" applyFill="1" applyBorder="1">
      <alignment vertical="center"/>
    </xf>
    <xf numFmtId="176" fontId="6" fillId="0" borderId="0" xfId="3" applyNumberFormat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2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3" fontId="13" fillId="0" borderId="13" xfId="3" applyNumberFormat="1" applyFont="1" applyFill="1" applyBorder="1">
      <alignment vertical="center"/>
    </xf>
    <xf numFmtId="3" fontId="13" fillId="0" borderId="0" xfId="3" applyNumberFormat="1" applyFont="1" applyFill="1" applyBorder="1">
      <alignment vertical="center"/>
    </xf>
    <xf numFmtId="177" fontId="13" fillId="0" borderId="0" xfId="3" applyNumberFormat="1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7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24" fillId="0" borderId="0" xfId="2" applyFont="1" applyBorder="1"/>
    <xf numFmtId="0" fontId="6" fillId="0" borderId="1" xfId="2" applyFont="1" applyBorder="1" applyAlignment="1">
      <alignment horizontal="distributed" justifyLastLine="1"/>
    </xf>
    <xf numFmtId="0" fontId="16" fillId="0" borderId="1" xfId="2" applyFont="1" applyBorder="1" applyAlignment="1">
      <alignment horizontal="distributed" justifyLastLine="1"/>
    </xf>
    <xf numFmtId="0" fontId="6" fillId="0" borderId="11" xfId="2" applyFont="1" applyBorder="1" applyAlignment="1">
      <alignment horizontal="distributed" justifyLastLine="1"/>
    </xf>
    <xf numFmtId="0" fontId="7" fillId="0" borderId="1" xfId="3" applyFont="1" applyBorder="1">
      <alignment vertical="center"/>
    </xf>
    <xf numFmtId="0" fontId="6" fillId="0" borderId="5" xfId="2" applyFont="1" applyBorder="1"/>
    <xf numFmtId="0" fontId="6" fillId="0" borderId="5" xfId="2" applyFont="1" applyBorder="1" applyAlignment="1">
      <alignment horizontal="right"/>
    </xf>
    <xf numFmtId="0" fontId="6" fillId="0" borderId="11" xfId="2" applyFont="1" applyBorder="1"/>
    <xf numFmtId="0" fontId="6" fillId="0" borderId="11" xfId="2" applyFont="1" applyBorder="1" applyAlignment="1">
      <alignment horizontal="right"/>
    </xf>
    <xf numFmtId="0" fontId="7" fillId="0" borderId="9" xfId="3" applyFont="1" applyBorder="1">
      <alignment vertical="center"/>
    </xf>
    <xf numFmtId="0" fontId="7" fillId="0" borderId="9" xfId="3" applyFont="1" applyBorder="1" applyAlignment="1">
      <alignment horizontal="right" vertical="center"/>
    </xf>
    <xf numFmtId="49" fontId="7" fillId="0" borderId="0" xfId="2" applyNumberFormat="1" applyFont="1" applyBorder="1" applyAlignment="1">
      <alignment horizontal="center"/>
    </xf>
    <xf numFmtId="0" fontId="7" fillId="0" borderId="0" xfId="3" applyFont="1" applyBorder="1">
      <alignment vertical="center"/>
    </xf>
    <xf numFmtId="0" fontId="14" fillId="0" borderId="0" xfId="3" applyFont="1" applyBorder="1" applyAlignment="1">
      <alignment horizontal="center" vertical="center"/>
    </xf>
    <xf numFmtId="0" fontId="6" fillId="0" borderId="0" xfId="3" applyFont="1" applyBorder="1">
      <alignment vertical="center"/>
    </xf>
    <xf numFmtId="0" fontId="6" fillId="0" borderId="0" xfId="2" applyFont="1" applyAlignment="1">
      <alignment horizontal="right" vertical="center"/>
    </xf>
    <xf numFmtId="0" fontId="14" fillId="0" borderId="0" xfId="3" applyFont="1" applyBorder="1">
      <alignment vertical="center"/>
    </xf>
    <xf numFmtId="0" fontId="6" fillId="0" borderId="0" xfId="2" applyFont="1"/>
    <xf numFmtId="0" fontId="14" fillId="0" borderId="0" xfId="2" applyFont="1"/>
    <xf numFmtId="0" fontId="6" fillId="0" borderId="0" xfId="3" applyFont="1" applyAlignment="1">
      <alignment horizontal="right"/>
    </xf>
    <xf numFmtId="0" fontId="20" fillId="0" borderId="0" xfId="3" applyFont="1">
      <alignment vertical="center"/>
    </xf>
    <xf numFmtId="0" fontId="20" fillId="0" borderId="1" xfId="3" applyFont="1" applyBorder="1" applyAlignment="1">
      <alignment horizontal="distributed" vertical="center" justifyLastLine="1"/>
    </xf>
    <xf numFmtId="0" fontId="20" fillId="0" borderId="9" xfId="3" applyFont="1" applyBorder="1" applyAlignment="1">
      <alignment horizontal="distributed" vertical="center" justifyLastLine="1"/>
    </xf>
    <xf numFmtId="0" fontId="20" fillId="0" borderId="9" xfId="3" applyFont="1" applyBorder="1" applyAlignment="1">
      <alignment horizontal="distributed" vertical="center" wrapText="1" justifyLastLine="1"/>
    </xf>
    <xf numFmtId="0" fontId="7" fillId="0" borderId="1" xfId="3" applyFont="1" applyBorder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176" fontId="6" fillId="0" borderId="5" xfId="3" applyNumberFormat="1" applyFont="1" applyBorder="1">
      <alignment vertical="center"/>
    </xf>
    <xf numFmtId="0" fontId="6" fillId="0" borderId="11" xfId="3" applyFont="1" applyBorder="1" applyAlignment="1">
      <alignment horizontal="right" vertical="center"/>
    </xf>
    <xf numFmtId="176" fontId="6" fillId="0" borderId="11" xfId="3" applyNumberFormat="1" applyFont="1" applyBorder="1">
      <alignment vertical="center"/>
    </xf>
    <xf numFmtId="176" fontId="6" fillId="0" borderId="5" xfId="3" applyNumberFormat="1" applyFont="1" applyBorder="1" applyAlignment="1">
      <alignment horizontal="right" vertical="center"/>
    </xf>
    <xf numFmtId="176" fontId="6" fillId="0" borderId="11" xfId="3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20" fillId="0" borderId="25" xfId="3" applyFont="1" applyBorder="1" applyAlignment="1">
      <alignment horizontal="distributed" vertical="center" justifyLastLine="1"/>
    </xf>
    <xf numFmtId="0" fontId="20" fillId="0" borderId="26" xfId="3" applyFont="1" applyBorder="1" applyAlignment="1">
      <alignment horizontal="distributed" vertical="center" justifyLastLine="1"/>
    </xf>
    <xf numFmtId="0" fontId="20" fillId="0" borderId="12" xfId="3" applyFont="1" applyBorder="1" applyAlignment="1">
      <alignment horizontal="distributed" vertical="center" justifyLastLine="1"/>
    </xf>
    <xf numFmtId="176" fontId="7" fillId="0" borderId="2" xfId="3" applyNumberFormat="1" applyFont="1" applyBorder="1">
      <alignment vertical="center"/>
    </xf>
    <xf numFmtId="176" fontId="7" fillId="0" borderId="22" xfId="3" applyNumberFormat="1" applyFont="1" applyBorder="1">
      <alignment vertical="center"/>
    </xf>
    <xf numFmtId="176" fontId="7" fillId="0" borderId="10" xfId="3" applyNumberFormat="1" applyFont="1" applyBorder="1">
      <alignment vertical="center"/>
    </xf>
    <xf numFmtId="176" fontId="7" fillId="0" borderId="21" xfId="3" applyNumberFormat="1" applyFont="1" applyBorder="1">
      <alignment vertical="center"/>
    </xf>
    <xf numFmtId="176" fontId="6" fillId="0" borderId="23" xfId="3" applyNumberFormat="1" applyFont="1" applyBorder="1">
      <alignment vertical="center"/>
    </xf>
    <xf numFmtId="176" fontId="6" fillId="0" borderId="24" xfId="3" applyNumberFormat="1" applyFont="1" applyBorder="1">
      <alignment vertical="center"/>
    </xf>
    <xf numFmtId="176" fontId="6" fillId="0" borderId="14" xfId="3" applyNumberFormat="1" applyFont="1" applyBorder="1">
      <alignment vertical="center"/>
    </xf>
    <xf numFmtId="176" fontId="6" fillId="0" borderId="25" xfId="3" applyNumberFormat="1" applyFont="1" applyBorder="1">
      <alignment vertical="center"/>
    </xf>
    <xf numFmtId="176" fontId="6" fillId="0" borderId="26" xfId="3" applyNumberFormat="1" applyFont="1" applyBorder="1">
      <alignment vertical="center"/>
    </xf>
    <xf numFmtId="176" fontId="6" fillId="0" borderId="12" xfId="3" applyNumberFormat="1" applyFont="1" applyBorder="1">
      <alignment vertical="center"/>
    </xf>
    <xf numFmtId="176" fontId="6" fillId="0" borderId="25" xfId="3" applyNumberFormat="1" applyFont="1" applyBorder="1" applyAlignment="1">
      <alignment horizontal="right" vertical="center"/>
    </xf>
    <xf numFmtId="176" fontId="6" fillId="0" borderId="12" xfId="3" applyNumberFormat="1" applyFont="1" applyBorder="1" applyAlignment="1">
      <alignment horizontal="right" vertical="center"/>
    </xf>
    <xf numFmtId="176" fontId="7" fillId="0" borderId="15" xfId="3" applyNumberFormat="1" applyFont="1" applyBorder="1">
      <alignment vertical="center"/>
    </xf>
    <xf numFmtId="176" fontId="7" fillId="0" borderId="20" xfId="3" applyNumberFormat="1" applyFont="1" applyBorder="1">
      <alignment vertical="center"/>
    </xf>
    <xf numFmtId="176" fontId="7" fillId="0" borderId="16" xfId="3" applyNumberFormat="1" applyFont="1" applyBorder="1">
      <alignment vertical="center"/>
    </xf>
    <xf numFmtId="176" fontId="7" fillId="0" borderId="19" xfId="3" applyNumberFormat="1" applyFont="1" applyBorder="1">
      <alignment vertical="center"/>
    </xf>
    <xf numFmtId="0" fontId="6" fillId="0" borderId="0" xfId="3" applyFont="1" applyFill="1" applyBorder="1" applyAlignment="1">
      <alignment horizontal="left" vertical="center"/>
    </xf>
    <xf numFmtId="0" fontId="25" fillId="0" borderId="0" xfId="3" applyFont="1" applyAlignment="1">
      <alignment vertical="center"/>
    </xf>
    <xf numFmtId="0" fontId="25" fillId="0" borderId="0" xfId="3" applyFont="1">
      <alignment vertical="center"/>
    </xf>
    <xf numFmtId="0" fontId="20" fillId="0" borderId="1" xfId="3" applyFont="1" applyBorder="1" applyAlignment="1">
      <alignment horizontal="distributed" vertical="center" justifyLastLine="1"/>
    </xf>
    <xf numFmtId="0" fontId="20" fillId="0" borderId="11" xfId="3" applyFont="1" applyBorder="1" applyAlignment="1">
      <alignment horizontal="distributed" vertical="center" justifyLastLine="1"/>
    </xf>
    <xf numFmtId="0" fontId="20" fillId="0" borderId="73" xfId="3" applyFont="1" applyBorder="1" applyAlignment="1">
      <alignment horizontal="distributed" vertical="center" justifyLastLine="1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0" fontId="20" fillId="0" borderId="9" xfId="2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distributed" vertical="center" wrapText="1" justifyLastLine="1"/>
    </xf>
    <xf numFmtId="0" fontId="2" fillId="0" borderId="17" xfId="3" applyBorder="1" applyAlignment="1">
      <alignment horizontal="distributed" vertical="center" wrapText="1" justifyLastLine="1"/>
    </xf>
    <xf numFmtId="0" fontId="2" fillId="0" borderId="18" xfId="3" applyBorder="1" applyAlignment="1">
      <alignment horizontal="distributed" vertical="center" wrapText="1" justifyLastLine="1"/>
    </xf>
    <xf numFmtId="0" fontId="20" fillId="0" borderId="1" xfId="2" applyFont="1" applyBorder="1" applyAlignment="1">
      <alignment horizontal="distributed" vertical="center" justifyLastLine="1"/>
    </xf>
    <xf numFmtId="0" fontId="20" fillId="0" borderId="11" xfId="2" applyFont="1" applyBorder="1" applyAlignment="1">
      <alignment horizontal="distributed" vertical="center" justifyLastLine="1"/>
    </xf>
    <xf numFmtId="0" fontId="20" fillId="0" borderId="1" xfId="2" applyFont="1" applyFill="1" applyBorder="1" applyAlignment="1">
      <alignment horizontal="distributed" vertical="center" justifyLastLine="1"/>
    </xf>
    <xf numFmtId="0" fontId="20" fillId="0" borderId="11" xfId="2" applyFont="1" applyFill="1" applyBorder="1" applyAlignment="1">
      <alignment horizontal="distributed" vertical="center" justifyLastLine="1"/>
    </xf>
    <xf numFmtId="0" fontId="20" fillId="0" borderId="9" xfId="2" applyFont="1" applyFill="1" applyBorder="1" applyAlignment="1">
      <alignment horizontal="distributed" vertical="center" justifyLastLine="1"/>
    </xf>
    <xf numFmtId="0" fontId="24" fillId="0" borderId="13" xfId="2" applyFont="1" applyFill="1" applyBorder="1" applyAlignment="1">
      <alignment horizontal="distributed" vertical="center" justifyLastLine="1"/>
    </xf>
    <xf numFmtId="0" fontId="24" fillId="0" borderId="0" xfId="2" applyFont="1" applyFill="1" applyBorder="1" applyAlignment="1">
      <alignment horizontal="distributed" vertical="center" justifyLastLine="1"/>
    </xf>
    <xf numFmtId="176" fontId="6" fillId="0" borderId="31" xfId="3" applyNumberFormat="1" applyFont="1" applyFill="1" applyBorder="1" applyAlignment="1">
      <alignment horizontal="distributed" vertical="center" justifyLastLine="1"/>
    </xf>
    <xf numFmtId="176" fontId="6" fillId="0" borderId="32" xfId="3" applyNumberFormat="1" applyFont="1" applyFill="1" applyBorder="1" applyAlignment="1">
      <alignment horizontal="distributed" vertical="center" justifyLastLine="1"/>
    </xf>
    <xf numFmtId="176" fontId="6" fillId="0" borderId="33" xfId="3" applyNumberFormat="1" applyFont="1" applyFill="1" applyBorder="1" applyAlignment="1">
      <alignment horizontal="distributed" vertical="center" justifyLastLine="1"/>
    </xf>
    <xf numFmtId="176" fontId="6" fillId="0" borderId="30" xfId="3" applyNumberFormat="1" applyFont="1" applyFill="1" applyBorder="1" applyAlignment="1">
      <alignment horizontal="distributed" vertical="center" justifyLastLine="1"/>
    </xf>
    <xf numFmtId="176" fontId="6" fillId="0" borderId="34" xfId="3" applyNumberFormat="1" applyFont="1" applyFill="1" applyBorder="1" applyAlignment="1">
      <alignment horizontal="distributed" vertical="center" justifyLastLine="1"/>
    </xf>
    <xf numFmtId="176" fontId="6" fillId="0" borderId="2" xfId="2" applyNumberFormat="1" applyFont="1" applyBorder="1" applyAlignment="1">
      <alignment horizontal="center" vertical="center" justifyLastLine="1"/>
    </xf>
    <xf numFmtId="176" fontId="6" fillId="0" borderId="3" xfId="2" applyNumberFormat="1" applyFont="1" applyBorder="1" applyAlignment="1">
      <alignment horizontal="center" vertical="center" justifyLastLine="1"/>
    </xf>
    <xf numFmtId="176" fontId="6" fillId="0" borderId="4" xfId="2" applyNumberFormat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176" fontId="6" fillId="0" borderId="1" xfId="1" applyNumberFormat="1" applyFont="1" applyBorder="1" applyAlignment="1">
      <alignment horizontal="distributed" vertical="center" justifyLastLine="1"/>
    </xf>
    <xf numFmtId="0" fontId="2" fillId="0" borderId="11" xfId="1" applyBorder="1" applyAlignment="1">
      <alignment horizontal="distributed" vertical="center"/>
    </xf>
    <xf numFmtId="176" fontId="6" fillId="0" borderId="27" xfId="1" applyNumberFormat="1" applyFont="1" applyBorder="1" applyAlignment="1">
      <alignment horizontal="distributed" vertical="center" justifyLastLine="1"/>
    </xf>
    <xf numFmtId="176" fontId="6" fillId="0" borderId="28" xfId="1" applyNumberFormat="1" applyFont="1" applyBorder="1" applyAlignment="1">
      <alignment horizontal="distributed" vertical="center" justifyLastLine="1"/>
    </xf>
    <xf numFmtId="176" fontId="6" fillId="0" borderId="29" xfId="1" applyNumberFormat="1" applyFont="1" applyBorder="1" applyAlignment="1">
      <alignment horizontal="distributed" vertical="center" justifyLastLine="1"/>
    </xf>
    <xf numFmtId="49" fontId="16" fillId="0" borderId="1" xfId="1" applyNumberFormat="1" applyFont="1" applyBorder="1" applyAlignment="1">
      <alignment horizontal="center" vertical="center" justifyLastLine="1"/>
    </xf>
    <xf numFmtId="49" fontId="16" fillId="0" borderId="11" xfId="1" applyNumberFormat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distributed" vertical="center" justifyLastLine="1" shrinkToFit="1"/>
    </xf>
    <xf numFmtId="0" fontId="6" fillId="0" borderId="11" xfId="1" applyFont="1" applyBorder="1" applyAlignment="1">
      <alignment horizontal="distributed" vertical="center" justifyLastLine="1" shrinkToFit="1"/>
    </xf>
    <xf numFmtId="49" fontId="16" fillId="0" borderId="15" xfId="1" applyNumberFormat="1" applyFont="1" applyBorder="1" applyAlignment="1">
      <alignment horizontal="distributed" vertical="center" justifyLastLine="1"/>
    </xf>
    <xf numFmtId="49" fontId="16" fillId="0" borderId="17" xfId="1" applyNumberFormat="1" applyFont="1" applyBorder="1" applyAlignment="1">
      <alignment horizontal="distributed" vertical="center" justifyLastLine="1"/>
    </xf>
    <xf numFmtId="49" fontId="16" fillId="0" borderId="18" xfId="1" applyNumberFormat="1" applyFont="1" applyBorder="1" applyAlignment="1">
      <alignment horizontal="distributed" vertical="center" justifyLastLine="1"/>
    </xf>
    <xf numFmtId="49" fontId="16" fillId="0" borderId="19" xfId="1" applyNumberFormat="1" applyFont="1" applyBorder="1" applyAlignment="1">
      <alignment horizontal="distributed" vertical="center" justifyLastLine="1"/>
    </xf>
    <xf numFmtId="49" fontId="16" fillId="0" borderId="16" xfId="1" applyNumberFormat="1" applyFont="1" applyBorder="1" applyAlignment="1">
      <alignment horizontal="distributed" vertical="center" justifyLastLine="1"/>
    </xf>
    <xf numFmtId="49" fontId="16" fillId="0" borderId="3" xfId="1" applyNumberFormat="1" applyFont="1" applyBorder="1" applyAlignment="1">
      <alignment horizontal="center" vertical="center" wrapText="1" justifyLastLine="1"/>
    </xf>
    <xf numFmtId="49" fontId="16" fillId="0" borderId="7" xfId="1" applyNumberFormat="1" applyFont="1" applyBorder="1" applyAlignment="1">
      <alignment horizontal="center" vertical="center" justifyLastLine="1"/>
    </xf>
    <xf numFmtId="49" fontId="16" fillId="0" borderId="1" xfId="1" applyNumberFormat="1" applyFont="1" applyBorder="1" applyAlignment="1">
      <alignment horizontal="center" vertical="center" shrinkToFit="1"/>
    </xf>
    <xf numFmtId="49" fontId="16" fillId="0" borderId="11" xfId="1" applyNumberFormat="1" applyFont="1" applyBorder="1" applyAlignment="1">
      <alignment horizontal="center" vertical="center" shrinkToFit="1"/>
    </xf>
    <xf numFmtId="49" fontId="6" fillId="0" borderId="10" xfId="1" applyNumberFormat="1" applyFont="1" applyBorder="1" applyAlignment="1">
      <alignment horizontal="distributed" vertical="center" justifyLastLine="1"/>
    </xf>
    <xf numFmtId="49" fontId="6" fillId="0" borderId="12" xfId="1" applyNumberFormat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49" fontId="6" fillId="0" borderId="1" xfId="1" applyNumberFormat="1" applyFont="1" applyBorder="1" applyAlignment="1">
      <alignment horizontal="distributed" vertical="center" justifyLastLine="1"/>
    </xf>
    <xf numFmtId="49" fontId="6" fillId="0" borderId="2" xfId="1" applyNumberFormat="1" applyFont="1" applyBorder="1" applyAlignment="1">
      <alignment horizontal="distributed" vertical="center" justifyLastLine="1"/>
    </xf>
    <xf numFmtId="49" fontId="6" fillId="0" borderId="3" xfId="1" applyNumberFormat="1" applyFont="1" applyBorder="1" applyAlignment="1">
      <alignment horizontal="distributed" vertical="center" justifyLastLine="1"/>
    </xf>
    <xf numFmtId="49" fontId="6" fillId="0" borderId="6" xfId="1" applyNumberFormat="1" applyFont="1" applyBorder="1" applyAlignment="1">
      <alignment horizontal="distributed" vertical="center" justifyLastLine="1"/>
    </xf>
    <xf numFmtId="49" fontId="6" fillId="0" borderId="7" xfId="1" applyNumberFormat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 justifyLastLine="1"/>
    </xf>
    <xf numFmtId="0" fontId="6" fillId="0" borderId="8" xfId="1" applyFont="1" applyBorder="1" applyAlignment="1">
      <alignment horizontal="center" vertical="center" justifyLastLine="1"/>
    </xf>
    <xf numFmtId="49" fontId="6" fillId="0" borderId="5" xfId="1" applyNumberFormat="1" applyFont="1" applyBorder="1" applyAlignment="1">
      <alignment horizontal="distributed" vertical="center" justifyLastLine="1"/>
    </xf>
    <xf numFmtId="49" fontId="6" fillId="0" borderId="9" xfId="1" applyNumberFormat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49" fontId="6" fillId="0" borderId="11" xfId="1" applyNumberFormat="1" applyFont="1" applyBorder="1" applyAlignment="1">
      <alignment horizontal="distributed" vertical="center" justifyLastLine="1"/>
    </xf>
  </cellXfs>
  <cellStyles count="6">
    <cellStyle name="桁区切り 2" xfId="4"/>
    <cellStyle name="標準" xfId="0" builtinId="0"/>
    <cellStyle name="標準 2" xfId="1"/>
    <cellStyle name="標準 3" xfId="3"/>
    <cellStyle name="標準_10　市郡別環境衛生関係施設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30379455515285E-2"/>
          <c:y val="1.6604632424720666E-2"/>
          <c:w val="0.92886179787341316"/>
          <c:h val="0.8869520342224765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'M-9'!$I$45:$I$58</c:f>
              <c:strCache>
                <c:ptCount val="14"/>
                <c:pt idx="0">
                  <c:v>平成14年度</c:v>
                </c:pt>
                <c:pt idx="1">
                  <c:v>平成15年度</c:v>
                </c:pt>
                <c:pt idx="2">
                  <c:v>平成16年度</c:v>
                </c:pt>
                <c:pt idx="3">
                  <c:v>平成17年度</c:v>
                </c:pt>
                <c:pt idx="4">
                  <c:v>平成18年度</c:v>
                </c:pt>
                <c:pt idx="5">
                  <c:v>平成19年度</c:v>
                </c:pt>
                <c:pt idx="6">
                  <c:v>平成20年度</c:v>
                </c:pt>
                <c:pt idx="7">
                  <c:v>平成21年度</c:v>
                </c:pt>
                <c:pt idx="8">
                  <c:v>平成22年度</c:v>
                </c:pt>
                <c:pt idx="9">
                  <c:v>平成23年度</c:v>
                </c:pt>
                <c:pt idx="10">
                  <c:v>平成24年度</c:v>
                </c:pt>
                <c:pt idx="11">
                  <c:v>平成25年度</c:v>
                </c:pt>
                <c:pt idx="12">
                  <c:v>平成26年度</c:v>
                </c:pt>
                <c:pt idx="13">
                  <c:v>平成27年度</c:v>
                </c:pt>
              </c:strCache>
            </c:strRef>
          </c:cat>
          <c:val>
            <c:numRef>
              <c:f>'M-9'!$J$45:$J$58</c:f>
              <c:numCache>
                <c:formatCode>#,##0;"△ "#,##0</c:formatCode>
                <c:ptCount val="14"/>
                <c:pt idx="0">
                  <c:v>3712</c:v>
                </c:pt>
                <c:pt idx="1">
                  <c:v>3826</c:v>
                </c:pt>
                <c:pt idx="2">
                  <c:v>3940</c:v>
                </c:pt>
                <c:pt idx="3">
                  <c:v>4031</c:v>
                </c:pt>
                <c:pt idx="4">
                  <c:v>4008</c:v>
                </c:pt>
                <c:pt idx="5">
                  <c:v>4129</c:v>
                </c:pt>
                <c:pt idx="6">
                  <c:v>4243</c:v>
                </c:pt>
                <c:pt idx="7">
                  <c:v>4177</c:v>
                </c:pt>
                <c:pt idx="8">
                  <c:v>4397</c:v>
                </c:pt>
                <c:pt idx="9">
                  <c:v>4526</c:v>
                </c:pt>
                <c:pt idx="10" formatCode="#,##0_);[Red]\(#,##0\)">
                  <c:v>4671</c:v>
                </c:pt>
                <c:pt idx="11" formatCode="#,##0_);[Red]\(#,##0\)">
                  <c:v>4467</c:v>
                </c:pt>
                <c:pt idx="12">
                  <c:v>4350</c:v>
                </c:pt>
                <c:pt idx="13" formatCode="General">
                  <c:v>4263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02688"/>
        <c:axId val="99882880"/>
      </c:lineChart>
      <c:catAx>
        <c:axId val="9520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88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82880"/>
        <c:scaling>
          <c:orientation val="minMax"/>
          <c:max val="50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02688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43</xdr:row>
      <xdr:rowOff>66675</xdr:rowOff>
    </xdr:from>
    <xdr:to>
      <xdr:col>7</xdr:col>
      <xdr:colOff>514350</xdr:colOff>
      <xdr:row>69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43</xdr:row>
      <xdr:rowOff>172317</xdr:rowOff>
    </xdr:from>
    <xdr:to>
      <xdr:col>4</xdr:col>
      <xdr:colOff>781050</xdr:colOff>
      <xdr:row>45</xdr:row>
      <xdr:rowOff>62347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724150" y="6420717"/>
          <a:ext cx="1219200" cy="2234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畜犬登録頭数</a:t>
          </a:r>
        </a:p>
      </xdr:txBody>
    </xdr:sp>
    <xdr:clientData/>
  </xdr:twoCellAnchor>
  <xdr:twoCellAnchor>
    <xdr:from>
      <xdr:col>1</xdr:col>
      <xdr:colOff>101312</xdr:colOff>
      <xdr:row>42</xdr:row>
      <xdr:rowOff>136814</xdr:rowOff>
    </xdr:from>
    <xdr:to>
      <xdr:col>1</xdr:col>
      <xdr:colOff>301337</xdr:colOff>
      <xdr:row>43</xdr:row>
      <xdr:rowOff>146339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377537" y="6194714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workbookViewId="0">
      <selection activeCell="G56" sqref="G56"/>
    </sheetView>
  </sheetViews>
  <sheetFormatPr defaultRowHeight="13.5"/>
  <cols>
    <col min="1" max="1" width="3.625" style="144" customWidth="1"/>
    <col min="2" max="2" width="10.625" style="144" customWidth="1"/>
    <col min="3" max="5" width="12.625" style="144" customWidth="1"/>
    <col min="6" max="7" width="13.625" style="144" customWidth="1"/>
    <col min="8" max="256" width="9" style="144"/>
    <col min="257" max="257" width="3.625" style="144" customWidth="1"/>
    <col min="258" max="258" width="10.625" style="144" customWidth="1"/>
    <col min="259" max="261" width="12.625" style="144" customWidth="1"/>
    <col min="262" max="263" width="13.625" style="144" customWidth="1"/>
    <col min="264" max="512" width="9" style="144"/>
    <col min="513" max="513" width="3.625" style="144" customWidth="1"/>
    <col min="514" max="514" width="10.625" style="144" customWidth="1"/>
    <col min="515" max="517" width="12.625" style="144" customWidth="1"/>
    <col min="518" max="519" width="13.625" style="144" customWidth="1"/>
    <col min="520" max="768" width="9" style="144"/>
    <col min="769" max="769" width="3.625" style="144" customWidth="1"/>
    <col min="770" max="770" width="10.625" style="144" customWidth="1"/>
    <col min="771" max="773" width="12.625" style="144" customWidth="1"/>
    <col min="774" max="775" width="13.625" style="144" customWidth="1"/>
    <col min="776" max="1024" width="9" style="144"/>
    <col min="1025" max="1025" width="3.625" style="144" customWidth="1"/>
    <col min="1026" max="1026" width="10.625" style="144" customWidth="1"/>
    <col min="1027" max="1029" width="12.625" style="144" customWidth="1"/>
    <col min="1030" max="1031" width="13.625" style="144" customWidth="1"/>
    <col min="1032" max="1280" width="9" style="144"/>
    <col min="1281" max="1281" width="3.625" style="144" customWidth="1"/>
    <col min="1282" max="1282" width="10.625" style="144" customWidth="1"/>
    <col min="1283" max="1285" width="12.625" style="144" customWidth="1"/>
    <col min="1286" max="1287" width="13.625" style="144" customWidth="1"/>
    <col min="1288" max="1536" width="9" style="144"/>
    <col min="1537" max="1537" width="3.625" style="144" customWidth="1"/>
    <col min="1538" max="1538" width="10.625" style="144" customWidth="1"/>
    <col min="1539" max="1541" width="12.625" style="144" customWidth="1"/>
    <col min="1542" max="1543" width="13.625" style="144" customWidth="1"/>
    <col min="1544" max="1792" width="9" style="144"/>
    <col min="1793" max="1793" width="3.625" style="144" customWidth="1"/>
    <col min="1794" max="1794" width="10.625" style="144" customWidth="1"/>
    <col min="1795" max="1797" width="12.625" style="144" customWidth="1"/>
    <col min="1798" max="1799" width="13.625" style="144" customWidth="1"/>
    <col min="1800" max="2048" width="9" style="144"/>
    <col min="2049" max="2049" width="3.625" style="144" customWidth="1"/>
    <col min="2050" max="2050" width="10.625" style="144" customWidth="1"/>
    <col min="2051" max="2053" width="12.625" style="144" customWidth="1"/>
    <col min="2054" max="2055" width="13.625" style="144" customWidth="1"/>
    <col min="2056" max="2304" width="9" style="144"/>
    <col min="2305" max="2305" width="3.625" style="144" customWidth="1"/>
    <col min="2306" max="2306" width="10.625" style="144" customWidth="1"/>
    <col min="2307" max="2309" width="12.625" style="144" customWidth="1"/>
    <col min="2310" max="2311" width="13.625" style="144" customWidth="1"/>
    <col min="2312" max="2560" width="9" style="144"/>
    <col min="2561" max="2561" width="3.625" style="144" customWidth="1"/>
    <col min="2562" max="2562" width="10.625" style="144" customWidth="1"/>
    <col min="2563" max="2565" width="12.625" style="144" customWidth="1"/>
    <col min="2566" max="2567" width="13.625" style="144" customWidth="1"/>
    <col min="2568" max="2816" width="9" style="144"/>
    <col min="2817" max="2817" width="3.625" style="144" customWidth="1"/>
    <col min="2818" max="2818" width="10.625" style="144" customWidth="1"/>
    <col min="2819" max="2821" width="12.625" style="144" customWidth="1"/>
    <col min="2822" max="2823" width="13.625" style="144" customWidth="1"/>
    <col min="2824" max="3072" width="9" style="144"/>
    <col min="3073" max="3073" width="3.625" style="144" customWidth="1"/>
    <col min="3074" max="3074" width="10.625" style="144" customWidth="1"/>
    <col min="3075" max="3077" width="12.625" style="144" customWidth="1"/>
    <col min="3078" max="3079" width="13.625" style="144" customWidth="1"/>
    <col min="3080" max="3328" width="9" style="144"/>
    <col min="3329" max="3329" width="3.625" style="144" customWidth="1"/>
    <col min="3330" max="3330" width="10.625" style="144" customWidth="1"/>
    <col min="3331" max="3333" width="12.625" style="144" customWidth="1"/>
    <col min="3334" max="3335" width="13.625" style="144" customWidth="1"/>
    <col min="3336" max="3584" width="9" style="144"/>
    <col min="3585" max="3585" width="3.625" style="144" customWidth="1"/>
    <col min="3586" max="3586" width="10.625" style="144" customWidth="1"/>
    <col min="3587" max="3589" width="12.625" style="144" customWidth="1"/>
    <col min="3590" max="3591" width="13.625" style="144" customWidth="1"/>
    <col min="3592" max="3840" width="9" style="144"/>
    <col min="3841" max="3841" width="3.625" style="144" customWidth="1"/>
    <col min="3842" max="3842" width="10.625" style="144" customWidth="1"/>
    <col min="3843" max="3845" width="12.625" style="144" customWidth="1"/>
    <col min="3846" max="3847" width="13.625" style="144" customWidth="1"/>
    <col min="3848" max="4096" width="9" style="144"/>
    <col min="4097" max="4097" width="3.625" style="144" customWidth="1"/>
    <col min="4098" max="4098" width="10.625" style="144" customWidth="1"/>
    <col min="4099" max="4101" width="12.625" style="144" customWidth="1"/>
    <col min="4102" max="4103" width="13.625" style="144" customWidth="1"/>
    <col min="4104" max="4352" width="9" style="144"/>
    <col min="4353" max="4353" width="3.625" style="144" customWidth="1"/>
    <col min="4354" max="4354" width="10.625" style="144" customWidth="1"/>
    <col min="4355" max="4357" width="12.625" style="144" customWidth="1"/>
    <col min="4358" max="4359" width="13.625" style="144" customWidth="1"/>
    <col min="4360" max="4608" width="9" style="144"/>
    <col min="4609" max="4609" width="3.625" style="144" customWidth="1"/>
    <col min="4610" max="4610" width="10.625" style="144" customWidth="1"/>
    <col min="4611" max="4613" width="12.625" style="144" customWidth="1"/>
    <col min="4614" max="4615" width="13.625" style="144" customWidth="1"/>
    <col min="4616" max="4864" width="9" style="144"/>
    <col min="4865" max="4865" width="3.625" style="144" customWidth="1"/>
    <col min="4866" max="4866" width="10.625" style="144" customWidth="1"/>
    <col min="4867" max="4869" width="12.625" style="144" customWidth="1"/>
    <col min="4870" max="4871" width="13.625" style="144" customWidth="1"/>
    <col min="4872" max="5120" width="9" style="144"/>
    <col min="5121" max="5121" width="3.625" style="144" customWidth="1"/>
    <col min="5122" max="5122" width="10.625" style="144" customWidth="1"/>
    <col min="5123" max="5125" width="12.625" style="144" customWidth="1"/>
    <col min="5126" max="5127" width="13.625" style="144" customWidth="1"/>
    <col min="5128" max="5376" width="9" style="144"/>
    <col min="5377" max="5377" width="3.625" style="144" customWidth="1"/>
    <col min="5378" max="5378" width="10.625" style="144" customWidth="1"/>
    <col min="5379" max="5381" width="12.625" style="144" customWidth="1"/>
    <col min="5382" max="5383" width="13.625" style="144" customWidth="1"/>
    <col min="5384" max="5632" width="9" style="144"/>
    <col min="5633" max="5633" width="3.625" style="144" customWidth="1"/>
    <col min="5634" max="5634" width="10.625" style="144" customWidth="1"/>
    <col min="5635" max="5637" width="12.625" style="144" customWidth="1"/>
    <col min="5638" max="5639" width="13.625" style="144" customWidth="1"/>
    <col min="5640" max="5888" width="9" style="144"/>
    <col min="5889" max="5889" width="3.625" style="144" customWidth="1"/>
    <col min="5890" max="5890" width="10.625" style="144" customWidth="1"/>
    <col min="5891" max="5893" width="12.625" style="144" customWidth="1"/>
    <col min="5894" max="5895" width="13.625" style="144" customWidth="1"/>
    <col min="5896" max="6144" width="9" style="144"/>
    <col min="6145" max="6145" width="3.625" style="144" customWidth="1"/>
    <col min="6146" max="6146" width="10.625" style="144" customWidth="1"/>
    <col min="6147" max="6149" width="12.625" style="144" customWidth="1"/>
    <col min="6150" max="6151" width="13.625" style="144" customWidth="1"/>
    <col min="6152" max="6400" width="9" style="144"/>
    <col min="6401" max="6401" width="3.625" style="144" customWidth="1"/>
    <col min="6402" max="6402" width="10.625" style="144" customWidth="1"/>
    <col min="6403" max="6405" width="12.625" style="144" customWidth="1"/>
    <col min="6406" max="6407" width="13.625" style="144" customWidth="1"/>
    <col min="6408" max="6656" width="9" style="144"/>
    <col min="6657" max="6657" width="3.625" style="144" customWidth="1"/>
    <col min="6658" max="6658" width="10.625" style="144" customWidth="1"/>
    <col min="6659" max="6661" width="12.625" style="144" customWidth="1"/>
    <col min="6662" max="6663" width="13.625" style="144" customWidth="1"/>
    <col min="6664" max="6912" width="9" style="144"/>
    <col min="6913" max="6913" width="3.625" style="144" customWidth="1"/>
    <col min="6914" max="6914" width="10.625" style="144" customWidth="1"/>
    <col min="6915" max="6917" width="12.625" style="144" customWidth="1"/>
    <col min="6918" max="6919" width="13.625" style="144" customWidth="1"/>
    <col min="6920" max="7168" width="9" style="144"/>
    <col min="7169" max="7169" width="3.625" style="144" customWidth="1"/>
    <col min="7170" max="7170" width="10.625" style="144" customWidth="1"/>
    <col min="7171" max="7173" width="12.625" style="144" customWidth="1"/>
    <col min="7174" max="7175" width="13.625" style="144" customWidth="1"/>
    <col min="7176" max="7424" width="9" style="144"/>
    <col min="7425" max="7425" width="3.625" style="144" customWidth="1"/>
    <col min="7426" max="7426" width="10.625" style="144" customWidth="1"/>
    <col min="7427" max="7429" width="12.625" style="144" customWidth="1"/>
    <col min="7430" max="7431" width="13.625" style="144" customWidth="1"/>
    <col min="7432" max="7680" width="9" style="144"/>
    <col min="7681" max="7681" width="3.625" style="144" customWidth="1"/>
    <col min="7682" max="7682" width="10.625" style="144" customWidth="1"/>
    <col min="7683" max="7685" width="12.625" style="144" customWidth="1"/>
    <col min="7686" max="7687" width="13.625" style="144" customWidth="1"/>
    <col min="7688" max="7936" width="9" style="144"/>
    <col min="7937" max="7937" width="3.625" style="144" customWidth="1"/>
    <col min="7938" max="7938" width="10.625" style="144" customWidth="1"/>
    <col min="7939" max="7941" width="12.625" style="144" customWidth="1"/>
    <col min="7942" max="7943" width="13.625" style="144" customWidth="1"/>
    <col min="7944" max="8192" width="9" style="144"/>
    <col min="8193" max="8193" width="3.625" style="144" customWidth="1"/>
    <col min="8194" max="8194" width="10.625" style="144" customWidth="1"/>
    <col min="8195" max="8197" width="12.625" style="144" customWidth="1"/>
    <col min="8198" max="8199" width="13.625" style="144" customWidth="1"/>
    <col min="8200" max="8448" width="9" style="144"/>
    <col min="8449" max="8449" width="3.625" style="144" customWidth="1"/>
    <col min="8450" max="8450" width="10.625" style="144" customWidth="1"/>
    <col min="8451" max="8453" width="12.625" style="144" customWidth="1"/>
    <col min="8454" max="8455" width="13.625" style="144" customWidth="1"/>
    <col min="8456" max="8704" width="9" style="144"/>
    <col min="8705" max="8705" width="3.625" style="144" customWidth="1"/>
    <col min="8706" max="8706" width="10.625" style="144" customWidth="1"/>
    <col min="8707" max="8709" width="12.625" style="144" customWidth="1"/>
    <col min="8710" max="8711" width="13.625" style="144" customWidth="1"/>
    <col min="8712" max="8960" width="9" style="144"/>
    <col min="8961" max="8961" width="3.625" style="144" customWidth="1"/>
    <col min="8962" max="8962" width="10.625" style="144" customWidth="1"/>
    <col min="8963" max="8965" width="12.625" style="144" customWidth="1"/>
    <col min="8966" max="8967" width="13.625" style="144" customWidth="1"/>
    <col min="8968" max="9216" width="9" style="144"/>
    <col min="9217" max="9217" width="3.625" style="144" customWidth="1"/>
    <col min="9218" max="9218" width="10.625" style="144" customWidth="1"/>
    <col min="9219" max="9221" width="12.625" style="144" customWidth="1"/>
    <col min="9222" max="9223" width="13.625" style="144" customWidth="1"/>
    <col min="9224" max="9472" width="9" style="144"/>
    <col min="9473" max="9473" width="3.625" style="144" customWidth="1"/>
    <col min="9474" max="9474" width="10.625" style="144" customWidth="1"/>
    <col min="9475" max="9477" width="12.625" style="144" customWidth="1"/>
    <col min="9478" max="9479" width="13.625" style="144" customWidth="1"/>
    <col min="9480" max="9728" width="9" style="144"/>
    <col min="9729" max="9729" width="3.625" style="144" customWidth="1"/>
    <col min="9730" max="9730" width="10.625" style="144" customWidth="1"/>
    <col min="9731" max="9733" width="12.625" style="144" customWidth="1"/>
    <col min="9734" max="9735" width="13.625" style="144" customWidth="1"/>
    <col min="9736" max="9984" width="9" style="144"/>
    <col min="9985" max="9985" width="3.625" style="144" customWidth="1"/>
    <col min="9986" max="9986" width="10.625" style="144" customWidth="1"/>
    <col min="9987" max="9989" width="12.625" style="144" customWidth="1"/>
    <col min="9990" max="9991" width="13.625" style="144" customWidth="1"/>
    <col min="9992" max="10240" width="9" style="144"/>
    <col min="10241" max="10241" width="3.625" style="144" customWidth="1"/>
    <col min="10242" max="10242" width="10.625" style="144" customWidth="1"/>
    <col min="10243" max="10245" width="12.625" style="144" customWidth="1"/>
    <col min="10246" max="10247" width="13.625" style="144" customWidth="1"/>
    <col min="10248" max="10496" width="9" style="144"/>
    <col min="10497" max="10497" width="3.625" style="144" customWidth="1"/>
    <col min="10498" max="10498" width="10.625" style="144" customWidth="1"/>
    <col min="10499" max="10501" width="12.625" style="144" customWidth="1"/>
    <col min="10502" max="10503" width="13.625" style="144" customWidth="1"/>
    <col min="10504" max="10752" width="9" style="144"/>
    <col min="10753" max="10753" width="3.625" style="144" customWidth="1"/>
    <col min="10754" max="10754" width="10.625" style="144" customWidth="1"/>
    <col min="10755" max="10757" width="12.625" style="144" customWidth="1"/>
    <col min="10758" max="10759" width="13.625" style="144" customWidth="1"/>
    <col min="10760" max="11008" width="9" style="144"/>
    <col min="11009" max="11009" width="3.625" style="144" customWidth="1"/>
    <col min="11010" max="11010" width="10.625" style="144" customWidth="1"/>
    <col min="11011" max="11013" width="12.625" style="144" customWidth="1"/>
    <col min="11014" max="11015" width="13.625" style="144" customWidth="1"/>
    <col min="11016" max="11264" width="9" style="144"/>
    <col min="11265" max="11265" width="3.625" style="144" customWidth="1"/>
    <col min="11266" max="11266" width="10.625" style="144" customWidth="1"/>
    <col min="11267" max="11269" width="12.625" style="144" customWidth="1"/>
    <col min="11270" max="11271" width="13.625" style="144" customWidth="1"/>
    <col min="11272" max="11520" width="9" style="144"/>
    <col min="11521" max="11521" width="3.625" style="144" customWidth="1"/>
    <col min="11522" max="11522" width="10.625" style="144" customWidth="1"/>
    <col min="11523" max="11525" width="12.625" style="144" customWidth="1"/>
    <col min="11526" max="11527" width="13.625" style="144" customWidth="1"/>
    <col min="11528" max="11776" width="9" style="144"/>
    <col min="11777" max="11777" width="3.625" style="144" customWidth="1"/>
    <col min="11778" max="11778" width="10.625" style="144" customWidth="1"/>
    <col min="11779" max="11781" width="12.625" style="144" customWidth="1"/>
    <col min="11782" max="11783" width="13.625" style="144" customWidth="1"/>
    <col min="11784" max="12032" width="9" style="144"/>
    <col min="12033" max="12033" width="3.625" style="144" customWidth="1"/>
    <col min="12034" max="12034" width="10.625" style="144" customWidth="1"/>
    <col min="12035" max="12037" width="12.625" style="144" customWidth="1"/>
    <col min="12038" max="12039" width="13.625" style="144" customWidth="1"/>
    <col min="12040" max="12288" width="9" style="144"/>
    <col min="12289" max="12289" width="3.625" style="144" customWidth="1"/>
    <col min="12290" max="12290" width="10.625" style="144" customWidth="1"/>
    <col min="12291" max="12293" width="12.625" style="144" customWidth="1"/>
    <col min="12294" max="12295" width="13.625" style="144" customWidth="1"/>
    <col min="12296" max="12544" width="9" style="144"/>
    <col min="12545" max="12545" width="3.625" style="144" customWidth="1"/>
    <col min="12546" max="12546" width="10.625" style="144" customWidth="1"/>
    <col min="12547" max="12549" width="12.625" style="144" customWidth="1"/>
    <col min="12550" max="12551" width="13.625" style="144" customWidth="1"/>
    <col min="12552" max="12800" width="9" style="144"/>
    <col min="12801" max="12801" width="3.625" style="144" customWidth="1"/>
    <col min="12802" max="12802" width="10.625" style="144" customWidth="1"/>
    <col min="12803" max="12805" width="12.625" style="144" customWidth="1"/>
    <col min="12806" max="12807" width="13.625" style="144" customWidth="1"/>
    <col min="12808" max="13056" width="9" style="144"/>
    <col min="13057" max="13057" width="3.625" style="144" customWidth="1"/>
    <col min="13058" max="13058" width="10.625" style="144" customWidth="1"/>
    <col min="13059" max="13061" width="12.625" style="144" customWidth="1"/>
    <col min="13062" max="13063" width="13.625" style="144" customWidth="1"/>
    <col min="13064" max="13312" width="9" style="144"/>
    <col min="13313" max="13313" width="3.625" style="144" customWidth="1"/>
    <col min="13314" max="13314" width="10.625" style="144" customWidth="1"/>
    <col min="13315" max="13317" width="12.625" style="144" customWidth="1"/>
    <col min="13318" max="13319" width="13.625" style="144" customWidth="1"/>
    <col min="13320" max="13568" width="9" style="144"/>
    <col min="13569" max="13569" width="3.625" style="144" customWidth="1"/>
    <col min="13570" max="13570" width="10.625" style="144" customWidth="1"/>
    <col min="13571" max="13573" width="12.625" style="144" customWidth="1"/>
    <col min="13574" max="13575" width="13.625" style="144" customWidth="1"/>
    <col min="13576" max="13824" width="9" style="144"/>
    <col min="13825" max="13825" width="3.625" style="144" customWidth="1"/>
    <col min="13826" max="13826" width="10.625" style="144" customWidth="1"/>
    <col min="13827" max="13829" width="12.625" style="144" customWidth="1"/>
    <col min="13830" max="13831" width="13.625" style="144" customWidth="1"/>
    <col min="13832" max="14080" width="9" style="144"/>
    <col min="14081" max="14081" width="3.625" style="144" customWidth="1"/>
    <col min="14082" max="14082" width="10.625" style="144" customWidth="1"/>
    <col min="14083" max="14085" width="12.625" style="144" customWidth="1"/>
    <col min="14086" max="14087" width="13.625" style="144" customWidth="1"/>
    <col min="14088" max="14336" width="9" style="144"/>
    <col min="14337" max="14337" width="3.625" style="144" customWidth="1"/>
    <col min="14338" max="14338" width="10.625" style="144" customWidth="1"/>
    <col min="14339" max="14341" width="12.625" style="144" customWidth="1"/>
    <col min="14342" max="14343" width="13.625" style="144" customWidth="1"/>
    <col min="14344" max="14592" width="9" style="144"/>
    <col min="14593" max="14593" width="3.625" style="144" customWidth="1"/>
    <col min="14594" max="14594" width="10.625" style="144" customWidth="1"/>
    <col min="14595" max="14597" width="12.625" style="144" customWidth="1"/>
    <col min="14598" max="14599" width="13.625" style="144" customWidth="1"/>
    <col min="14600" max="14848" width="9" style="144"/>
    <col min="14849" max="14849" width="3.625" style="144" customWidth="1"/>
    <col min="14850" max="14850" width="10.625" style="144" customWidth="1"/>
    <col min="14851" max="14853" width="12.625" style="144" customWidth="1"/>
    <col min="14854" max="14855" width="13.625" style="144" customWidth="1"/>
    <col min="14856" max="15104" width="9" style="144"/>
    <col min="15105" max="15105" width="3.625" style="144" customWidth="1"/>
    <col min="15106" max="15106" width="10.625" style="144" customWidth="1"/>
    <col min="15107" max="15109" width="12.625" style="144" customWidth="1"/>
    <col min="15110" max="15111" width="13.625" style="144" customWidth="1"/>
    <col min="15112" max="15360" width="9" style="144"/>
    <col min="15361" max="15361" width="3.625" style="144" customWidth="1"/>
    <col min="15362" max="15362" width="10.625" style="144" customWidth="1"/>
    <col min="15363" max="15365" width="12.625" style="144" customWidth="1"/>
    <col min="15366" max="15367" width="13.625" style="144" customWidth="1"/>
    <col min="15368" max="15616" width="9" style="144"/>
    <col min="15617" max="15617" width="3.625" style="144" customWidth="1"/>
    <col min="15618" max="15618" width="10.625" style="144" customWidth="1"/>
    <col min="15619" max="15621" width="12.625" style="144" customWidth="1"/>
    <col min="15622" max="15623" width="13.625" style="144" customWidth="1"/>
    <col min="15624" max="15872" width="9" style="144"/>
    <col min="15873" max="15873" width="3.625" style="144" customWidth="1"/>
    <col min="15874" max="15874" width="10.625" style="144" customWidth="1"/>
    <col min="15875" max="15877" width="12.625" style="144" customWidth="1"/>
    <col min="15878" max="15879" width="13.625" style="144" customWidth="1"/>
    <col min="15880" max="16128" width="9" style="144"/>
    <col min="16129" max="16129" width="3.625" style="144" customWidth="1"/>
    <col min="16130" max="16130" width="10.625" style="144" customWidth="1"/>
    <col min="16131" max="16133" width="12.625" style="144" customWidth="1"/>
    <col min="16134" max="16135" width="13.625" style="144" customWidth="1"/>
    <col min="16136" max="16384" width="9" style="144"/>
  </cols>
  <sheetData>
    <row r="1" spans="1:7" ht="30" customHeight="1">
      <c r="A1" s="234" t="s">
        <v>274</v>
      </c>
    </row>
    <row r="2" spans="1:7" ht="18" customHeight="1">
      <c r="B2" s="144" t="s">
        <v>275</v>
      </c>
    </row>
    <row r="3" spans="1:7" s="317" customFormat="1" ht="18" customHeight="1">
      <c r="B3" s="353" t="s">
        <v>92</v>
      </c>
      <c r="C3" s="355" t="s">
        <v>276</v>
      </c>
      <c r="D3" s="355"/>
      <c r="E3" s="355"/>
      <c r="F3" s="355" t="s">
        <v>277</v>
      </c>
      <c r="G3" s="355"/>
    </row>
    <row r="4" spans="1:7" s="317" customFormat="1" ht="18" customHeight="1">
      <c r="B4" s="354"/>
      <c r="C4" s="331" t="s">
        <v>278</v>
      </c>
      <c r="D4" s="332" t="s">
        <v>279</v>
      </c>
      <c r="E4" s="333" t="s">
        <v>280</v>
      </c>
      <c r="F4" s="331" t="s">
        <v>278</v>
      </c>
      <c r="G4" s="333" t="s">
        <v>279</v>
      </c>
    </row>
    <row r="5" spans="1:7" s="317" customFormat="1" ht="15" customHeight="1">
      <c r="B5" s="321" t="s">
        <v>239</v>
      </c>
      <c r="C5" s="334">
        <f>SUM(C6:C9)</f>
        <v>7</v>
      </c>
      <c r="D5" s="335">
        <f>SUM(D6:D9)</f>
        <v>39</v>
      </c>
      <c r="E5" s="336">
        <f>SUM(E6:E9)</f>
        <v>18</v>
      </c>
      <c r="F5" s="337">
        <f>SUM(F6:F9)</f>
        <v>459</v>
      </c>
      <c r="G5" s="336">
        <f>SUM(G6:G9)</f>
        <v>134</v>
      </c>
    </row>
    <row r="6" spans="1:7" s="317" customFormat="1" ht="14.1" hidden="1" customHeight="1">
      <c r="B6" s="322" t="s">
        <v>13</v>
      </c>
      <c r="C6" s="338">
        <v>3</v>
      </c>
      <c r="D6" s="339">
        <v>8</v>
      </c>
      <c r="E6" s="340">
        <v>5</v>
      </c>
      <c r="F6" s="338">
        <v>216</v>
      </c>
      <c r="G6" s="340">
        <v>37</v>
      </c>
    </row>
    <row r="7" spans="1:7" s="317" customFormat="1" ht="14.1" hidden="1" customHeight="1">
      <c r="B7" s="322" t="s">
        <v>14</v>
      </c>
      <c r="C7" s="338">
        <v>3</v>
      </c>
      <c r="D7" s="339">
        <v>15</v>
      </c>
      <c r="E7" s="340">
        <v>7</v>
      </c>
      <c r="F7" s="338">
        <v>117</v>
      </c>
      <c r="G7" s="340">
        <v>52</v>
      </c>
    </row>
    <row r="8" spans="1:7" s="317" customFormat="1" ht="14.1" hidden="1" customHeight="1">
      <c r="B8" s="322" t="s">
        <v>15</v>
      </c>
      <c r="C8" s="338">
        <v>1</v>
      </c>
      <c r="D8" s="339">
        <v>9</v>
      </c>
      <c r="E8" s="340">
        <v>4</v>
      </c>
      <c r="F8" s="338">
        <v>126</v>
      </c>
      <c r="G8" s="340">
        <v>45</v>
      </c>
    </row>
    <row r="9" spans="1:7" s="317" customFormat="1" ht="14.1" hidden="1" customHeight="1">
      <c r="B9" s="324" t="s">
        <v>16</v>
      </c>
      <c r="C9" s="341">
        <v>0</v>
      </c>
      <c r="D9" s="342">
        <v>7</v>
      </c>
      <c r="E9" s="343">
        <v>2</v>
      </c>
      <c r="F9" s="341">
        <v>0</v>
      </c>
      <c r="G9" s="343">
        <v>0</v>
      </c>
    </row>
    <row r="10" spans="1:7" s="317" customFormat="1" ht="15" customHeight="1">
      <c r="B10" s="321" t="s">
        <v>242</v>
      </c>
      <c r="C10" s="334">
        <f>SUM(C11:C14)</f>
        <v>7</v>
      </c>
      <c r="D10" s="335">
        <f>SUM(D11:D14)</f>
        <v>40</v>
      </c>
      <c r="E10" s="336">
        <f>SUM(E11:E14)</f>
        <v>18</v>
      </c>
      <c r="F10" s="337">
        <f>SUM(F11:F14)</f>
        <v>470</v>
      </c>
      <c r="G10" s="336">
        <f>SUM(G11:G14)</f>
        <v>134</v>
      </c>
    </row>
    <row r="11" spans="1:7" s="317" customFormat="1" ht="14.1" customHeight="1">
      <c r="B11" s="322" t="s">
        <v>13</v>
      </c>
      <c r="C11" s="338">
        <v>3</v>
      </c>
      <c r="D11" s="339">
        <v>8</v>
      </c>
      <c r="E11" s="340">
        <v>5</v>
      </c>
      <c r="F11" s="338">
        <v>216</v>
      </c>
      <c r="G11" s="340">
        <v>39</v>
      </c>
    </row>
    <row r="12" spans="1:7" s="317" customFormat="1" ht="14.1" customHeight="1">
      <c r="B12" s="322" t="s">
        <v>14</v>
      </c>
      <c r="C12" s="338">
        <v>3</v>
      </c>
      <c r="D12" s="339">
        <v>15</v>
      </c>
      <c r="E12" s="340">
        <v>7</v>
      </c>
      <c r="F12" s="338">
        <v>117</v>
      </c>
      <c r="G12" s="340">
        <v>59</v>
      </c>
    </row>
    <row r="13" spans="1:7" s="317" customFormat="1" ht="14.1" customHeight="1">
      <c r="B13" s="322" t="s">
        <v>15</v>
      </c>
      <c r="C13" s="338">
        <v>1</v>
      </c>
      <c r="D13" s="339">
        <v>9</v>
      </c>
      <c r="E13" s="340">
        <v>4</v>
      </c>
      <c r="F13" s="338">
        <v>137</v>
      </c>
      <c r="G13" s="340">
        <v>36</v>
      </c>
    </row>
    <row r="14" spans="1:7" s="317" customFormat="1" ht="14.1" customHeight="1">
      <c r="B14" s="324" t="s">
        <v>16</v>
      </c>
      <c r="C14" s="341">
        <v>0</v>
      </c>
      <c r="D14" s="342">
        <v>8</v>
      </c>
      <c r="E14" s="343">
        <v>2</v>
      </c>
      <c r="F14" s="341">
        <v>0</v>
      </c>
      <c r="G14" s="343">
        <v>0</v>
      </c>
    </row>
    <row r="15" spans="1:7" s="317" customFormat="1" ht="15" customHeight="1">
      <c r="B15" s="321" t="s">
        <v>243</v>
      </c>
      <c r="C15" s="334">
        <f>SUM(C16:C19)</f>
        <v>7</v>
      </c>
      <c r="D15" s="335">
        <f>SUM(D16:D19)</f>
        <v>40</v>
      </c>
      <c r="E15" s="336">
        <f>SUM(E16:E19)</f>
        <v>18</v>
      </c>
      <c r="F15" s="337">
        <f>SUM(F16:F19)</f>
        <v>469</v>
      </c>
      <c r="G15" s="336">
        <f>SUM(G16:G19)</f>
        <v>128</v>
      </c>
    </row>
    <row r="16" spans="1:7" s="317" customFormat="1" ht="14.1" customHeight="1">
      <c r="B16" s="322" t="s">
        <v>13</v>
      </c>
      <c r="C16" s="338">
        <v>3</v>
      </c>
      <c r="D16" s="339">
        <v>9</v>
      </c>
      <c r="E16" s="340">
        <v>4</v>
      </c>
      <c r="F16" s="338">
        <v>215</v>
      </c>
      <c r="G16" s="340">
        <v>35</v>
      </c>
    </row>
    <row r="17" spans="2:7" s="317" customFormat="1" ht="14.1" customHeight="1">
      <c r="B17" s="322" t="s">
        <v>14</v>
      </c>
      <c r="C17" s="338">
        <v>3</v>
      </c>
      <c r="D17" s="339">
        <v>15</v>
      </c>
      <c r="E17" s="340">
        <v>7</v>
      </c>
      <c r="F17" s="338">
        <v>117</v>
      </c>
      <c r="G17" s="340">
        <v>57</v>
      </c>
    </row>
    <row r="18" spans="2:7" s="317" customFormat="1" ht="14.1" customHeight="1">
      <c r="B18" s="322" t="s">
        <v>15</v>
      </c>
      <c r="C18" s="338">
        <v>1</v>
      </c>
      <c r="D18" s="339">
        <v>9</v>
      </c>
      <c r="E18" s="340">
        <v>5</v>
      </c>
      <c r="F18" s="338">
        <v>137</v>
      </c>
      <c r="G18" s="340">
        <v>36</v>
      </c>
    </row>
    <row r="19" spans="2:7" s="317" customFormat="1" ht="14.1" customHeight="1">
      <c r="B19" s="324" t="s">
        <v>16</v>
      </c>
      <c r="C19" s="341">
        <v>0</v>
      </c>
      <c r="D19" s="342">
        <v>7</v>
      </c>
      <c r="E19" s="343">
        <v>2</v>
      </c>
      <c r="F19" s="341">
        <v>0</v>
      </c>
      <c r="G19" s="343">
        <v>0</v>
      </c>
    </row>
    <row r="20" spans="2:7" s="61" customFormat="1" ht="15" customHeight="1">
      <c r="B20" s="321" t="s">
        <v>245</v>
      </c>
      <c r="C20" s="334">
        <f>SUM(C21:C24)</f>
        <v>6</v>
      </c>
      <c r="D20" s="335">
        <f>SUM(D21:D24)</f>
        <v>42</v>
      </c>
      <c r="E20" s="336">
        <f>SUM(E21:E24)</f>
        <v>17</v>
      </c>
      <c r="F20" s="337">
        <f>SUM(F21:F24)</f>
        <v>427</v>
      </c>
      <c r="G20" s="336">
        <f>SUM(G21:G24)</f>
        <v>149</v>
      </c>
    </row>
    <row r="21" spans="2:7" s="61" customFormat="1" ht="14.1" customHeight="1">
      <c r="B21" s="322" t="s">
        <v>13</v>
      </c>
      <c r="C21" s="338">
        <v>2</v>
      </c>
      <c r="D21" s="339">
        <v>10</v>
      </c>
      <c r="E21" s="340">
        <v>4</v>
      </c>
      <c r="F21" s="338">
        <v>173</v>
      </c>
      <c r="G21" s="340">
        <v>58</v>
      </c>
    </row>
    <row r="22" spans="2:7" s="61" customFormat="1" ht="14.1" customHeight="1">
      <c r="B22" s="322" t="s">
        <v>14</v>
      </c>
      <c r="C22" s="338">
        <v>3</v>
      </c>
      <c r="D22" s="339">
        <v>15</v>
      </c>
      <c r="E22" s="340">
        <v>7</v>
      </c>
      <c r="F22" s="338">
        <v>117</v>
      </c>
      <c r="G22" s="340">
        <v>55</v>
      </c>
    </row>
    <row r="23" spans="2:7" s="61" customFormat="1" ht="14.1" customHeight="1">
      <c r="B23" s="322" t="s">
        <v>15</v>
      </c>
      <c r="C23" s="338">
        <v>1</v>
      </c>
      <c r="D23" s="339">
        <v>9</v>
      </c>
      <c r="E23" s="340">
        <v>4</v>
      </c>
      <c r="F23" s="338">
        <v>137</v>
      </c>
      <c r="G23" s="340">
        <v>36</v>
      </c>
    </row>
    <row r="24" spans="2:7" s="61" customFormat="1" ht="14.1" customHeight="1">
      <c r="B24" s="324" t="s">
        <v>16</v>
      </c>
      <c r="C24" s="341">
        <v>0</v>
      </c>
      <c r="D24" s="342">
        <v>8</v>
      </c>
      <c r="E24" s="343">
        <v>2</v>
      </c>
      <c r="F24" s="341">
        <v>0</v>
      </c>
      <c r="G24" s="343">
        <v>0</v>
      </c>
    </row>
    <row r="25" spans="2:7" s="61" customFormat="1" ht="15" customHeight="1">
      <c r="B25" s="321" t="s">
        <v>246</v>
      </c>
      <c r="C25" s="334">
        <f>SUM(C26:C29)</f>
        <v>6</v>
      </c>
      <c r="D25" s="335">
        <f>SUM(D26:D29)</f>
        <v>42</v>
      </c>
      <c r="E25" s="336">
        <f>SUM(E26:E29)</f>
        <v>16</v>
      </c>
      <c r="F25" s="337">
        <f>SUM(F26:F29)</f>
        <v>427</v>
      </c>
      <c r="G25" s="336">
        <f>SUM(G26:G29)</f>
        <v>149</v>
      </c>
    </row>
    <row r="26" spans="2:7" s="61" customFormat="1" ht="14.1" customHeight="1">
      <c r="B26" s="322" t="s">
        <v>13</v>
      </c>
      <c r="C26" s="338">
        <v>2</v>
      </c>
      <c r="D26" s="339">
        <v>10</v>
      </c>
      <c r="E26" s="340">
        <v>4</v>
      </c>
      <c r="F26" s="338">
        <v>173</v>
      </c>
      <c r="G26" s="340">
        <v>58</v>
      </c>
    </row>
    <row r="27" spans="2:7" s="61" customFormat="1" ht="14.1" customHeight="1">
      <c r="B27" s="322" t="s">
        <v>14</v>
      </c>
      <c r="C27" s="338">
        <v>3</v>
      </c>
      <c r="D27" s="339">
        <v>14</v>
      </c>
      <c r="E27" s="340">
        <v>6</v>
      </c>
      <c r="F27" s="338">
        <v>117</v>
      </c>
      <c r="G27" s="340">
        <v>55</v>
      </c>
    </row>
    <row r="28" spans="2:7" s="61" customFormat="1" ht="14.1" customHeight="1">
      <c r="B28" s="322" t="s">
        <v>15</v>
      </c>
      <c r="C28" s="338">
        <v>1</v>
      </c>
      <c r="D28" s="339">
        <v>10</v>
      </c>
      <c r="E28" s="340">
        <v>4</v>
      </c>
      <c r="F28" s="338">
        <v>137</v>
      </c>
      <c r="G28" s="340">
        <v>36</v>
      </c>
    </row>
    <row r="29" spans="2:7" s="61" customFormat="1" ht="14.1" customHeight="1">
      <c r="B29" s="324" t="s">
        <v>16</v>
      </c>
      <c r="C29" s="341">
        <v>0</v>
      </c>
      <c r="D29" s="342">
        <v>8</v>
      </c>
      <c r="E29" s="343">
        <v>2</v>
      </c>
      <c r="F29" s="341">
        <v>0</v>
      </c>
      <c r="G29" s="343">
        <v>0</v>
      </c>
    </row>
    <row r="30" spans="2:7" s="61" customFormat="1" ht="15" customHeight="1">
      <c r="B30" s="321" t="s">
        <v>247</v>
      </c>
      <c r="C30" s="334">
        <f>SUM(C31:C34)</f>
        <v>6</v>
      </c>
      <c r="D30" s="335">
        <f>SUM(D31:D34)</f>
        <v>47</v>
      </c>
      <c r="E30" s="336">
        <f>SUM(E31:E34)</f>
        <v>17</v>
      </c>
      <c r="F30" s="337">
        <f>SUM(F31:F34)</f>
        <v>427</v>
      </c>
      <c r="G30" s="336">
        <f>SUM(G31:G34)</f>
        <v>149</v>
      </c>
    </row>
    <row r="31" spans="2:7" s="61" customFormat="1" ht="14.1" customHeight="1">
      <c r="B31" s="322" t="s">
        <v>13</v>
      </c>
      <c r="C31" s="338">
        <v>2</v>
      </c>
      <c r="D31" s="339">
        <v>10</v>
      </c>
      <c r="E31" s="340">
        <v>4</v>
      </c>
      <c r="F31" s="338">
        <v>173</v>
      </c>
      <c r="G31" s="340">
        <v>58</v>
      </c>
    </row>
    <row r="32" spans="2:7" s="61" customFormat="1" ht="14.1" customHeight="1">
      <c r="B32" s="322" t="s">
        <v>14</v>
      </c>
      <c r="C32" s="338">
        <v>3</v>
      </c>
      <c r="D32" s="339">
        <v>17</v>
      </c>
      <c r="E32" s="340">
        <v>7</v>
      </c>
      <c r="F32" s="338">
        <v>117</v>
      </c>
      <c r="G32" s="340">
        <v>55</v>
      </c>
    </row>
    <row r="33" spans="2:7" s="61" customFormat="1" ht="14.1" customHeight="1">
      <c r="B33" s="322" t="s">
        <v>15</v>
      </c>
      <c r="C33" s="338">
        <v>1</v>
      </c>
      <c r="D33" s="339">
        <v>12</v>
      </c>
      <c r="E33" s="340">
        <v>4</v>
      </c>
      <c r="F33" s="338">
        <v>137</v>
      </c>
      <c r="G33" s="340">
        <v>36</v>
      </c>
    </row>
    <row r="34" spans="2:7" s="61" customFormat="1" ht="14.1" customHeight="1">
      <c r="B34" s="324" t="s">
        <v>16</v>
      </c>
      <c r="C34" s="344" t="s">
        <v>281</v>
      </c>
      <c r="D34" s="342">
        <v>8</v>
      </c>
      <c r="E34" s="343">
        <v>2</v>
      </c>
      <c r="F34" s="344" t="s">
        <v>281</v>
      </c>
      <c r="G34" s="345" t="s">
        <v>281</v>
      </c>
    </row>
    <row r="35" spans="2:7" s="151" customFormat="1" ht="15" customHeight="1">
      <c r="B35" s="321" t="s">
        <v>248</v>
      </c>
      <c r="C35" s="334">
        <f>SUM(C36:C39)</f>
        <v>4</v>
      </c>
      <c r="D35" s="335">
        <f>SUM(D36:D39)</f>
        <v>48</v>
      </c>
      <c r="E35" s="336">
        <f>SUM(E36:E39)</f>
        <v>17</v>
      </c>
      <c r="F35" s="337">
        <f>SUM(F36:F39)</f>
        <v>354</v>
      </c>
      <c r="G35" s="336">
        <f>SUM(G36:G39)</f>
        <v>187</v>
      </c>
    </row>
    <row r="36" spans="2:7" s="61" customFormat="1" ht="14.1" customHeight="1">
      <c r="B36" s="322" t="s">
        <v>13</v>
      </c>
      <c r="C36" s="338">
        <v>2</v>
      </c>
      <c r="D36" s="339">
        <v>10</v>
      </c>
      <c r="E36" s="340">
        <v>4</v>
      </c>
      <c r="F36" s="338">
        <v>173</v>
      </c>
      <c r="G36" s="340">
        <v>57</v>
      </c>
    </row>
    <row r="37" spans="2:7" s="61" customFormat="1" ht="14.1" customHeight="1">
      <c r="B37" s="322" t="s">
        <v>14</v>
      </c>
      <c r="C37" s="338">
        <v>1</v>
      </c>
      <c r="D37" s="339">
        <v>18</v>
      </c>
      <c r="E37" s="340">
        <v>7</v>
      </c>
      <c r="F37" s="338">
        <v>44</v>
      </c>
      <c r="G37" s="340">
        <v>94</v>
      </c>
    </row>
    <row r="38" spans="2:7" s="61" customFormat="1" ht="14.1" customHeight="1">
      <c r="B38" s="322" t="s">
        <v>15</v>
      </c>
      <c r="C38" s="338">
        <v>1</v>
      </c>
      <c r="D38" s="339">
        <v>13</v>
      </c>
      <c r="E38" s="340">
        <v>4</v>
      </c>
      <c r="F38" s="338">
        <v>137</v>
      </c>
      <c r="G38" s="340">
        <v>36</v>
      </c>
    </row>
    <row r="39" spans="2:7" s="61" customFormat="1" ht="14.1" customHeight="1">
      <c r="B39" s="324" t="s">
        <v>16</v>
      </c>
      <c r="C39" s="344" t="s">
        <v>281</v>
      </c>
      <c r="D39" s="342">
        <v>7</v>
      </c>
      <c r="E39" s="343">
        <v>2</v>
      </c>
      <c r="F39" s="344" t="s">
        <v>281</v>
      </c>
      <c r="G39" s="345" t="s">
        <v>281</v>
      </c>
    </row>
    <row r="40" spans="2:7" s="61" customFormat="1" ht="15" customHeight="1">
      <c r="B40" s="321" t="s">
        <v>249</v>
      </c>
      <c r="C40" s="334">
        <f>SUM(C41:C44)</f>
        <v>4</v>
      </c>
      <c r="D40" s="335">
        <f>SUM(D41:D44)</f>
        <v>50</v>
      </c>
      <c r="E40" s="336">
        <f>SUM(E41:E44)</f>
        <v>18</v>
      </c>
      <c r="F40" s="337">
        <f>SUM(F41:F44)</f>
        <v>354</v>
      </c>
      <c r="G40" s="336">
        <f>SUM(G41:G44)</f>
        <v>173</v>
      </c>
    </row>
    <row r="41" spans="2:7" s="61" customFormat="1" ht="14.1" customHeight="1">
      <c r="B41" s="322" t="s">
        <v>13</v>
      </c>
      <c r="C41" s="338">
        <v>2</v>
      </c>
      <c r="D41" s="339">
        <v>11</v>
      </c>
      <c r="E41" s="340">
        <v>5</v>
      </c>
      <c r="F41" s="338">
        <v>173</v>
      </c>
      <c r="G41" s="340">
        <v>53</v>
      </c>
    </row>
    <row r="42" spans="2:7" s="61" customFormat="1" ht="14.1" customHeight="1">
      <c r="B42" s="322" t="s">
        <v>14</v>
      </c>
      <c r="C42" s="338">
        <v>1</v>
      </c>
      <c r="D42" s="339">
        <v>20</v>
      </c>
      <c r="E42" s="340">
        <v>7</v>
      </c>
      <c r="F42" s="338">
        <v>44</v>
      </c>
      <c r="G42" s="340">
        <v>94</v>
      </c>
    </row>
    <row r="43" spans="2:7" s="61" customFormat="1" ht="14.1" customHeight="1">
      <c r="B43" s="322" t="s">
        <v>15</v>
      </c>
      <c r="C43" s="338">
        <v>1</v>
      </c>
      <c r="D43" s="339">
        <v>12</v>
      </c>
      <c r="E43" s="340">
        <v>4</v>
      </c>
      <c r="F43" s="338">
        <v>137</v>
      </c>
      <c r="G43" s="340">
        <v>26</v>
      </c>
    </row>
    <row r="44" spans="2:7" s="61" customFormat="1" ht="14.1" customHeight="1">
      <c r="B44" s="324" t="s">
        <v>16</v>
      </c>
      <c r="C44" s="344" t="s">
        <v>281</v>
      </c>
      <c r="D44" s="342">
        <v>7</v>
      </c>
      <c r="E44" s="343">
        <v>2</v>
      </c>
      <c r="F44" s="344" t="s">
        <v>281</v>
      </c>
      <c r="G44" s="345" t="s">
        <v>281</v>
      </c>
    </row>
    <row r="45" spans="2:7" s="61" customFormat="1" ht="15" customHeight="1">
      <c r="B45" s="328" t="s">
        <v>250</v>
      </c>
      <c r="C45" s="346">
        <v>4</v>
      </c>
      <c r="D45" s="347">
        <v>51</v>
      </c>
      <c r="E45" s="348">
        <v>18</v>
      </c>
      <c r="F45" s="349">
        <v>346</v>
      </c>
      <c r="G45" s="348">
        <v>154</v>
      </c>
    </row>
    <row r="46" spans="2:7" s="61" customFormat="1" ht="15" customHeight="1">
      <c r="B46" s="328" t="s">
        <v>251</v>
      </c>
      <c r="C46" s="346">
        <v>4</v>
      </c>
      <c r="D46" s="347">
        <v>52</v>
      </c>
      <c r="E46" s="348">
        <v>18</v>
      </c>
      <c r="F46" s="349">
        <v>346</v>
      </c>
      <c r="G46" s="348">
        <v>130</v>
      </c>
    </row>
    <row r="47" spans="2:7" s="61" customFormat="1" ht="15" customHeight="1">
      <c r="B47" s="328" t="s">
        <v>252</v>
      </c>
      <c r="C47" s="346">
        <v>4</v>
      </c>
      <c r="D47" s="347">
        <v>51</v>
      </c>
      <c r="E47" s="348">
        <v>21</v>
      </c>
      <c r="F47" s="349">
        <v>346</v>
      </c>
      <c r="G47" s="348">
        <v>106</v>
      </c>
    </row>
    <row r="48" spans="2:7" s="61" customFormat="1" ht="15" customHeight="1">
      <c r="B48" s="328" t="s">
        <v>253</v>
      </c>
      <c r="C48" s="346">
        <v>4</v>
      </c>
      <c r="D48" s="347">
        <v>52</v>
      </c>
      <c r="E48" s="348">
        <v>21</v>
      </c>
      <c r="F48" s="349">
        <v>346</v>
      </c>
      <c r="G48" s="348">
        <v>91</v>
      </c>
    </row>
    <row r="49" spans="2:7" s="61" customFormat="1" ht="15" customHeight="1">
      <c r="B49" s="328" t="s">
        <v>254</v>
      </c>
      <c r="C49" s="346">
        <v>4</v>
      </c>
      <c r="D49" s="347">
        <v>53</v>
      </c>
      <c r="E49" s="348">
        <v>21</v>
      </c>
      <c r="F49" s="349">
        <v>346</v>
      </c>
      <c r="G49" s="348">
        <v>91</v>
      </c>
    </row>
    <row r="50" spans="2:7" s="61" customFormat="1" ht="15" customHeight="1">
      <c r="B50" s="328" t="s">
        <v>255</v>
      </c>
      <c r="C50" s="346">
        <v>4</v>
      </c>
      <c r="D50" s="347">
        <v>53</v>
      </c>
      <c r="E50" s="348">
        <v>21</v>
      </c>
      <c r="F50" s="349">
        <v>346</v>
      </c>
      <c r="G50" s="348">
        <v>91</v>
      </c>
    </row>
    <row r="51" spans="2:7" s="61" customFormat="1" ht="15" customHeight="1">
      <c r="B51" s="328" t="s">
        <v>257</v>
      </c>
      <c r="C51" s="346">
        <v>4</v>
      </c>
      <c r="D51" s="347">
        <v>51</v>
      </c>
      <c r="E51" s="348">
        <v>21</v>
      </c>
      <c r="F51" s="349">
        <v>346</v>
      </c>
      <c r="G51" s="348">
        <v>90</v>
      </c>
    </row>
    <row r="52" spans="2:7" s="61" customFormat="1" ht="15" customHeight="1">
      <c r="B52" s="328" t="s">
        <v>258</v>
      </c>
      <c r="C52" s="346">
        <v>4</v>
      </c>
      <c r="D52" s="347">
        <v>52</v>
      </c>
      <c r="E52" s="348">
        <v>21</v>
      </c>
      <c r="F52" s="349">
        <v>346</v>
      </c>
      <c r="G52" s="348">
        <v>90</v>
      </c>
    </row>
    <row r="53" spans="2:7" s="61" customFormat="1" ht="15" customHeight="1">
      <c r="B53" s="328" t="s">
        <v>259</v>
      </c>
      <c r="C53" s="346">
        <v>4</v>
      </c>
      <c r="D53" s="347">
        <v>53</v>
      </c>
      <c r="E53" s="348">
        <v>23</v>
      </c>
      <c r="F53" s="349">
        <v>346</v>
      </c>
      <c r="G53" s="348">
        <v>74</v>
      </c>
    </row>
    <row r="54" spans="2:7" s="61" customFormat="1" ht="15" customHeight="1">
      <c r="B54" s="328" t="s">
        <v>260</v>
      </c>
      <c r="C54" s="346">
        <v>4</v>
      </c>
      <c r="D54" s="347">
        <v>53</v>
      </c>
      <c r="E54" s="348">
        <v>23</v>
      </c>
      <c r="F54" s="349">
        <v>346</v>
      </c>
      <c r="G54" s="348">
        <v>74</v>
      </c>
    </row>
    <row r="55" spans="2:7" s="61" customFormat="1" ht="15" customHeight="1">
      <c r="B55" s="328" t="s">
        <v>261</v>
      </c>
      <c r="C55" s="346">
        <v>4</v>
      </c>
      <c r="D55" s="347">
        <v>52</v>
      </c>
      <c r="E55" s="348">
        <v>22</v>
      </c>
      <c r="F55" s="349">
        <v>346</v>
      </c>
      <c r="G55" s="348">
        <v>74</v>
      </c>
    </row>
    <row r="56" spans="2:7">
      <c r="B56" s="350" t="s">
        <v>282</v>
      </c>
      <c r="G56" s="70" t="s">
        <v>273</v>
      </c>
    </row>
  </sheetData>
  <mergeCells count="3">
    <mergeCell ref="B3:B4"/>
    <mergeCell ref="C3:E3"/>
    <mergeCell ref="F3:G3"/>
  </mergeCells>
  <phoneticPr fontId="1"/>
  <pageMargins left="0.59055118110236227" right="0.59055118110236227" top="0.78740157480314965" bottom="0.56000000000000005" header="0.39370078740157483" footer="0.39370078740157483"/>
  <pageSetup paperSize="9" orientation="portrait" r:id="rId1"/>
  <headerFooter alignWithMargins="0">
    <oddHeader>&amp;R13.保健・衛生・環境</oddHeader>
    <oddFooter>&amp;C-75-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showGridLines="0" zoomScale="118" zoomScaleNormal="118" zoomScaleSheetLayoutView="100" workbookViewId="0">
      <selection activeCell="B52" sqref="B52"/>
    </sheetView>
  </sheetViews>
  <sheetFormatPr defaultRowHeight="13.5"/>
  <cols>
    <col min="1" max="1" width="3.625" style="4" customWidth="1"/>
    <col min="2" max="2" width="10.625" style="4" customWidth="1"/>
    <col min="3" max="3" width="12.625" style="2" customWidth="1"/>
    <col min="4" max="4" width="13.875" style="2" customWidth="1"/>
    <col min="5" max="7" width="11.625" style="2" customWidth="1"/>
    <col min="8" max="19" width="9" style="3"/>
    <col min="20" max="256" width="9" style="4"/>
    <col min="257" max="257" width="3.625" style="4" customWidth="1"/>
    <col min="258" max="258" width="10.625" style="4" customWidth="1"/>
    <col min="259" max="259" width="12.625" style="4" customWidth="1"/>
    <col min="260" max="260" width="13.875" style="4" customWidth="1"/>
    <col min="261" max="263" width="11.625" style="4" customWidth="1"/>
    <col min="264" max="512" width="9" style="4"/>
    <col min="513" max="513" width="3.625" style="4" customWidth="1"/>
    <col min="514" max="514" width="10.625" style="4" customWidth="1"/>
    <col min="515" max="515" width="12.625" style="4" customWidth="1"/>
    <col min="516" max="516" width="13.875" style="4" customWidth="1"/>
    <col min="517" max="519" width="11.625" style="4" customWidth="1"/>
    <col min="520" max="768" width="9" style="4"/>
    <col min="769" max="769" width="3.625" style="4" customWidth="1"/>
    <col min="770" max="770" width="10.625" style="4" customWidth="1"/>
    <col min="771" max="771" width="12.625" style="4" customWidth="1"/>
    <col min="772" max="772" width="13.875" style="4" customWidth="1"/>
    <col min="773" max="775" width="11.625" style="4" customWidth="1"/>
    <col min="776" max="1024" width="9" style="4"/>
    <col min="1025" max="1025" width="3.625" style="4" customWidth="1"/>
    <col min="1026" max="1026" width="10.625" style="4" customWidth="1"/>
    <col min="1027" max="1027" width="12.625" style="4" customWidth="1"/>
    <col min="1028" max="1028" width="13.875" style="4" customWidth="1"/>
    <col min="1029" max="1031" width="11.625" style="4" customWidth="1"/>
    <col min="1032" max="1280" width="9" style="4"/>
    <col min="1281" max="1281" width="3.625" style="4" customWidth="1"/>
    <col min="1282" max="1282" width="10.625" style="4" customWidth="1"/>
    <col min="1283" max="1283" width="12.625" style="4" customWidth="1"/>
    <col min="1284" max="1284" width="13.875" style="4" customWidth="1"/>
    <col min="1285" max="1287" width="11.625" style="4" customWidth="1"/>
    <col min="1288" max="1536" width="9" style="4"/>
    <col min="1537" max="1537" width="3.625" style="4" customWidth="1"/>
    <col min="1538" max="1538" width="10.625" style="4" customWidth="1"/>
    <col min="1539" max="1539" width="12.625" style="4" customWidth="1"/>
    <col min="1540" max="1540" width="13.875" style="4" customWidth="1"/>
    <col min="1541" max="1543" width="11.625" style="4" customWidth="1"/>
    <col min="1544" max="1792" width="9" style="4"/>
    <col min="1793" max="1793" width="3.625" style="4" customWidth="1"/>
    <col min="1794" max="1794" width="10.625" style="4" customWidth="1"/>
    <col min="1795" max="1795" width="12.625" style="4" customWidth="1"/>
    <col min="1796" max="1796" width="13.875" style="4" customWidth="1"/>
    <col min="1797" max="1799" width="11.625" style="4" customWidth="1"/>
    <col min="1800" max="2048" width="9" style="4"/>
    <col min="2049" max="2049" width="3.625" style="4" customWidth="1"/>
    <col min="2050" max="2050" width="10.625" style="4" customWidth="1"/>
    <col min="2051" max="2051" width="12.625" style="4" customWidth="1"/>
    <col min="2052" max="2052" width="13.875" style="4" customWidth="1"/>
    <col min="2053" max="2055" width="11.625" style="4" customWidth="1"/>
    <col min="2056" max="2304" width="9" style="4"/>
    <col min="2305" max="2305" width="3.625" style="4" customWidth="1"/>
    <col min="2306" max="2306" width="10.625" style="4" customWidth="1"/>
    <col min="2307" max="2307" width="12.625" style="4" customWidth="1"/>
    <col min="2308" max="2308" width="13.875" style="4" customWidth="1"/>
    <col min="2309" max="2311" width="11.625" style="4" customWidth="1"/>
    <col min="2312" max="2560" width="9" style="4"/>
    <col min="2561" max="2561" width="3.625" style="4" customWidth="1"/>
    <col min="2562" max="2562" width="10.625" style="4" customWidth="1"/>
    <col min="2563" max="2563" width="12.625" style="4" customWidth="1"/>
    <col min="2564" max="2564" width="13.875" style="4" customWidth="1"/>
    <col min="2565" max="2567" width="11.625" style="4" customWidth="1"/>
    <col min="2568" max="2816" width="9" style="4"/>
    <col min="2817" max="2817" width="3.625" style="4" customWidth="1"/>
    <col min="2818" max="2818" width="10.625" style="4" customWidth="1"/>
    <col min="2819" max="2819" width="12.625" style="4" customWidth="1"/>
    <col min="2820" max="2820" width="13.875" style="4" customWidth="1"/>
    <col min="2821" max="2823" width="11.625" style="4" customWidth="1"/>
    <col min="2824" max="3072" width="9" style="4"/>
    <col min="3073" max="3073" width="3.625" style="4" customWidth="1"/>
    <col min="3074" max="3074" width="10.625" style="4" customWidth="1"/>
    <col min="3075" max="3075" width="12.625" style="4" customWidth="1"/>
    <col min="3076" max="3076" width="13.875" style="4" customWidth="1"/>
    <col min="3077" max="3079" width="11.625" style="4" customWidth="1"/>
    <col min="3080" max="3328" width="9" style="4"/>
    <col min="3329" max="3329" width="3.625" style="4" customWidth="1"/>
    <col min="3330" max="3330" width="10.625" style="4" customWidth="1"/>
    <col min="3331" max="3331" width="12.625" style="4" customWidth="1"/>
    <col min="3332" max="3332" width="13.875" style="4" customWidth="1"/>
    <col min="3333" max="3335" width="11.625" style="4" customWidth="1"/>
    <col min="3336" max="3584" width="9" style="4"/>
    <col min="3585" max="3585" width="3.625" style="4" customWidth="1"/>
    <col min="3586" max="3586" width="10.625" style="4" customWidth="1"/>
    <col min="3587" max="3587" width="12.625" style="4" customWidth="1"/>
    <col min="3588" max="3588" width="13.875" style="4" customWidth="1"/>
    <col min="3589" max="3591" width="11.625" style="4" customWidth="1"/>
    <col min="3592" max="3840" width="9" style="4"/>
    <col min="3841" max="3841" width="3.625" style="4" customWidth="1"/>
    <col min="3842" max="3842" width="10.625" style="4" customWidth="1"/>
    <col min="3843" max="3843" width="12.625" style="4" customWidth="1"/>
    <col min="3844" max="3844" width="13.875" style="4" customWidth="1"/>
    <col min="3845" max="3847" width="11.625" style="4" customWidth="1"/>
    <col min="3848" max="4096" width="9" style="4"/>
    <col min="4097" max="4097" width="3.625" style="4" customWidth="1"/>
    <col min="4098" max="4098" width="10.625" style="4" customWidth="1"/>
    <col min="4099" max="4099" width="12.625" style="4" customWidth="1"/>
    <col min="4100" max="4100" width="13.875" style="4" customWidth="1"/>
    <col min="4101" max="4103" width="11.625" style="4" customWidth="1"/>
    <col min="4104" max="4352" width="9" style="4"/>
    <col min="4353" max="4353" width="3.625" style="4" customWidth="1"/>
    <col min="4354" max="4354" width="10.625" style="4" customWidth="1"/>
    <col min="4355" max="4355" width="12.625" style="4" customWidth="1"/>
    <col min="4356" max="4356" width="13.875" style="4" customWidth="1"/>
    <col min="4357" max="4359" width="11.625" style="4" customWidth="1"/>
    <col min="4360" max="4608" width="9" style="4"/>
    <col min="4609" max="4609" width="3.625" style="4" customWidth="1"/>
    <col min="4610" max="4610" width="10.625" style="4" customWidth="1"/>
    <col min="4611" max="4611" width="12.625" style="4" customWidth="1"/>
    <col min="4612" max="4612" width="13.875" style="4" customWidth="1"/>
    <col min="4613" max="4615" width="11.625" style="4" customWidth="1"/>
    <col min="4616" max="4864" width="9" style="4"/>
    <col min="4865" max="4865" width="3.625" style="4" customWidth="1"/>
    <col min="4866" max="4866" width="10.625" style="4" customWidth="1"/>
    <col min="4867" max="4867" width="12.625" style="4" customWidth="1"/>
    <col min="4868" max="4868" width="13.875" style="4" customWidth="1"/>
    <col min="4869" max="4871" width="11.625" style="4" customWidth="1"/>
    <col min="4872" max="5120" width="9" style="4"/>
    <col min="5121" max="5121" width="3.625" style="4" customWidth="1"/>
    <col min="5122" max="5122" width="10.625" style="4" customWidth="1"/>
    <col min="5123" max="5123" width="12.625" style="4" customWidth="1"/>
    <col min="5124" max="5124" width="13.875" style="4" customWidth="1"/>
    <col min="5125" max="5127" width="11.625" style="4" customWidth="1"/>
    <col min="5128" max="5376" width="9" style="4"/>
    <col min="5377" max="5377" width="3.625" style="4" customWidth="1"/>
    <col min="5378" max="5378" width="10.625" style="4" customWidth="1"/>
    <col min="5379" max="5379" width="12.625" style="4" customWidth="1"/>
    <col min="5380" max="5380" width="13.875" style="4" customWidth="1"/>
    <col min="5381" max="5383" width="11.625" style="4" customWidth="1"/>
    <col min="5384" max="5632" width="9" style="4"/>
    <col min="5633" max="5633" width="3.625" style="4" customWidth="1"/>
    <col min="5634" max="5634" width="10.625" style="4" customWidth="1"/>
    <col min="5635" max="5635" width="12.625" style="4" customWidth="1"/>
    <col min="5636" max="5636" width="13.875" style="4" customWidth="1"/>
    <col min="5637" max="5639" width="11.625" style="4" customWidth="1"/>
    <col min="5640" max="5888" width="9" style="4"/>
    <col min="5889" max="5889" width="3.625" style="4" customWidth="1"/>
    <col min="5890" max="5890" width="10.625" style="4" customWidth="1"/>
    <col min="5891" max="5891" width="12.625" style="4" customWidth="1"/>
    <col min="5892" max="5892" width="13.875" style="4" customWidth="1"/>
    <col min="5893" max="5895" width="11.625" style="4" customWidth="1"/>
    <col min="5896" max="6144" width="9" style="4"/>
    <col min="6145" max="6145" width="3.625" style="4" customWidth="1"/>
    <col min="6146" max="6146" width="10.625" style="4" customWidth="1"/>
    <col min="6147" max="6147" width="12.625" style="4" customWidth="1"/>
    <col min="6148" max="6148" width="13.875" style="4" customWidth="1"/>
    <col min="6149" max="6151" width="11.625" style="4" customWidth="1"/>
    <col min="6152" max="6400" width="9" style="4"/>
    <col min="6401" max="6401" width="3.625" style="4" customWidth="1"/>
    <col min="6402" max="6402" width="10.625" style="4" customWidth="1"/>
    <col min="6403" max="6403" width="12.625" style="4" customWidth="1"/>
    <col min="6404" max="6404" width="13.875" style="4" customWidth="1"/>
    <col min="6405" max="6407" width="11.625" style="4" customWidth="1"/>
    <col min="6408" max="6656" width="9" style="4"/>
    <col min="6657" max="6657" width="3.625" style="4" customWidth="1"/>
    <col min="6658" max="6658" width="10.625" style="4" customWidth="1"/>
    <col min="6659" max="6659" width="12.625" style="4" customWidth="1"/>
    <col min="6660" max="6660" width="13.875" style="4" customWidth="1"/>
    <col min="6661" max="6663" width="11.625" style="4" customWidth="1"/>
    <col min="6664" max="6912" width="9" style="4"/>
    <col min="6913" max="6913" width="3.625" style="4" customWidth="1"/>
    <col min="6914" max="6914" width="10.625" style="4" customWidth="1"/>
    <col min="6915" max="6915" width="12.625" style="4" customWidth="1"/>
    <col min="6916" max="6916" width="13.875" style="4" customWidth="1"/>
    <col min="6917" max="6919" width="11.625" style="4" customWidth="1"/>
    <col min="6920" max="7168" width="9" style="4"/>
    <col min="7169" max="7169" width="3.625" style="4" customWidth="1"/>
    <col min="7170" max="7170" width="10.625" style="4" customWidth="1"/>
    <col min="7171" max="7171" width="12.625" style="4" customWidth="1"/>
    <col min="7172" max="7172" width="13.875" style="4" customWidth="1"/>
    <col min="7173" max="7175" width="11.625" style="4" customWidth="1"/>
    <col min="7176" max="7424" width="9" style="4"/>
    <col min="7425" max="7425" width="3.625" style="4" customWidth="1"/>
    <col min="7426" max="7426" width="10.625" style="4" customWidth="1"/>
    <col min="7427" max="7427" width="12.625" style="4" customWidth="1"/>
    <col min="7428" max="7428" width="13.875" style="4" customWidth="1"/>
    <col min="7429" max="7431" width="11.625" style="4" customWidth="1"/>
    <col min="7432" max="7680" width="9" style="4"/>
    <col min="7681" max="7681" width="3.625" style="4" customWidth="1"/>
    <col min="7682" max="7682" width="10.625" style="4" customWidth="1"/>
    <col min="7683" max="7683" width="12.625" style="4" customWidth="1"/>
    <col min="7684" max="7684" width="13.875" style="4" customWidth="1"/>
    <col min="7685" max="7687" width="11.625" style="4" customWidth="1"/>
    <col min="7688" max="7936" width="9" style="4"/>
    <col min="7937" max="7937" width="3.625" style="4" customWidth="1"/>
    <col min="7938" max="7938" width="10.625" style="4" customWidth="1"/>
    <col min="7939" max="7939" width="12.625" style="4" customWidth="1"/>
    <col min="7940" max="7940" width="13.875" style="4" customWidth="1"/>
    <col min="7941" max="7943" width="11.625" style="4" customWidth="1"/>
    <col min="7944" max="8192" width="9" style="4"/>
    <col min="8193" max="8193" width="3.625" style="4" customWidth="1"/>
    <col min="8194" max="8194" width="10.625" style="4" customWidth="1"/>
    <col min="8195" max="8195" width="12.625" style="4" customWidth="1"/>
    <col min="8196" max="8196" width="13.875" style="4" customWidth="1"/>
    <col min="8197" max="8199" width="11.625" style="4" customWidth="1"/>
    <col min="8200" max="8448" width="9" style="4"/>
    <col min="8449" max="8449" width="3.625" style="4" customWidth="1"/>
    <col min="8450" max="8450" width="10.625" style="4" customWidth="1"/>
    <col min="8451" max="8451" width="12.625" style="4" customWidth="1"/>
    <col min="8452" max="8452" width="13.875" style="4" customWidth="1"/>
    <col min="8453" max="8455" width="11.625" style="4" customWidth="1"/>
    <col min="8456" max="8704" width="9" style="4"/>
    <col min="8705" max="8705" width="3.625" style="4" customWidth="1"/>
    <col min="8706" max="8706" width="10.625" style="4" customWidth="1"/>
    <col min="8707" max="8707" width="12.625" style="4" customWidth="1"/>
    <col min="8708" max="8708" width="13.875" style="4" customWidth="1"/>
    <col min="8709" max="8711" width="11.625" style="4" customWidth="1"/>
    <col min="8712" max="8960" width="9" style="4"/>
    <col min="8961" max="8961" width="3.625" style="4" customWidth="1"/>
    <col min="8962" max="8962" width="10.625" style="4" customWidth="1"/>
    <col min="8963" max="8963" width="12.625" style="4" customWidth="1"/>
    <col min="8964" max="8964" width="13.875" style="4" customWidth="1"/>
    <col min="8965" max="8967" width="11.625" style="4" customWidth="1"/>
    <col min="8968" max="9216" width="9" style="4"/>
    <col min="9217" max="9217" width="3.625" style="4" customWidth="1"/>
    <col min="9218" max="9218" width="10.625" style="4" customWidth="1"/>
    <col min="9219" max="9219" width="12.625" style="4" customWidth="1"/>
    <col min="9220" max="9220" width="13.875" style="4" customWidth="1"/>
    <col min="9221" max="9223" width="11.625" style="4" customWidth="1"/>
    <col min="9224" max="9472" width="9" style="4"/>
    <col min="9473" max="9473" width="3.625" style="4" customWidth="1"/>
    <col min="9474" max="9474" width="10.625" style="4" customWidth="1"/>
    <col min="9475" max="9475" width="12.625" style="4" customWidth="1"/>
    <col min="9476" max="9476" width="13.875" style="4" customWidth="1"/>
    <col min="9477" max="9479" width="11.625" style="4" customWidth="1"/>
    <col min="9480" max="9728" width="9" style="4"/>
    <col min="9729" max="9729" width="3.625" style="4" customWidth="1"/>
    <col min="9730" max="9730" width="10.625" style="4" customWidth="1"/>
    <col min="9731" max="9731" width="12.625" style="4" customWidth="1"/>
    <col min="9732" max="9732" width="13.875" style="4" customWidth="1"/>
    <col min="9733" max="9735" width="11.625" style="4" customWidth="1"/>
    <col min="9736" max="9984" width="9" style="4"/>
    <col min="9985" max="9985" width="3.625" style="4" customWidth="1"/>
    <col min="9986" max="9986" width="10.625" style="4" customWidth="1"/>
    <col min="9987" max="9987" width="12.625" style="4" customWidth="1"/>
    <col min="9988" max="9988" width="13.875" style="4" customWidth="1"/>
    <col min="9989" max="9991" width="11.625" style="4" customWidth="1"/>
    <col min="9992" max="10240" width="9" style="4"/>
    <col min="10241" max="10241" width="3.625" style="4" customWidth="1"/>
    <col min="10242" max="10242" width="10.625" style="4" customWidth="1"/>
    <col min="10243" max="10243" width="12.625" style="4" customWidth="1"/>
    <col min="10244" max="10244" width="13.875" style="4" customWidth="1"/>
    <col min="10245" max="10247" width="11.625" style="4" customWidth="1"/>
    <col min="10248" max="10496" width="9" style="4"/>
    <col min="10497" max="10497" width="3.625" style="4" customWidth="1"/>
    <col min="10498" max="10498" width="10.625" style="4" customWidth="1"/>
    <col min="10499" max="10499" width="12.625" style="4" customWidth="1"/>
    <col min="10500" max="10500" width="13.875" style="4" customWidth="1"/>
    <col min="10501" max="10503" width="11.625" style="4" customWidth="1"/>
    <col min="10504" max="10752" width="9" style="4"/>
    <col min="10753" max="10753" width="3.625" style="4" customWidth="1"/>
    <col min="10754" max="10754" width="10.625" style="4" customWidth="1"/>
    <col min="10755" max="10755" width="12.625" style="4" customWidth="1"/>
    <col min="10756" max="10756" width="13.875" style="4" customWidth="1"/>
    <col min="10757" max="10759" width="11.625" style="4" customWidth="1"/>
    <col min="10760" max="11008" width="9" style="4"/>
    <col min="11009" max="11009" width="3.625" style="4" customWidth="1"/>
    <col min="11010" max="11010" width="10.625" style="4" customWidth="1"/>
    <col min="11011" max="11011" width="12.625" style="4" customWidth="1"/>
    <col min="11012" max="11012" width="13.875" style="4" customWidth="1"/>
    <col min="11013" max="11015" width="11.625" style="4" customWidth="1"/>
    <col min="11016" max="11264" width="9" style="4"/>
    <col min="11265" max="11265" width="3.625" style="4" customWidth="1"/>
    <col min="11266" max="11266" width="10.625" style="4" customWidth="1"/>
    <col min="11267" max="11267" width="12.625" style="4" customWidth="1"/>
    <col min="11268" max="11268" width="13.875" style="4" customWidth="1"/>
    <col min="11269" max="11271" width="11.625" style="4" customWidth="1"/>
    <col min="11272" max="11520" width="9" style="4"/>
    <col min="11521" max="11521" width="3.625" style="4" customWidth="1"/>
    <col min="11522" max="11522" width="10.625" style="4" customWidth="1"/>
    <col min="11523" max="11523" width="12.625" style="4" customWidth="1"/>
    <col min="11524" max="11524" width="13.875" style="4" customWidth="1"/>
    <col min="11525" max="11527" width="11.625" style="4" customWidth="1"/>
    <col min="11528" max="11776" width="9" style="4"/>
    <col min="11777" max="11777" width="3.625" style="4" customWidth="1"/>
    <col min="11778" max="11778" width="10.625" style="4" customWidth="1"/>
    <col min="11779" max="11779" width="12.625" style="4" customWidth="1"/>
    <col min="11780" max="11780" width="13.875" style="4" customWidth="1"/>
    <col min="11781" max="11783" width="11.625" style="4" customWidth="1"/>
    <col min="11784" max="12032" width="9" style="4"/>
    <col min="12033" max="12033" width="3.625" style="4" customWidth="1"/>
    <col min="12034" max="12034" width="10.625" style="4" customWidth="1"/>
    <col min="12035" max="12035" width="12.625" style="4" customWidth="1"/>
    <col min="12036" max="12036" width="13.875" style="4" customWidth="1"/>
    <col min="12037" max="12039" width="11.625" style="4" customWidth="1"/>
    <col min="12040" max="12288" width="9" style="4"/>
    <col min="12289" max="12289" width="3.625" style="4" customWidth="1"/>
    <col min="12290" max="12290" width="10.625" style="4" customWidth="1"/>
    <col min="12291" max="12291" width="12.625" style="4" customWidth="1"/>
    <col min="12292" max="12292" width="13.875" style="4" customWidth="1"/>
    <col min="12293" max="12295" width="11.625" style="4" customWidth="1"/>
    <col min="12296" max="12544" width="9" style="4"/>
    <col min="12545" max="12545" width="3.625" style="4" customWidth="1"/>
    <col min="12546" max="12546" width="10.625" style="4" customWidth="1"/>
    <col min="12547" max="12547" width="12.625" style="4" customWidth="1"/>
    <col min="12548" max="12548" width="13.875" style="4" customWidth="1"/>
    <col min="12549" max="12551" width="11.625" style="4" customWidth="1"/>
    <col min="12552" max="12800" width="9" style="4"/>
    <col min="12801" max="12801" width="3.625" style="4" customWidth="1"/>
    <col min="12802" max="12802" width="10.625" style="4" customWidth="1"/>
    <col min="12803" max="12803" width="12.625" style="4" customWidth="1"/>
    <col min="12804" max="12804" width="13.875" style="4" customWidth="1"/>
    <col min="12805" max="12807" width="11.625" style="4" customWidth="1"/>
    <col min="12808" max="13056" width="9" style="4"/>
    <col min="13057" max="13057" width="3.625" style="4" customWidth="1"/>
    <col min="13058" max="13058" width="10.625" style="4" customWidth="1"/>
    <col min="13059" max="13059" width="12.625" style="4" customWidth="1"/>
    <col min="13060" max="13060" width="13.875" style="4" customWidth="1"/>
    <col min="13061" max="13063" width="11.625" style="4" customWidth="1"/>
    <col min="13064" max="13312" width="9" style="4"/>
    <col min="13313" max="13313" width="3.625" style="4" customWidth="1"/>
    <col min="13314" max="13314" width="10.625" style="4" customWidth="1"/>
    <col min="13315" max="13315" width="12.625" style="4" customWidth="1"/>
    <col min="13316" max="13316" width="13.875" style="4" customWidth="1"/>
    <col min="13317" max="13319" width="11.625" style="4" customWidth="1"/>
    <col min="13320" max="13568" width="9" style="4"/>
    <col min="13569" max="13569" width="3.625" style="4" customWidth="1"/>
    <col min="13570" max="13570" width="10.625" style="4" customWidth="1"/>
    <col min="13571" max="13571" width="12.625" style="4" customWidth="1"/>
    <col min="13572" max="13572" width="13.875" style="4" customWidth="1"/>
    <col min="13573" max="13575" width="11.625" style="4" customWidth="1"/>
    <col min="13576" max="13824" width="9" style="4"/>
    <col min="13825" max="13825" width="3.625" style="4" customWidth="1"/>
    <col min="13826" max="13826" width="10.625" style="4" customWidth="1"/>
    <col min="13827" max="13827" width="12.625" style="4" customWidth="1"/>
    <col min="13828" max="13828" width="13.875" style="4" customWidth="1"/>
    <col min="13829" max="13831" width="11.625" style="4" customWidth="1"/>
    <col min="13832" max="14080" width="9" style="4"/>
    <col min="14081" max="14081" width="3.625" style="4" customWidth="1"/>
    <col min="14082" max="14082" width="10.625" style="4" customWidth="1"/>
    <col min="14083" max="14083" width="12.625" style="4" customWidth="1"/>
    <col min="14084" max="14084" width="13.875" style="4" customWidth="1"/>
    <col min="14085" max="14087" width="11.625" style="4" customWidth="1"/>
    <col min="14088" max="14336" width="9" style="4"/>
    <col min="14337" max="14337" width="3.625" style="4" customWidth="1"/>
    <col min="14338" max="14338" width="10.625" style="4" customWidth="1"/>
    <col min="14339" max="14339" width="12.625" style="4" customWidth="1"/>
    <col min="14340" max="14340" width="13.875" style="4" customWidth="1"/>
    <col min="14341" max="14343" width="11.625" style="4" customWidth="1"/>
    <col min="14344" max="14592" width="9" style="4"/>
    <col min="14593" max="14593" width="3.625" style="4" customWidth="1"/>
    <col min="14594" max="14594" width="10.625" style="4" customWidth="1"/>
    <col min="14595" max="14595" width="12.625" style="4" customWidth="1"/>
    <col min="14596" max="14596" width="13.875" style="4" customWidth="1"/>
    <col min="14597" max="14599" width="11.625" style="4" customWidth="1"/>
    <col min="14600" max="14848" width="9" style="4"/>
    <col min="14849" max="14849" width="3.625" style="4" customWidth="1"/>
    <col min="14850" max="14850" width="10.625" style="4" customWidth="1"/>
    <col min="14851" max="14851" width="12.625" style="4" customWidth="1"/>
    <col min="14852" max="14852" width="13.875" style="4" customWidth="1"/>
    <col min="14853" max="14855" width="11.625" style="4" customWidth="1"/>
    <col min="14856" max="15104" width="9" style="4"/>
    <col min="15105" max="15105" width="3.625" style="4" customWidth="1"/>
    <col min="15106" max="15106" width="10.625" style="4" customWidth="1"/>
    <col min="15107" max="15107" width="12.625" style="4" customWidth="1"/>
    <col min="15108" max="15108" width="13.875" style="4" customWidth="1"/>
    <col min="15109" max="15111" width="11.625" style="4" customWidth="1"/>
    <col min="15112" max="15360" width="9" style="4"/>
    <col min="15361" max="15361" width="3.625" style="4" customWidth="1"/>
    <col min="15362" max="15362" width="10.625" style="4" customWidth="1"/>
    <col min="15363" max="15363" width="12.625" style="4" customWidth="1"/>
    <col min="15364" max="15364" width="13.875" style="4" customWidth="1"/>
    <col min="15365" max="15367" width="11.625" style="4" customWidth="1"/>
    <col min="15368" max="15616" width="9" style="4"/>
    <col min="15617" max="15617" width="3.625" style="4" customWidth="1"/>
    <col min="15618" max="15618" width="10.625" style="4" customWidth="1"/>
    <col min="15619" max="15619" width="12.625" style="4" customWidth="1"/>
    <col min="15620" max="15620" width="13.875" style="4" customWidth="1"/>
    <col min="15621" max="15623" width="11.625" style="4" customWidth="1"/>
    <col min="15624" max="15872" width="9" style="4"/>
    <col min="15873" max="15873" width="3.625" style="4" customWidth="1"/>
    <col min="15874" max="15874" width="10.625" style="4" customWidth="1"/>
    <col min="15875" max="15875" width="12.625" style="4" customWidth="1"/>
    <col min="15876" max="15876" width="13.875" style="4" customWidth="1"/>
    <col min="15877" max="15879" width="11.625" style="4" customWidth="1"/>
    <col min="15880" max="16128" width="9" style="4"/>
    <col min="16129" max="16129" width="3.625" style="4" customWidth="1"/>
    <col min="16130" max="16130" width="10.625" style="4" customWidth="1"/>
    <col min="16131" max="16131" width="12.625" style="4" customWidth="1"/>
    <col min="16132" max="16132" width="13.875" style="4" customWidth="1"/>
    <col min="16133" max="16135" width="11.625" style="4" customWidth="1"/>
    <col min="16136" max="16384" width="9" style="4"/>
  </cols>
  <sheetData>
    <row r="1" spans="1:19" ht="30" customHeight="1">
      <c r="A1" s="1" t="s">
        <v>0</v>
      </c>
      <c r="B1" s="2"/>
    </row>
    <row r="2" spans="1:19" ht="18" customHeight="1">
      <c r="C2" s="5"/>
      <c r="D2" s="5"/>
      <c r="E2" s="5"/>
      <c r="F2" s="5"/>
      <c r="G2" s="5"/>
    </row>
    <row r="3" spans="1:19" s="6" customFormat="1" ht="7.5" customHeight="1">
      <c r="B3" s="379" t="s">
        <v>1</v>
      </c>
      <c r="C3" s="402" t="s">
        <v>2</v>
      </c>
      <c r="D3" s="403" t="s">
        <v>3</v>
      </c>
      <c r="E3" s="404"/>
      <c r="F3" s="404"/>
      <c r="G3" s="407" t="s">
        <v>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6" customFormat="1" ht="7.5" customHeight="1">
      <c r="B4" s="401"/>
      <c r="C4" s="401"/>
      <c r="D4" s="405"/>
      <c r="E4" s="406"/>
      <c r="F4" s="406"/>
      <c r="G4" s="40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6" customFormat="1" ht="7.5" customHeight="1">
      <c r="B5" s="401"/>
      <c r="C5" s="409" t="s">
        <v>5</v>
      </c>
      <c r="D5" s="402" t="s">
        <v>6</v>
      </c>
      <c r="E5" s="410" t="s">
        <v>7</v>
      </c>
      <c r="F5" s="411"/>
      <c r="G5" s="402" t="s">
        <v>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6" customFormat="1" ht="7.5" customHeight="1">
      <c r="B6" s="401"/>
      <c r="C6" s="401"/>
      <c r="D6" s="401"/>
      <c r="E6" s="411"/>
      <c r="F6" s="411"/>
      <c r="G6" s="40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6" customFormat="1" ht="7.5" customHeight="1">
      <c r="B7" s="401"/>
      <c r="C7" s="409" t="s">
        <v>9</v>
      </c>
      <c r="D7" s="401"/>
      <c r="E7" s="403" t="s">
        <v>10</v>
      </c>
      <c r="F7" s="399" t="s">
        <v>11</v>
      </c>
      <c r="G7" s="40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6" customFormat="1" ht="7.5" customHeight="1">
      <c r="B8" s="380"/>
      <c r="C8" s="412"/>
      <c r="D8" s="380"/>
      <c r="E8" s="405"/>
      <c r="F8" s="400"/>
      <c r="G8" s="38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5" customHeight="1">
      <c r="B9" s="8" t="s">
        <v>12</v>
      </c>
      <c r="C9" s="9">
        <f>SUM(C10:C13)</f>
        <v>90763</v>
      </c>
      <c r="D9" s="9">
        <f>SUM(D10:D13)</f>
        <v>25520</v>
      </c>
      <c r="E9" s="10">
        <f>SUM(E10:E13)</f>
        <v>20660</v>
      </c>
      <c r="F9" s="11">
        <f>SUM(F10:F13)</f>
        <v>1510</v>
      </c>
      <c r="G9" s="9">
        <f>SUM(G10:G13)</f>
        <v>3350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5" hidden="1" customHeight="1">
      <c r="B10" s="12" t="s">
        <v>13</v>
      </c>
      <c r="C10" s="13">
        <v>24285</v>
      </c>
      <c r="D10" s="13">
        <f>SUM(E10:G10)</f>
        <v>7689</v>
      </c>
      <c r="E10" s="14">
        <v>6723</v>
      </c>
      <c r="F10" s="15">
        <v>420</v>
      </c>
      <c r="G10" s="13">
        <v>546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6" customFormat="1" ht="15" hidden="1" customHeight="1">
      <c r="B11" s="12" t="s">
        <v>14</v>
      </c>
      <c r="C11" s="13">
        <v>30866</v>
      </c>
      <c r="D11" s="13">
        <f>SUM(E11:G11)</f>
        <v>8142</v>
      </c>
      <c r="E11" s="14">
        <v>6589</v>
      </c>
      <c r="F11" s="15">
        <v>488</v>
      </c>
      <c r="G11" s="13">
        <v>1065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6" customFormat="1" ht="15" hidden="1" customHeight="1">
      <c r="B12" s="12" t="s">
        <v>15</v>
      </c>
      <c r="C12" s="13">
        <v>22806</v>
      </c>
      <c r="D12" s="13">
        <f>SUM(E12:G12)</f>
        <v>6938</v>
      </c>
      <c r="E12" s="14">
        <v>5536</v>
      </c>
      <c r="F12" s="15">
        <v>480</v>
      </c>
      <c r="G12" s="13">
        <v>922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6" customFormat="1" ht="15" hidden="1" customHeight="1">
      <c r="B13" s="16" t="s">
        <v>16</v>
      </c>
      <c r="C13" s="13">
        <v>12806</v>
      </c>
      <c r="D13" s="13">
        <f>SUM(E13:G13)</f>
        <v>2751</v>
      </c>
      <c r="E13" s="14">
        <v>1812</v>
      </c>
      <c r="F13" s="15">
        <v>122</v>
      </c>
      <c r="G13" s="13">
        <v>817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6" customFormat="1" ht="15" customHeight="1">
      <c r="B14" s="8" t="s">
        <v>17</v>
      </c>
      <c r="C14" s="9">
        <f>SUM(C15:C18)</f>
        <v>91420</v>
      </c>
      <c r="D14" s="9">
        <f>SUM(D15:D18)</f>
        <v>26544</v>
      </c>
      <c r="E14" s="10">
        <f>SUM(E15:E18)</f>
        <v>19478</v>
      </c>
      <c r="F14" s="11">
        <f>SUM(F15:F18)</f>
        <v>1410</v>
      </c>
      <c r="G14" s="9">
        <f>SUM(G15:G18)</f>
        <v>5656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6" customFormat="1" ht="15" hidden="1" customHeight="1">
      <c r="B15" s="12" t="s">
        <v>13</v>
      </c>
      <c r="C15" s="13">
        <v>24226</v>
      </c>
      <c r="D15" s="13">
        <f>SUM(E15:G15)</f>
        <v>7620</v>
      </c>
      <c r="E15" s="14">
        <v>6461</v>
      </c>
      <c r="F15" s="15">
        <v>398</v>
      </c>
      <c r="G15" s="13">
        <v>761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5" hidden="1" customHeight="1">
      <c r="B16" s="12" t="s">
        <v>14</v>
      </c>
      <c r="C16" s="13">
        <v>31263</v>
      </c>
      <c r="D16" s="13">
        <f>SUM(E16:G16)</f>
        <v>8732</v>
      </c>
      <c r="E16" s="14">
        <v>6615</v>
      </c>
      <c r="F16" s="15">
        <v>456</v>
      </c>
      <c r="G16" s="13">
        <v>1661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2:19" s="6" customFormat="1" ht="15" hidden="1" customHeight="1">
      <c r="B17" s="12" t="s">
        <v>15</v>
      </c>
      <c r="C17" s="13">
        <v>23000</v>
      </c>
      <c r="D17" s="13">
        <f>SUM(E17:G17)</f>
        <v>7374</v>
      </c>
      <c r="E17" s="14">
        <v>4529</v>
      </c>
      <c r="F17" s="15">
        <v>440</v>
      </c>
      <c r="G17" s="13">
        <v>2405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2:19" s="6" customFormat="1" ht="15" hidden="1" customHeight="1">
      <c r="B18" s="16" t="s">
        <v>16</v>
      </c>
      <c r="C18" s="13">
        <v>12931</v>
      </c>
      <c r="D18" s="13">
        <f>SUM(E18:G18)</f>
        <v>2818</v>
      </c>
      <c r="E18" s="14">
        <v>1873</v>
      </c>
      <c r="F18" s="15">
        <v>116</v>
      </c>
      <c r="G18" s="13">
        <v>829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19" s="6" customFormat="1" ht="15" customHeight="1">
      <c r="B19" s="17" t="s">
        <v>18</v>
      </c>
      <c r="C19" s="18">
        <f>SUM(C20:C23)</f>
        <v>92960</v>
      </c>
      <c r="D19" s="18">
        <f>SUM(D20:D23)</f>
        <v>26423</v>
      </c>
      <c r="E19" s="19">
        <f>SUM(E20:E23)</f>
        <v>20111</v>
      </c>
      <c r="F19" s="20">
        <f>SUM(F20:F23)</f>
        <v>1385</v>
      </c>
      <c r="G19" s="18">
        <f>SUM(G20:G23)</f>
        <v>4927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2:19" s="6" customFormat="1" ht="14.1" hidden="1" customHeight="1">
      <c r="B20" s="12" t="s">
        <v>13</v>
      </c>
      <c r="C20" s="13">
        <v>24234</v>
      </c>
      <c r="D20" s="13">
        <f>SUM(E20:G20)</f>
        <v>7583</v>
      </c>
      <c r="E20" s="14">
        <v>6392</v>
      </c>
      <c r="F20" s="15">
        <v>373</v>
      </c>
      <c r="G20" s="13">
        <v>818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2:19" s="6" customFormat="1" ht="14.1" hidden="1" customHeight="1">
      <c r="B21" s="12" t="s">
        <v>14</v>
      </c>
      <c r="C21" s="13">
        <v>32214</v>
      </c>
      <c r="D21" s="13">
        <f>SUM(E21:G21)</f>
        <v>8667</v>
      </c>
      <c r="E21" s="14">
        <v>6996</v>
      </c>
      <c r="F21" s="15">
        <v>455</v>
      </c>
      <c r="G21" s="13">
        <v>1216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19" s="6" customFormat="1" ht="14.1" hidden="1" customHeight="1">
      <c r="B22" s="12" t="s">
        <v>15</v>
      </c>
      <c r="C22" s="13">
        <v>23321</v>
      </c>
      <c r="D22" s="13">
        <f>SUM(E22:G22)</f>
        <v>7085</v>
      </c>
      <c r="E22" s="14">
        <v>4750</v>
      </c>
      <c r="F22" s="15">
        <v>441</v>
      </c>
      <c r="G22" s="13">
        <v>1894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s="6" customFormat="1" ht="14.1" hidden="1" customHeight="1">
      <c r="B23" s="16" t="s">
        <v>16</v>
      </c>
      <c r="C23" s="13">
        <v>13191</v>
      </c>
      <c r="D23" s="13">
        <f>SUM(E23:G23)</f>
        <v>3088</v>
      </c>
      <c r="E23" s="14">
        <v>1973</v>
      </c>
      <c r="F23" s="15">
        <v>116</v>
      </c>
      <c r="G23" s="13">
        <v>999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2:19" s="6" customFormat="1" ht="15" customHeight="1">
      <c r="B24" s="8" t="s">
        <v>19</v>
      </c>
      <c r="C24" s="9">
        <f>SUM(C25:C28)</f>
        <v>92909</v>
      </c>
      <c r="D24" s="9">
        <f>SUM(D25:D28)</f>
        <v>28476</v>
      </c>
      <c r="E24" s="10">
        <f>SUM(E25:E28)</f>
        <v>20848</v>
      </c>
      <c r="F24" s="11">
        <f>SUM(F25:F28)</f>
        <v>1377</v>
      </c>
      <c r="G24" s="9">
        <f>SUM(G25:G28)</f>
        <v>6251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2:19" s="6" customFormat="1" ht="14.1" hidden="1" customHeight="1">
      <c r="B25" s="12" t="s">
        <v>13</v>
      </c>
      <c r="C25" s="13">
        <v>24281</v>
      </c>
      <c r="D25" s="13">
        <v>7660</v>
      </c>
      <c r="E25" s="14">
        <v>6485</v>
      </c>
      <c r="F25" s="15">
        <v>343</v>
      </c>
      <c r="G25" s="13">
        <v>832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2:19" s="6" customFormat="1" ht="14.1" hidden="1" customHeight="1">
      <c r="B26" s="12" t="s">
        <v>14</v>
      </c>
      <c r="C26" s="13">
        <v>31762</v>
      </c>
      <c r="D26" s="13">
        <v>10166</v>
      </c>
      <c r="E26" s="14">
        <v>7249</v>
      </c>
      <c r="F26" s="15">
        <v>447</v>
      </c>
      <c r="G26" s="13">
        <v>2470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19" s="6" customFormat="1" ht="14.1" hidden="1" customHeight="1">
      <c r="B27" s="12" t="s">
        <v>15</v>
      </c>
      <c r="C27" s="13">
        <v>23641</v>
      </c>
      <c r="D27" s="13">
        <v>7539</v>
      </c>
      <c r="E27" s="14">
        <v>4999</v>
      </c>
      <c r="F27" s="15">
        <v>465</v>
      </c>
      <c r="G27" s="13">
        <v>2075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 s="6" customFormat="1" ht="14.1" hidden="1" customHeight="1">
      <c r="B28" s="16" t="s">
        <v>16</v>
      </c>
      <c r="C28" s="13">
        <v>13225</v>
      </c>
      <c r="D28" s="13">
        <v>3111</v>
      </c>
      <c r="E28" s="21">
        <v>2115</v>
      </c>
      <c r="F28" s="22">
        <v>122</v>
      </c>
      <c r="G28" s="13">
        <v>874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2:19" s="6" customFormat="1" ht="15" customHeight="1">
      <c r="B29" s="17" t="s">
        <v>20</v>
      </c>
      <c r="C29" s="18">
        <f>SUM(C30:C33)</f>
        <v>93294</v>
      </c>
      <c r="D29" s="18">
        <f>SUM(D30:D33)</f>
        <v>27590</v>
      </c>
      <c r="E29" s="19">
        <f>SUM(E30:E33)</f>
        <v>20990</v>
      </c>
      <c r="F29" s="20">
        <f>SUM(F30:F33)</f>
        <v>1363</v>
      </c>
      <c r="G29" s="18">
        <f>SUM(G30:G33)</f>
        <v>5237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2:19" s="6" customFormat="1" ht="14.1" hidden="1" customHeight="1">
      <c r="B30" s="12" t="s">
        <v>13</v>
      </c>
      <c r="C30" s="13">
        <v>24123</v>
      </c>
      <c r="D30" s="13">
        <v>7681</v>
      </c>
      <c r="E30" s="14">
        <v>6539</v>
      </c>
      <c r="F30" s="15">
        <v>346</v>
      </c>
      <c r="G30" s="13">
        <v>796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2:19" s="6" customFormat="1" ht="14.1" hidden="1" customHeight="1">
      <c r="B31" s="12" t="s">
        <v>14</v>
      </c>
      <c r="C31" s="13">
        <v>31994</v>
      </c>
      <c r="D31" s="13">
        <v>9168</v>
      </c>
      <c r="E31" s="14">
        <v>7172</v>
      </c>
      <c r="F31" s="15">
        <v>461</v>
      </c>
      <c r="G31" s="13">
        <v>1535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2:19" s="6" customFormat="1" ht="14.1" hidden="1" customHeight="1">
      <c r="B32" s="12" t="s">
        <v>15</v>
      </c>
      <c r="C32" s="13">
        <v>23886</v>
      </c>
      <c r="D32" s="13">
        <v>7511</v>
      </c>
      <c r="E32" s="14">
        <v>5109</v>
      </c>
      <c r="F32" s="15">
        <v>436</v>
      </c>
      <c r="G32" s="13">
        <v>1966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 s="6" customFormat="1" ht="14.1" hidden="1" customHeight="1">
      <c r="B33" s="16" t="s">
        <v>16</v>
      </c>
      <c r="C33" s="23">
        <v>13291</v>
      </c>
      <c r="D33" s="23">
        <v>3230</v>
      </c>
      <c r="E33" s="21">
        <v>2170</v>
      </c>
      <c r="F33" s="22">
        <v>120</v>
      </c>
      <c r="G33" s="23">
        <v>940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2:19" s="6" customFormat="1" ht="15" customHeight="1">
      <c r="B34" s="17" t="s">
        <v>21</v>
      </c>
      <c r="C34" s="18">
        <f>SUM(C35:C38)</f>
        <v>93588</v>
      </c>
      <c r="D34" s="18">
        <f>SUM(D35:D38)</f>
        <v>27051</v>
      </c>
      <c r="E34" s="19">
        <f>SUM(E35:E38)</f>
        <v>20731</v>
      </c>
      <c r="F34" s="20">
        <f>SUM(F35:F38)</f>
        <v>1283</v>
      </c>
      <c r="G34" s="18">
        <f>SUM(G35:G38)</f>
        <v>5037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 s="6" customFormat="1" ht="14.1" hidden="1" customHeight="1">
      <c r="B35" s="12" t="s">
        <v>13</v>
      </c>
      <c r="C35" s="13">
        <v>23969</v>
      </c>
      <c r="D35" s="13">
        <v>7601</v>
      </c>
      <c r="E35" s="14">
        <v>6448</v>
      </c>
      <c r="F35" s="15">
        <v>314</v>
      </c>
      <c r="G35" s="13">
        <v>839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s="6" customFormat="1" ht="14.1" hidden="1" customHeight="1">
      <c r="B36" s="12" t="s">
        <v>14</v>
      </c>
      <c r="C36" s="13">
        <v>32296</v>
      </c>
      <c r="D36" s="13">
        <v>8933</v>
      </c>
      <c r="E36" s="14">
        <v>6811</v>
      </c>
      <c r="F36" s="15">
        <v>431</v>
      </c>
      <c r="G36" s="13">
        <v>1691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2:19" s="6" customFormat="1" ht="14.1" hidden="1" customHeight="1">
      <c r="B37" s="12" t="s">
        <v>15</v>
      </c>
      <c r="C37" s="13">
        <v>24004</v>
      </c>
      <c r="D37" s="13">
        <v>7491</v>
      </c>
      <c r="E37" s="14">
        <v>5209</v>
      </c>
      <c r="F37" s="15">
        <v>420</v>
      </c>
      <c r="G37" s="13">
        <v>1862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s="6" customFormat="1" ht="14.1" hidden="1" customHeight="1">
      <c r="B38" s="16" t="s">
        <v>16</v>
      </c>
      <c r="C38" s="23">
        <v>13319</v>
      </c>
      <c r="D38" s="23">
        <v>3026</v>
      </c>
      <c r="E38" s="21">
        <v>2263</v>
      </c>
      <c r="F38" s="22">
        <v>118</v>
      </c>
      <c r="G38" s="23">
        <v>645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s="6" customFormat="1" ht="15" customHeight="1">
      <c r="B39" s="8" t="s">
        <v>22</v>
      </c>
      <c r="C39" s="18">
        <f>SUM(C40:C43)</f>
        <v>94180</v>
      </c>
      <c r="D39" s="18">
        <f>SUM(D40:D43)</f>
        <v>27334</v>
      </c>
      <c r="E39" s="19">
        <f>SUM(E40:E43)</f>
        <v>20816</v>
      </c>
      <c r="F39" s="20">
        <f>SUM(F40:F43)</f>
        <v>1081</v>
      </c>
      <c r="G39" s="18">
        <f>SUM(G40:G43)</f>
        <v>5437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s="6" customFormat="1" ht="14.1" hidden="1" customHeight="1">
      <c r="B40" s="12" t="s">
        <v>13</v>
      </c>
      <c r="C40" s="24">
        <v>23748</v>
      </c>
      <c r="D40" s="24">
        <v>7742</v>
      </c>
      <c r="E40" s="25">
        <v>6428</v>
      </c>
      <c r="F40" s="26">
        <v>316</v>
      </c>
      <c r="G40" s="24">
        <v>998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s="28" customFormat="1" ht="14.1" hidden="1" customHeight="1">
      <c r="B41" s="12" t="s">
        <v>14</v>
      </c>
      <c r="C41" s="24">
        <v>32526</v>
      </c>
      <c r="D41" s="24">
        <v>9366</v>
      </c>
      <c r="E41" s="25">
        <v>6877</v>
      </c>
      <c r="F41" s="26">
        <v>338</v>
      </c>
      <c r="G41" s="24">
        <v>2151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19" s="28" customFormat="1" ht="14.1" hidden="1" customHeight="1">
      <c r="B42" s="12" t="s">
        <v>15</v>
      </c>
      <c r="C42" s="24">
        <v>24559</v>
      </c>
      <c r="D42" s="24">
        <v>7359</v>
      </c>
      <c r="E42" s="25">
        <v>5195</v>
      </c>
      <c r="F42" s="26">
        <v>305</v>
      </c>
      <c r="G42" s="24">
        <v>1859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2:19" s="28" customFormat="1" ht="14.1" hidden="1" customHeight="1">
      <c r="B43" s="16" t="s">
        <v>16</v>
      </c>
      <c r="C43" s="29">
        <v>13347</v>
      </c>
      <c r="D43" s="29">
        <v>2867</v>
      </c>
      <c r="E43" s="30">
        <v>2316</v>
      </c>
      <c r="F43" s="31">
        <v>122</v>
      </c>
      <c r="G43" s="29">
        <v>429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2:19" s="6" customFormat="1" ht="15" customHeight="1">
      <c r="B44" s="8" t="s">
        <v>23</v>
      </c>
      <c r="C44" s="32">
        <v>93685</v>
      </c>
      <c r="D44" s="32">
        <v>28329</v>
      </c>
      <c r="E44" s="33">
        <v>21196</v>
      </c>
      <c r="F44" s="34">
        <v>1056</v>
      </c>
      <c r="G44" s="32">
        <v>6077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2:19" s="6" customFormat="1" ht="15" customHeight="1">
      <c r="B45" s="17" t="s">
        <v>24</v>
      </c>
      <c r="C45" s="18">
        <v>93746</v>
      </c>
      <c r="D45" s="18">
        <v>28212</v>
      </c>
      <c r="E45" s="19">
        <v>21462</v>
      </c>
      <c r="F45" s="20">
        <v>1130</v>
      </c>
      <c r="G45" s="18">
        <v>5620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2:19" s="6" customFormat="1" ht="15" customHeight="1">
      <c r="B46" s="17" t="s">
        <v>25</v>
      </c>
      <c r="C46" s="18">
        <v>93742</v>
      </c>
      <c r="D46" s="18">
        <v>27292</v>
      </c>
      <c r="E46" s="19">
        <v>20819</v>
      </c>
      <c r="F46" s="20">
        <v>962</v>
      </c>
      <c r="G46" s="18">
        <v>5511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2:19" s="6" customFormat="1" ht="15" customHeight="1">
      <c r="B47" s="8" t="s">
        <v>26</v>
      </c>
      <c r="C47" s="9">
        <v>93658</v>
      </c>
      <c r="D47" s="9">
        <f>SUM(D48:D51)</f>
        <v>26547</v>
      </c>
      <c r="E47" s="10">
        <f>SUM(E48:E51)</f>
        <v>20270</v>
      </c>
      <c r="F47" s="11">
        <f>SUM(F48:F51)</f>
        <v>942</v>
      </c>
      <c r="G47" s="9">
        <f>SUM(G48:G51)</f>
        <v>5335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2:19" s="6" customFormat="1" ht="14.1" hidden="1" customHeight="1">
      <c r="B48" s="12" t="s">
        <v>13</v>
      </c>
      <c r="C48" s="24">
        <v>23056</v>
      </c>
      <c r="D48" s="24">
        <v>7058</v>
      </c>
      <c r="E48" s="25">
        <v>5953</v>
      </c>
      <c r="F48" s="26">
        <v>243</v>
      </c>
      <c r="G48" s="24">
        <f>D48-E48-F48</f>
        <v>862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2:19" s="28" customFormat="1" ht="14.1" hidden="1" customHeight="1">
      <c r="B49" s="12" t="s">
        <v>14</v>
      </c>
      <c r="C49" s="24">
        <v>32842</v>
      </c>
      <c r="D49" s="24">
        <v>9090</v>
      </c>
      <c r="E49" s="25">
        <v>6769</v>
      </c>
      <c r="F49" s="26">
        <v>287</v>
      </c>
      <c r="G49" s="24">
        <f>D49-E49-F49</f>
        <v>2034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2:19" s="28" customFormat="1" ht="14.1" hidden="1" customHeight="1">
      <c r="B50" s="12" t="s">
        <v>15</v>
      </c>
      <c r="C50" s="24">
        <v>24555</v>
      </c>
      <c r="D50" s="24">
        <v>7056</v>
      </c>
      <c r="E50" s="25">
        <v>5115</v>
      </c>
      <c r="F50" s="26">
        <v>288</v>
      </c>
      <c r="G50" s="24">
        <f>D50-E50-F50</f>
        <v>1653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2:19" s="28" customFormat="1" ht="14.1" hidden="1" customHeight="1">
      <c r="B51" s="16" t="s">
        <v>16</v>
      </c>
      <c r="C51" s="29">
        <v>13205</v>
      </c>
      <c r="D51" s="29">
        <v>3343</v>
      </c>
      <c r="E51" s="30">
        <v>2433</v>
      </c>
      <c r="F51" s="31">
        <v>124</v>
      </c>
      <c r="G51" s="29">
        <f>D51-E51-F51</f>
        <v>786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2:19" s="6" customFormat="1" ht="15" customHeight="1">
      <c r="B52" s="8" t="s">
        <v>27</v>
      </c>
      <c r="C52" s="9">
        <f>SUM(C53:C56)</f>
        <v>94963</v>
      </c>
      <c r="D52" s="9">
        <f>SUM(D53:D56)</f>
        <v>25696</v>
      </c>
      <c r="E52" s="10">
        <f>SUM(E53:E56)</f>
        <v>19759</v>
      </c>
      <c r="F52" s="11">
        <f>SUM(F53:F56)</f>
        <v>922</v>
      </c>
      <c r="G52" s="9">
        <f>SUM(G53:G56)</f>
        <v>5015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s="6" customFormat="1" ht="14.1" customHeight="1">
      <c r="B53" s="12" t="s">
        <v>13</v>
      </c>
      <c r="C53" s="24">
        <v>23140</v>
      </c>
      <c r="D53" s="24">
        <f>7884-604</f>
        <v>7280</v>
      </c>
      <c r="E53" s="25">
        <v>5715</v>
      </c>
      <c r="F53" s="26">
        <v>236</v>
      </c>
      <c r="G53" s="24">
        <f>D53-E53-F53</f>
        <v>1329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2:19" s="28" customFormat="1" ht="14.1" customHeight="1">
      <c r="B54" s="12" t="s">
        <v>14</v>
      </c>
      <c r="C54" s="24">
        <v>33366</v>
      </c>
      <c r="D54" s="24">
        <f>10255-1325</f>
        <v>8930</v>
      </c>
      <c r="E54" s="25">
        <v>6611</v>
      </c>
      <c r="F54" s="26">
        <v>272</v>
      </c>
      <c r="G54" s="24">
        <f>D54-E54-F54</f>
        <v>2047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2:19" s="28" customFormat="1" ht="14.1" customHeight="1">
      <c r="B55" s="12" t="s">
        <v>15</v>
      </c>
      <c r="C55" s="24">
        <v>25055</v>
      </c>
      <c r="D55" s="24">
        <f>7685-1369</f>
        <v>6316</v>
      </c>
      <c r="E55" s="25">
        <v>5029</v>
      </c>
      <c r="F55" s="26">
        <v>292</v>
      </c>
      <c r="G55" s="24">
        <f>D55-E55-F55</f>
        <v>995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2:19" s="28" customFormat="1" ht="14.1" customHeight="1">
      <c r="B56" s="16" t="s">
        <v>16</v>
      </c>
      <c r="C56" s="29">
        <v>13402</v>
      </c>
      <c r="D56" s="29">
        <f>3934-764</f>
        <v>3170</v>
      </c>
      <c r="E56" s="30">
        <v>2404</v>
      </c>
      <c r="F56" s="31">
        <v>122</v>
      </c>
      <c r="G56" s="29">
        <f>D56-E56-F56</f>
        <v>644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2:19" s="6" customFormat="1" ht="15" customHeight="1">
      <c r="B57" s="8" t="s">
        <v>28</v>
      </c>
      <c r="C57" s="9">
        <f>SUM(C58:C61)</f>
        <v>94670</v>
      </c>
      <c r="D57" s="9">
        <f>SUM(D58:D61)</f>
        <v>26867</v>
      </c>
      <c r="E57" s="10">
        <f>SUM(E58:E61)</f>
        <v>22370</v>
      </c>
      <c r="F57" s="11">
        <f>SUM(F58:F61)</f>
        <v>905</v>
      </c>
      <c r="G57" s="9">
        <f>SUM(G58:G61)</f>
        <v>3592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2:19" s="6" customFormat="1" ht="14.1" customHeight="1">
      <c r="B58" s="12" t="s">
        <v>13</v>
      </c>
      <c r="C58" s="24">
        <v>22960</v>
      </c>
      <c r="D58" s="24">
        <v>7013</v>
      </c>
      <c r="E58" s="25">
        <v>6044</v>
      </c>
      <c r="F58" s="26">
        <v>234</v>
      </c>
      <c r="G58" s="24">
        <f>D58-E58-F58</f>
        <v>735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2:19" s="28" customFormat="1" ht="14.1" customHeight="1">
      <c r="B59" s="12" t="s">
        <v>14</v>
      </c>
      <c r="C59" s="24">
        <v>33247</v>
      </c>
      <c r="D59" s="24">
        <v>9231</v>
      </c>
      <c r="E59" s="25">
        <v>7233</v>
      </c>
      <c r="F59" s="26">
        <v>278</v>
      </c>
      <c r="G59" s="24">
        <f>D59-E59-F59</f>
        <v>1720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2:19" s="28" customFormat="1" ht="14.1" customHeight="1">
      <c r="B60" s="12" t="s">
        <v>15</v>
      </c>
      <c r="C60" s="24">
        <v>25059</v>
      </c>
      <c r="D60" s="24">
        <v>6970</v>
      </c>
      <c r="E60" s="25">
        <v>6020</v>
      </c>
      <c r="F60" s="26">
        <v>276</v>
      </c>
      <c r="G60" s="24">
        <f>D60-E60-F60</f>
        <v>674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2:19" s="28" customFormat="1" ht="14.1" customHeight="1">
      <c r="B61" s="16" t="s">
        <v>16</v>
      </c>
      <c r="C61" s="29">
        <v>13404</v>
      </c>
      <c r="D61" s="29">
        <v>3653</v>
      </c>
      <c r="E61" s="30">
        <v>3073</v>
      </c>
      <c r="F61" s="31">
        <v>117</v>
      </c>
      <c r="G61" s="29">
        <f>D61-E61-F61</f>
        <v>463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2:19" s="6" customFormat="1" ht="15" customHeight="1">
      <c r="B62" s="8" t="s">
        <v>29</v>
      </c>
      <c r="C62" s="9">
        <f>SUM(C63:C66)</f>
        <v>94501</v>
      </c>
      <c r="D62" s="9">
        <f>SUM(D63:D66)</f>
        <v>27879</v>
      </c>
      <c r="E62" s="10">
        <f>SUM(E63:E66)</f>
        <v>23300</v>
      </c>
      <c r="F62" s="11">
        <f>SUM(F63:F66)</f>
        <v>863</v>
      </c>
      <c r="G62" s="9">
        <f>SUM(G63:G66)</f>
        <v>3716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2:19" s="6" customFormat="1" ht="14.1" customHeight="1">
      <c r="B63" s="12" t="s">
        <v>13</v>
      </c>
      <c r="C63" s="24">
        <v>22796</v>
      </c>
      <c r="D63" s="24">
        <v>7097</v>
      </c>
      <c r="E63" s="25">
        <v>6120</v>
      </c>
      <c r="F63" s="26">
        <v>237</v>
      </c>
      <c r="G63" s="24">
        <f>D63-E63-F63</f>
        <v>740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2:19" s="28" customFormat="1" ht="14.1" customHeight="1">
      <c r="B64" s="12" t="s">
        <v>14</v>
      </c>
      <c r="C64" s="24">
        <v>33186</v>
      </c>
      <c r="D64" s="24">
        <v>9468</v>
      </c>
      <c r="E64" s="25">
        <v>7433</v>
      </c>
      <c r="F64" s="26">
        <v>261</v>
      </c>
      <c r="G64" s="24">
        <f>D64-E64-F64</f>
        <v>1774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2:19" s="28" customFormat="1" ht="14.1" customHeight="1">
      <c r="B65" s="12" t="s">
        <v>15</v>
      </c>
      <c r="C65" s="24">
        <v>25159</v>
      </c>
      <c r="D65" s="24">
        <v>7381</v>
      </c>
      <c r="E65" s="25">
        <v>6453</v>
      </c>
      <c r="F65" s="26">
        <v>234</v>
      </c>
      <c r="G65" s="24">
        <f>D65-E65-F65</f>
        <v>694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2:19" s="28" customFormat="1" ht="14.1" customHeight="1">
      <c r="B66" s="16" t="s">
        <v>16</v>
      </c>
      <c r="C66" s="29">
        <v>13360</v>
      </c>
      <c r="D66" s="29">
        <v>3933</v>
      </c>
      <c r="E66" s="30">
        <v>3294</v>
      </c>
      <c r="F66" s="31">
        <v>131</v>
      </c>
      <c r="G66" s="29">
        <f>D66-E66-F66</f>
        <v>508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2:19" s="6" customFormat="1" ht="15" customHeight="1">
      <c r="B67" s="8" t="s">
        <v>30</v>
      </c>
      <c r="C67" s="9">
        <f>SUM(C68:C71)</f>
        <v>94311</v>
      </c>
      <c r="D67" s="9">
        <f>SUM(D68:D71)</f>
        <v>28092</v>
      </c>
      <c r="E67" s="10">
        <f>SUM(E68:E71)</f>
        <v>23638</v>
      </c>
      <c r="F67" s="11">
        <f>SUM(F68:F71)</f>
        <v>875</v>
      </c>
      <c r="G67" s="9">
        <f>SUM(G68:G71)</f>
        <v>3579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2:19" s="6" customFormat="1" ht="14.1" customHeight="1">
      <c r="B68" s="12" t="s">
        <v>13</v>
      </c>
      <c r="C68" s="24">
        <v>22562</v>
      </c>
      <c r="D68" s="24">
        <v>7024</v>
      </c>
      <c r="E68" s="25">
        <v>6026</v>
      </c>
      <c r="F68" s="26">
        <v>234</v>
      </c>
      <c r="G68" s="24">
        <f>D68-E68-F68</f>
        <v>764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2:19" s="28" customFormat="1" ht="14.1" customHeight="1">
      <c r="B69" s="12" t="s">
        <v>14</v>
      </c>
      <c r="C69" s="24">
        <v>33219</v>
      </c>
      <c r="D69" s="24">
        <v>9515</v>
      </c>
      <c r="E69" s="25">
        <v>7692</v>
      </c>
      <c r="F69" s="26">
        <v>266</v>
      </c>
      <c r="G69" s="24">
        <f>D69-E69-F69</f>
        <v>1557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2:19" s="28" customFormat="1" ht="14.1" customHeight="1">
      <c r="B70" s="12" t="s">
        <v>15</v>
      </c>
      <c r="C70" s="24">
        <v>25173</v>
      </c>
      <c r="D70" s="24">
        <v>7325</v>
      </c>
      <c r="E70" s="25">
        <v>6354</v>
      </c>
      <c r="F70" s="26">
        <v>255</v>
      </c>
      <c r="G70" s="24">
        <f>D70-E70-F70</f>
        <v>716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2:19" s="28" customFormat="1" ht="14.1" customHeight="1">
      <c r="B71" s="16" t="s">
        <v>16</v>
      </c>
      <c r="C71" s="29">
        <v>13357</v>
      </c>
      <c r="D71" s="29">
        <v>4228</v>
      </c>
      <c r="E71" s="30">
        <v>3566</v>
      </c>
      <c r="F71" s="31">
        <v>120</v>
      </c>
      <c r="G71" s="29">
        <f>D71-E71-F71</f>
        <v>542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2:19" s="6" customFormat="1" ht="15" customHeight="1">
      <c r="B72" s="8" t="s">
        <v>31</v>
      </c>
      <c r="C72" s="9">
        <f>SUM(C73:C76)</f>
        <v>93983</v>
      </c>
      <c r="D72" s="9">
        <f>SUM(D73:D76)</f>
        <v>28225</v>
      </c>
      <c r="E72" s="10">
        <f>SUM(E73:E76)</f>
        <v>23808</v>
      </c>
      <c r="F72" s="11">
        <f>SUM(F73:F76)</f>
        <v>771</v>
      </c>
      <c r="G72" s="9">
        <f>SUM(G73:G76)</f>
        <v>3646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2:19" s="6" customFormat="1" ht="14.1" customHeight="1">
      <c r="B73" s="12" t="s">
        <v>13</v>
      </c>
      <c r="C73" s="24">
        <v>22379</v>
      </c>
      <c r="D73" s="35">
        <v>7223</v>
      </c>
      <c r="E73" s="25">
        <v>6164</v>
      </c>
      <c r="F73" s="26">
        <v>226</v>
      </c>
      <c r="G73" s="24">
        <f>D73-E73-F73</f>
        <v>833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2:19" s="28" customFormat="1" ht="14.1" customHeight="1">
      <c r="B74" s="12" t="s">
        <v>14</v>
      </c>
      <c r="C74" s="24">
        <v>33052</v>
      </c>
      <c r="D74" s="35">
        <v>9161</v>
      </c>
      <c r="E74" s="25">
        <v>7421</v>
      </c>
      <c r="F74" s="26">
        <v>174</v>
      </c>
      <c r="G74" s="24">
        <f>D74-E74-F74</f>
        <v>1566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2:19" s="28" customFormat="1" ht="14.1" customHeight="1">
      <c r="B75" s="12" t="s">
        <v>15</v>
      </c>
      <c r="C75" s="24">
        <v>25207</v>
      </c>
      <c r="D75" s="35">
        <v>7522</v>
      </c>
      <c r="E75" s="25">
        <v>6550</v>
      </c>
      <c r="F75" s="26">
        <v>250</v>
      </c>
      <c r="G75" s="24">
        <f>D75-E75-F75</f>
        <v>722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2:19" s="28" customFormat="1" ht="13.5" customHeight="1">
      <c r="B76" s="16" t="s">
        <v>16</v>
      </c>
      <c r="C76" s="29">
        <v>13345</v>
      </c>
      <c r="D76" s="36">
        <v>4319</v>
      </c>
      <c r="E76" s="30">
        <v>3673</v>
      </c>
      <c r="F76" s="31">
        <v>121</v>
      </c>
      <c r="G76" s="29">
        <f>D76-E76-F76</f>
        <v>525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2:19" s="28" customFormat="1" ht="13.5" customHeight="1">
      <c r="B77" s="8" t="s">
        <v>32</v>
      </c>
      <c r="C77" s="9">
        <f>SUM(C78:C81)</f>
        <v>93643</v>
      </c>
      <c r="D77" s="9">
        <f>SUM(D78:D81)</f>
        <v>28604</v>
      </c>
      <c r="E77" s="10">
        <f>SUM(E78:E81)</f>
        <v>24090</v>
      </c>
      <c r="F77" s="11">
        <f>SUM(F78:F81)</f>
        <v>719</v>
      </c>
      <c r="G77" s="9">
        <f>SUM(G78:G81)</f>
        <v>3795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2:19" s="28" customFormat="1" ht="13.5" customHeight="1">
      <c r="B78" s="12" t="s">
        <v>13</v>
      </c>
      <c r="C78" s="24">
        <v>22153</v>
      </c>
      <c r="D78" s="35">
        <v>7173</v>
      </c>
      <c r="E78" s="25">
        <v>6139</v>
      </c>
      <c r="F78" s="26">
        <v>212</v>
      </c>
      <c r="G78" s="24">
        <f>D78-E78-F78</f>
        <v>822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2:19" s="28" customFormat="1" ht="13.5" customHeight="1">
      <c r="B79" s="12" t="s">
        <v>14</v>
      </c>
      <c r="C79" s="24">
        <v>32943</v>
      </c>
      <c r="D79" s="35">
        <v>9620</v>
      </c>
      <c r="E79" s="25">
        <v>7752</v>
      </c>
      <c r="F79" s="26">
        <v>172</v>
      </c>
      <c r="G79" s="24">
        <f>D79-E79-F79</f>
        <v>1696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2:19" s="28" customFormat="1" ht="14.1" customHeight="1">
      <c r="B80" s="12" t="s">
        <v>15</v>
      </c>
      <c r="C80" s="24">
        <v>25175</v>
      </c>
      <c r="D80" s="35">
        <v>7562</v>
      </c>
      <c r="E80" s="25">
        <v>6603</v>
      </c>
      <c r="F80" s="26">
        <v>224</v>
      </c>
      <c r="G80" s="24">
        <f>D80-E80-F80</f>
        <v>735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2:19" s="28" customFormat="1" ht="14.1" customHeight="1">
      <c r="B81" s="16" t="s">
        <v>16</v>
      </c>
      <c r="C81" s="29">
        <v>13372</v>
      </c>
      <c r="D81" s="36">
        <v>4249</v>
      </c>
      <c r="E81" s="30">
        <v>3596</v>
      </c>
      <c r="F81" s="31">
        <v>111</v>
      </c>
      <c r="G81" s="29">
        <f>D81-E81-F81</f>
        <v>542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2:19" s="28" customFormat="1" ht="14.1" customHeight="1">
      <c r="B82" s="8" t="s">
        <v>33</v>
      </c>
      <c r="C82" s="9">
        <f>SUM(C83:C86)</f>
        <v>93039</v>
      </c>
      <c r="D82" s="9">
        <f>SUM(D83:D86)</f>
        <v>27906</v>
      </c>
      <c r="E82" s="10">
        <f>SUM(E83:E86)</f>
        <v>23718</v>
      </c>
      <c r="F82" s="11">
        <f>SUM(F83:F86)</f>
        <v>709</v>
      </c>
      <c r="G82" s="9">
        <f>SUM(G83:G86)</f>
        <v>3479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2:19" s="28" customFormat="1" ht="14.1" customHeight="1">
      <c r="B83" s="12" t="s">
        <v>13</v>
      </c>
      <c r="C83" s="24">
        <v>21922</v>
      </c>
      <c r="D83" s="35">
        <v>6955</v>
      </c>
      <c r="E83" s="25">
        <v>5988</v>
      </c>
      <c r="F83" s="26">
        <v>202</v>
      </c>
      <c r="G83" s="24">
        <f>D83-E83-F83</f>
        <v>765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2:19" s="28" customFormat="1" ht="14.1" customHeight="1">
      <c r="B84" s="12" t="s">
        <v>14</v>
      </c>
      <c r="C84" s="24">
        <v>32655</v>
      </c>
      <c r="D84" s="35">
        <v>9343</v>
      </c>
      <c r="E84" s="25">
        <v>7717</v>
      </c>
      <c r="F84" s="26">
        <v>171</v>
      </c>
      <c r="G84" s="24">
        <f>D84-E84-F84</f>
        <v>1455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2:19" s="28" customFormat="1" ht="14.1" customHeight="1">
      <c r="B85" s="12" t="s">
        <v>15</v>
      </c>
      <c r="C85" s="24">
        <v>25140</v>
      </c>
      <c r="D85" s="35">
        <v>7295</v>
      </c>
      <c r="E85" s="25">
        <v>6364</v>
      </c>
      <c r="F85" s="26">
        <v>228</v>
      </c>
      <c r="G85" s="24">
        <f>D85-E85-F85</f>
        <v>703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2:19" s="28" customFormat="1" ht="14.1" customHeight="1">
      <c r="B86" s="16" t="s">
        <v>16</v>
      </c>
      <c r="C86" s="29">
        <v>13322</v>
      </c>
      <c r="D86" s="36">
        <v>4313</v>
      </c>
      <c r="E86" s="30">
        <v>3649</v>
      </c>
      <c r="F86" s="31">
        <v>108</v>
      </c>
      <c r="G86" s="29">
        <f>D86-E86-F86</f>
        <v>556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2:19">
      <c r="B87" s="3"/>
      <c r="C87" s="37"/>
      <c r="D87" s="37"/>
      <c r="E87" s="38"/>
      <c r="F87" s="37"/>
      <c r="G87" s="39" t="s">
        <v>34</v>
      </c>
    </row>
    <row r="88" spans="2:19">
      <c r="B88" s="3"/>
      <c r="C88" s="37"/>
      <c r="D88" s="37"/>
      <c r="E88" s="37"/>
      <c r="F88" s="37"/>
      <c r="G88" s="37"/>
    </row>
    <row r="89" spans="2:19">
      <c r="B89" s="3"/>
      <c r="C89" s="37"/>
      <c r="D89" s="37"/>
      <c r="E89" s="37"/>
      <c r="F89" s="37"/>
      <c r="G89" s="37"/>
    </row>
    <row r="90" spans="2:19">
      <c r="B90" s="3"/>
      <c r="C90" s="37"/>
      <c r="D90" s="37"/>
      <c r="E90" s="37"/>
      <c r="F90" s="37"/>
      <c r="G90" s="37"/>
    </row>
    <row r="91" spans="2:19">
      <c r="B91" s="3"/>
      <c r="C91" s="37"/>
      <c r="D91" s="37"/>
      <c r="E91" s="37"/>
      <c r="F91" s="37"/>
      <c r="G91" s="37"/>
    </row>
    <row r="92" spans="2:19">
      <c r="B92" s="3"/>
      <c r="C92" s="37"/>
      <c r="D92" s="37"/>
      <c r="E92" s="37"/>
      <c r="F92" s="37"/>
      <c r="G92" s="37"/>
    </row>
    <row r="93" spans="2:19">
      <c r="B93" s="3"/>
      <c r="C93" s="37"/>
      <c r="D93" s="37"/>
      <c r="E93" s="37"/>
      <c r="F93" s="37"/>
      <c r="G93" s="37"/>
    </row>
    <row r="94" spans="2:19">
      <c r="B94" s="3"/>
      <c r="C94" s="37"/>
      <c r="D94" s="37"/>
      <c r="E94" s="37"/>
      <c r="F94" s="37"/>
      <c r="G94" s="37"/>
    </row>
    <row r="95" spans="2:19">
      <c r="B95" s="3"/>
      <c r="C95" s="37"/>
      <c r="D95" s="37"/>
      <c r="E95" s="37"/>
      <c r="F95" s="37"/>
      <c r="G95" s="37"/>
    </row>
    <row r="96" spans="2:19">
      <c r="B96" s="3"/>
      <c r="C96" s="37"/>
      <c r="D96" s="37"/>
      <c r="E96" s="37"/>
      <c r="F96" s="37"/>
      <c r="G96" s="37"/>
    </row>
    <row r="97" spans="2:7">
      <c r="B97" s="3"/>
      <c r="C97" s="37"/>
      <c r="D97" s="37"/>
      <c r="E97" s="37"/>
      <c r="F97" s="37"/>
      <c r="G97" s="37"/>
    </row>
    <row r="98" spans="2:7">
      <c r="B98" s="3"/>
      <c r="C98" s="37"/>
      <c r="D98" s="37"/>
      <c r="E98" s="37"/>
      <c r="F98" s="37"/>
      <c r="G98" s="37"/>
    </row>
    <row r="99" spans="2:7">
      <c r="B99" s="3"/>
      <c r="C99" s="37"/>
      <c r="D99" s="37"/>
      <c r="E99" s="37"/>
      <c r="F99" s="37"/>
      <c r="G99" s="37"/>
    </row>
    <row r="100" spans="2:7">
      <c r="B100" s="3"/>
      <c r="C100" s="37"/>
      <c r="D100" s="37"/>
      <c r="E100" s="37"/>
      <c r="F100" s="37"/>
      <c r="G100" s="37"/>
    </row>
    <row r="101" spans="2:7">
      <c r="B101" s="3"/>
      <c r="C101" s="37"/>
      <c r="D101" s="37"/>
      <c r="E101" s="37"/>
      <c r="F101" s="37"/>
      <c r="G101" s="37"/>
    </row>
    <row r="102" spans="2:7">
      <c r="B102" s="3"/>
      <c r="C102" s="37"/>
      <c r="D102" s="37"/>
      <c r="E102" s="37"/>
      <c r="F102" s="37"/>
      <c r="G102" s="37"/>
    </row>
    <row r="103" spans="2:7">
      <c r="B103" s="3"/>
      <c r="C103" s="37"/>
      <c r="D103" s="37"/>
      <c r="E103" s="37"/>
      <c r="F103" s="37"/>
      <c r="G103" s="37"/>
    </row>
    <row r="104" spans="2:7">
      <c r="B104" s="3"/>
      <c r="C104" s="37"/>
      <c r="D104" s="37"/>
      <c r="E104" s="37"/>
      <c r="F104" s="37"/>
      <c r="G104" s="37"/>
    </row>
    <row r="105" spans="2:7">
      <c r="B105" s="3"/>
      <c r="C105" s="37"/>
      <c r="D105" s="37"/>
      <c r="E105" s="37"/>
      <c r="F105" s="37"/>
      <c r="G105" s="37"/>
    </row>
    <row r="106" spans="2:7">
      <c r="B106" s="3"/>
      <c r="C106" s="37"/>
      <c r="D106" s="37"/>
      <c r="E106" s="37"/>
      <c r="F106" s="37"/>
      <c r="G106" s="37"/>
    </row>
    <row r="107" spans="2:7">
      <c r="B107" s="3"/>
      <c r="C107" s="37"/>
      <c r="D107" s="37"/>
      <c r="E107" s="37"/>
      <c r="F107" s="37"/>
      <c r="G107" s="37"/>
    </row>
    <row r="108" spans="2:7">
      <c r="B108" s="3"/>
      <c r="C108" s="37"/>
      <c r="D108" s="37"/>
      <c r="E108" s="37"/>
      <c r="F108" s="37"/>
      <c r="G108" s="37"/>
    </row>
    <row r="109" spans="2:7">
      <c r="B109" s="3"/>
      <c r="C109" s="37"/>
      <c r="D109" s="37"/>
      <c r="E109" s="37"/>
      <c r="F109" s="37"/>
      <c r="G109" s="37"/>
    </row>
    <row r="110" spans="2:7">
      <c r="B110" s="3"/>
      <c r="C110" s="37"/>
      <c r="D110" s="37"/>
      <c r="E110" s="37"/>
      <c r="F110" s="37"/>
      <c r="G110" s="37"/>
    </row>
    <row r="111" spans="2:7">
      <c r="B111" s="3"/>
      <c r="C111" s="37"/>
      <c r="D111" s="37"/>
      <c r="E111" s="37"/>
      <c r="F111" s="37"/>
      <c r="G111" s="37"/>
    </row>
    <row r="112" spans="2:7">
      <c r="B112" s="3"/>
      <c r="C112" s="37"/>
      <c r="D112" s="37"/>
      <c r="E112" s="37"/>
      <c r="F112" s="37"/>
      <c r="G112" s="37"/>
    </row>
    <row r="113" spans="2:7">
      <c r="B113" s="3"/>
      <c r="C113" s="37"/>
      <c r="D113" s="37"/>
      <c r="E113" s="37"/>
      <c r="F113" s="37"/>
      <c r="G113" s="37"/>
    </row>
    <row r="114" spans="2:7">
      <c r="B114" s="3"/>
      <c r="C114" s="37"/>
      <c r="D114" s="37"/>
      <c r="E114" s="37"/>
      <c r="F114" s="37"/>
      <c r="G114" s="37"/>
    </row>
    <row r="115" spans="2:7">
      <c r="B115" s="3"/>
      <c r="C115" s="37"/>
      <c r="D115" s="37"/>
      <c r="E115" s="37"/>
      <c r="F115" s="37"/>
      <c r="G115" s="37"/>
    </row>
    <row r="116" spans="2:7">
      <c r="B116" s="3"/>
      <c r="C116" s="37"/>
      <c r="D116" s="37"/>
      <c r="E116" s="37"/>
      <c r="F116" s="37"/>
      <c r="G116" s="37"/>
    </row>
    <row r="117" spans="2:7">
      <c r="B117" s="3"/>
      <c r="C117" s="37"/>
      <c r="D117" s="37"/>
      <c r="E117" s="37"/>
      <c r="F117" s="37"/>
      <c r="G117" s="37"/>
    </row>
    <row r="118" spans="2:7">
      <c r="B118" s="3"/>
      <c r="C118" s="37"/>
      <c r="D118" s="37"/>
      <c r="E118" s="37"/>
      <c r="F118" s="37"/>
      <c r="G118" s="37"/>
    </row>
    <row r="119" spans="2:7">
      <c r="B119" s="3"/>
      <c r="C119" s="37"/>
      <c r="D119" s="37"/>
      <c r="E119" s="37"/>
      <c r="F119" s="37"/>
      <c r="G119" s="37"/>
    </row>
    <row r="120" spans="2:7">
      <c r="B120" s="3"/>
      <c r="C120" s="37"/>
      <c r="D120" s="37"/>
      <c r="E120" s="37"/>
      <c r="F120" s="37"/>
      <c r="G120" s="37"/>
    </row>
    <row r="121" spans="2:7">
      <c r="B121" s="3"/>
      <c r="C121" s="37"/>
      <c r="D121" s="37"/>
      <c r="E121" s="37"/>
      <c r="F121" s="37"/>
      <c r="G121" s="37"/>
    </row>
    <row r="122" spans="2:7">
      <c r="B122" s="3"/>
      <c r="C122" s="37"/>
      <c r="D122" s="37"/>
      <c r="E122" s="37"/>
      <c r="F122" s="37"/>
      <c r="G122" s="37"/>
    </row>
    <row r="123" spans="2:7">
      <c r="B123" s="3"/>
      <c r="C123" s="37"/>
      <c r="D123" s="37"/>
      <c r="E123" s="37"/>
      <c r="F123" s="37"/>
      <c r="G123" s="37"/>
    </row>
    <row r="124" spans="2:7">
      <c r="B124" s="3"/>
      <c r="C124" s="37"/>
      <c r="D124" s="37"/>
      <c r="E124" s="37"/>
      <c r="F124" s="37"/>
      <c r="G124" s="37"/>
    </row>
    <row r="125" spans="2:7">
      <c r="B125" s="3"/>
      <c r="C125" s="37"/>
      <c r="D125" s="37"/>
      <c r="E125" s="37"/>
      <c r="F125" s="37"/>
      <c r="G125" s="37"/>
    </row>
    <row r="126" spans="2:7">
      <c r="B126" s="3"/>
      <c r="C126" s="37"/>
      <c r="D126" s="37"/>
      <c r="E126" s="37"/>
      <c r="F126" s="37"/>
      <c r="G126" s="37"/>
    </row>
    <row r="127" spans="2:7">
      <c r="B127" s="3"/>
      <c r="C127" s="37"/>
      <c r="D127" s="37"/>
      <c r="E127" s="37"/>
      <c r="F127" s="37"/>
      <c r="G127" s="37"/>
    </row>
    <row r="128" spans="2:7">
      <c r="B128" s="3"/>
      <c r="C128" s="37"/>
      <c r="D128" s="37"/>
      <c r="E128" s="37"/>
      <c r="F128" s="37"/>
      <c r="G128" s="37"/>
    </row>
    <row r="129" spans="2:7">
      <c r="B129" s="3"/>
      <c r="C129" s="37"/>
      <c r="D129" s="37"/>
      <c r="E129" s="37"/>
      <c r="F129" s="37"/>
      <c r="G129" s="37"/>
    </row>
    <row r="130" spans="2:7">
      <c r="B130" s="3"/>
      <c r="C130" s="37"/>
      <c r="D130" s="37"/>
      <c r="E130" s="37"/>
      <c r="F130" s="37"/>
      <c r="G130" s="37"/>
    </row>
    <row r="131" spans="2:7">
      <c r="B131" s="3"/>
      <c r="C131" s="37"/>
      <c r="D131" s="37"/>
      <c r="E131" s="37"/>
      <c r="F131" s="37"/>
      <c r="G131" s="37"/>
    </row>
    <row r="132" spans="2:7">
      <c r="B132" s="3"/>
      <c r="C132" s="37"/>
      <c r="D132" s="37"/>
      <c r="E132" s="37"/>
      <c r="F132" s="37"/>
      <c r="G132" s="37"/>
    </row>
    <row r="133" spans="2:7">
      <c r="B133" s="3"/>
      <c r="C133" s="37"/>
      <c r="D133" s="37"/>
      <c r="E133" s="37"/>
      <c r="F133" s="37"/>
      <c r="G133" s="37"/>
    </row>
    <row r="134" spans="2:7">
      <c r="B134" s="3"/>
      <c r="C134" s="37"/>
      <c r="D134" s="37"/>
      <c r="E134" s="37"/>
      <c r="F134" s="37"/>
      <c r="G134" s="37"/>
    </row>
  </sheetData>
  <mergeCells count="11">
    <mergeCell ref="F7:F8"/>
    <mergeCell ref="B3:B8"/>
    <mergeCell ref="C3:C4"/>
    <mergeCell ref="D3:F4"/>
    <mergeCell ref="G3:G4"/>
    <mergeCell ref="C5:C6"/>
    <mergeCell ref="D5:D8"/>
    <mergeCell ref="E5:F6"/>
    <mergeCell ref="G5:G8"/>
    <mergeCell ref="C7:C8"/>
    <mergeCell ref="E7:E8"/>
  </mergeCells>
  <phoneticPr fontId="1"/>
  <pageMargins left="0.59055118110236227" right="0.59055118110236227" top="0.78740157480314965" bottom="0.39370078740157483" header="0.39370078740157483" footer="0.39370078740157483"/>
  <pageSetup paperSize="9" scale="105" orientation="portrait" horizontalDpi="300" verticalDpi="300" r:id="rId1"/>
  <headerFooter alignWithMargins="0">
    <oddHeader>&amp;R13.保健・衛生・環境</oddHeader>
    <oddFooter>&amp;C-84-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workbookViewId="0">
      <selection activeCell="B34" sqref="B34"/>
    </sheetView>
  </sheetViews>
  <sheetFormatPr defaultRowHeight="13.5"/>
  <cols>
    <col min="1" max="1" width="3.625" style="144" customWidth="1"/>
    <col min="2" max="8" width="12.625" style="144" customWidth="1"/>
    <col min="9" max="256" width="9" style="144"/>
    <col min="257" max="257" width="3.625" style="144" customWidth="1"/>
    <col min="258" max="264" width="12.625" style="144" customWidth="1"/>
    <col min="265" max="512" width="9" style="144"/>
    <col min="513" max="513" width="3.625" style="144" customWidth="1"/>
    <col min="514" max="520" width="12.625" style="144" customWidth="1"/>
    <col min="521" max="768" width="9" style="144"/>
    <col min="769" max="769" width="3.625" style="144" customWidth="1"/>
    <col min="770" max="776" width="12.625" style="144" customWidth="1"/>
    <col min="777" max="1024" width="9" style="144"/>
    <col min="1025" max="1025" width="3.625" style="144" customWidth="1"/>
    <col min="1026" max="1032" width="12.625" style="144" customWidth="1"/>
    <col min="1033" max="1280" width="9" style="144"/>
    <col min="1281" max="1281" width="3.625" style="144" customWidth="1"/>
    <col min="1282" max="1288" width="12.625" style="144" customWidth="1"/>
    <col min="1289" max="1536" width="9" style="144"/>
    <col min="1537" max="1537" width="3.625" style="144" customWidth="1"/>
    <col min="1538" max="1544" width="12.625" style="144" customWidth="1"/>
    <col min="1545" max="1792" width="9" style="144"/>
    <col min="1793" max="1793" width="3.625" style="144" customWidth="1"/>
    <col min="1794" max="1800" width="12.625" style="144" customWidth="1"/>
    <col min="1801" max="2048" width="9" style="144"/>
    <col min="2049" max="2049" width="3.625" style="144" customWidth="1"/>
    <col min="2050" max="2056" width="12.625" style="144" customWidth="1"/>
    <col min="2057" max="2304" width="9" style="144"/>
    <col min="2305" max="2305" width="3.625" style="144" customWidth="1"/>
    <col min="2306" max="2312" width="12.625" style="144" customWidth="1"/>
    <col min="2313" max="2560" width="9" style="144"/>
    <col min="2561" max="2561" width="3.625" style="144" customWidth="1"/>
    <col min="2562" max="2568" width="12.625" style="144" customWidth="1"/>
    <col min="2569" max="2816" width="9" style="144"/>
    <col min="2817" max="2817" width="3.625" style="144" customWidth="1"/>
    <col min="2818" max="2824" width="12.625" style="144" customWidth="1"/>
    <col min="2825" max="3072" width="9" style="144"/>
    <col min="3073" max="3073" width="3.625" style="144" customWidth="1"/>
    <col min="3074" max="3080" width="12.625" style="144" customWidth="1"/>
    <col min="3081" max="3328" width="9" style="144"/>
    <col min="3329" max="3329" width="3.625" style="144" customWidth="1"/>
    <col min="3330" max="3336" width="12.625" style="144" customWidth="1"/>
    <col min="3337" max="3584" width="9" style="144"/>
    <col min="3585" max="3585" width="3.625" style="144" customWidth="1"/>
    <col min="3586" max="3592" width="12.625" style="144" customWidth="1"/>
    <col min="3593" max="3840" width="9" style="144"/>
    <col min="3841" max="3841" width="3.625" style="144" customWidth="1"/>
    <col min="3842" max="3848" width="12.625" style="144" customWidth="1"/>
    <col min="3849" max="4096" width="9" style="144"/>
    <col min="4097" max="4097" width="3.625" style="144" customWidth="1"/>
    <col min="4098" max="4104" width="12.625" style="144" customWidth="1"/>
    <col min="4105" max="4352" width="9" style="144"/>
    <col min="4353" max="4353" width="3.625" style="144" customWidth="1"/>
    <col min="4354" max="4360" width="12.625" style="144" customWidth="1"/>
    <col min="4361" max="4608" width="9" style="144"/>
    <col min="4609" max="4609" width="3.625" style="144" customWidth="1"/>
    <col min="4610" max="4616" width="12.625" style="144" customWidth="1"/>
    <col min="4617" max="4864" width="9" style="144"/>
    <col min="4865" max="4865" width="3.625" style="144" customWidth="1"/>
    <col min="4866" max="4872" width="12.625" style="144" customWidth="1"/>
    <col min="4873" max="5120" width="9" style="144"/>
    <col min="5121" max="5121" width="3.625" style="144" customWidth="1"/>
    <col min="5122" max="5128" width="12.625" style="144" customWidth="1"/>
    <col min="5129" max="5376" width="9" style="144"/>
    <col min="5377" max="5377" width="3.625" style="144" customWidth="1"/>
    <col min="5378" max="5384" width="12.625" style="144" customWidth="1"/>
    <col min="5385" max="5632" width="9" style="144"/>
    <col min="5633" max="5633" width="3.625" style="144" customWidth="1"/>
    <col min="5634" max="5640" width="12.625" style="144" customWidth="1"/>
    <col min="5641" max="5888" width="9" style="144"/>
    <col min="5889" max="5889" width="3.625" style="144" customWidth="1"/>
    <col min="5890" max="5896" width="12.625" style="144" customWidth="1"/>
    <col min="5897" max="6144" width="9" style="144"/>
    <col min="6145" max="6145" width="3.625" style="144" customWidth="1"/>
    <col min="6146" max="6152" width="12.625" style="144" customWidth="1"/>
    <col min="6153" max="6400" width="9" style="144"/>
    <col min="6401" max="6401" width="3.625" style="144" customWidth="1"/>
    <col min="6402" max="6408" width="12.625" style="144" customWidth="1"/>
    <col min="6409" max="6656" width="9" style="144"/>
    <col min="6657" max="6657" width="3.625" style="144" customWidth="1"/>
    <col min="6658" max="6664" width="12.625" style="144" customWidth="1"/>
    <col min="6665" max="6912" width="9" style="144"/>
    <col min="6913" max="6913" width="3.625" style="144" customWidth="1"/>
    <col min="6914" max="6920" width="12.625" style="144" customWidth="1"/>
    <col min="6921" max="7168" width="9" style="144"/>
    <col min="7169" max="7169" width="3.625" style="144" customWidth="1"/>
    <col min="7170" max="7176" width="12.625" style="144" customWidth="1"/>
    <col min="7177" max="7424" width="9" style="144"/>
    <col min="7425" max="7425" width="3.625" style="144" customWidth="1"/>
    <col min="7426" max="7432" width="12.625" style="144" customWidth="1"/>
    <col min="7433" max="7680" width="9" style="144"/>
    <col min="7681" max="7681" width="3.625" style="144" customWidth="1"/>
    <col min="7682" max="7688" width="12.625" style="144" customWidth="1"/>
    <col min="7689" max="7936" width="9" style="144"/>
    <col min="7937" max="7937" width="3.625" style="144" customWidth="1"/>
    <col min="7938" max="7944" width="12.625" style="144" customWidth="1"/>
    <col min="7945" max="8192" width="9" style="144"/>
    <col min="8193" max="8193" width="3.625" style="144" customWidth="1"/>
    <col min="8194" max="8200" width="12.625" style="144" customWidth="1"/>
    <col min="8201" max="8448" width="9" style="144"/>
    <col min="8449" max="8449" width="3.625" style="144" customWidth="1"/>
    <col min="8450" max="8456" width="12.625" style="144" customWidth="1"/>
    <col min="8457" max="8704" width="9" style="144"/>
    <col min="8705" max="8705" width="3.625" style="144" customWidth="1"/>
    <col min="8706" max="8712" width="12.625" style="144" customWidth="1"/>
    <col min="8713" max="8960" width="9" style="144"/>
    <col min="8961" max="8961" width="3.625" style="144" customWidth="1"/>
    <col min="8962" max="8968" width="12.625" style="144" customWidth="1"/>
    <col min="8969" max="9216" width="9" style="144"/>
    <col min="9217" max="9217" width="3.625" style="144" customWidth="1"/>
    <col min="9218" max="9224" width="12.625" style="144" customWidth="1"/>
    <col min="9225" max="9472" width="9" style="144"/>
    <col min="9473" max="9473" width="3.625" style="144" customWidth="1"/>
    <col min="9474" max="9480" width="12.625" style="144" customWidth="1"/>
    <col min="9481" max="9728" width="9" style="144"/>
    <col min="9729" max="9729" width="3.625" style="144" customWidth="1"/>
    <col min="9730" max="9736" width="12.625" style="144" customWidth="1"/>
    <col min="9737" max="9984" width="9" style="144"/>
    <col min="9985" max="9985" width="3.625" style="144" customWidth="1"/>
    <col min="9986" max="9992" width="12.625" style="144" customWidth="1"/>
    <col min="9993" max="10240" width="9" style="144"/>
    <col min="10241" max="10241" width="3.625" style="144" customWidth="1"/>
    <col min="10242" max="10248" width="12.625" style="144" customWidth="1"/>
    <col min="10249" max="10496" width="9" style="144"/>
    <col min="10497" max="10497" width="3.625" style="144" customWidth="1"/>
    <col min="10498" max="10504" width="12.625" style="144" customWidth="1"/>
    <col min="10505" max="10752" width="9" style="144"/>
    <col min="10753" max="10753" width="3.625" style="144" customWidth="1"/>
    <col min="10754" max="10760" width="12.625" style="144" customWidth="1"/>
    <col min="10761" max="11008" width="9" style="144"/>
    <col min="11009" max="11009" width="3.625" style="144" customWidth="1"/>
    <col min="11010" max="11016" width="12.625" style="144" customWidth="1"/>
    <col min="11017" max="11264" width="9" style="144"/>
    <col min="11265" max="11265" width="3.625" style="144" customWidth="1"/>
    <col min="11266" max="11272" width="12.625" style="144" customWidth="1"/>
    <col min="11273" max="11520" width="9" style="144"/>
    <col min="11521" max="11521" width="3.625" style="144" customWidth="1"/>
    <col min="11522" max="11528" width="12.625" style="144" customWidth="1"/>
    <col min="11529" max="11776" width="9" style="144"/>
    <col min="11777" max="11777" width="3.625" style="144" customWidth="1"/>
    <col min="11778" max="11784" width="12.625" style="144" customWidth="1"/>
    <col min="11785" max="12032" width="9" style="144"/>
    <col min="12033" max="12033" width="3.625" style="144" customWidth="1"/>
    <col min="12034" max="12040" width="12.625" style="144" customWidth="1"/>
    <col min="12041" max="12288" width="9" style="144"/>
    <col min="12289" max="12289" width="3.625" style="144" customWidth="1"/>
    <col min="12290" max="12296" width="12.625" style="144" customWidth="1"/>
    <col min="12297" max="12544" width="9" style="144"/>
    <col min="12545" max="12545" width="3.625" style="144" customWidth="1"/>
    <col min="12546" max="12552" width="12.625" style="144" customWidth="1"/>
    <col min="12553" max="12800" width="9" style="144"/>
    <col min="12801" max="12801" width="3.625" style="144" customWidth="1"/>
    <col min="12802" max="12808" width="12.625" style="144" customWidth="1"/>
    <col min="12809" max="13056" width="9" style="144"/>
    <col min="13057" max="13057" width="3.625" style="144" customWidth="1"/>
    <col min="13058" max="13064" width="12.625" style="144" customWidth="1"/>
    <col min="13065" max="13312" width="9" style="144"/>
    <col min="13313" max="13313" width="3.625" style="144" customWidth="1"/>
    <col min="13314" max="13320" width="12.625" style="144" customWidth="1"/>
    <col min="13321" max="13568" width="9" style="144"/>
    <col min="13569" max="13569" width="3.625" style="144" customWidth="1"/>
    <col min="13570" max="13576" width="12.625" style="144" customWidth="1"/>
    <col min="13577" max="13824" width="9" style="144"/>
    <col min="13825" max="13825" width="3.625" style="144" customWidth="1"/>
    <col min="13826" max="13832" width="12.625" style="144" customWidth="1"/>
    <col min="13833" max="14080" width="9" style="144"/>
    <col min="14081" max="14081" width="3.625" style="144" customWidth="1"/>
    <col min="14082" max="14088" width="12.625" style="144" customWidth="1"/>
    <col min="14089" max="14336" width="9" style="144"/>
    <col min="14337" max="14337" width="3.625" style="144" customWidth="1"/>
    <col min="14338" max="14344" width="12.625" style="144" customWidth="1"/>
    <col min="14345" max="14592" width="9" style="144"/>
    <col min="14593" max="14593" width="3.625" style="144" customWidth="1"/>
    <col min="14594" max="14600" width="12.625" style="144" customWidth="1"/>
    <col min="14601" max="14848" width="9" style="144"/>
    <col min="14849" max="14849" width="3.625" style="144" customWidth="1"/>
    <col min="14850" max="14856" width="12.625" style="144" customWidth="1"/>
    <col min="14857" max="15104" width="9" style="144"/>
    <col min="15105" max="15105" width="3.625" style="144" customWidth="1"/>
    <col min="15106" max="15112" width="12.625" style="144" customWidth="1"/>
    <col min="15113" max="15360" width="9" style="144"/>
    <col min="15361" max="15361" width="3.625" style="144" customWidth="1"/>
    <col min="15362" max="15368" width="12.625" style="144" customWidth="1"/>
    <col min="15369" max="15616" width="9" style="144"/>
    <col min="15617" max="15617" width="3.625" style="144" customWidth="1"/>
    <col min="15618" max="15624" width="12.625" style="144" customWidth="1"/>
    <col min="15625" max="15872" width="9" style="144"/>
    <col min="15873" max="15873" width="3.625" style="144" customWidth="1"/>
    <col min="15874" max="15880" width="12.625" style="144" customWidth="1"/>
    <col min="15881" max="16128" width="9" style="144"/>
    <col min="16129" max="16129" width="3.625" style="144" customWidth="1"/>
    <col min="16130" max="16136" width="12.625" style="144" customWidth="1"/>
    <col min="16137" max="16384" width="9" style="144"/>
  </cols>
  <sheetData>
    <row r="1" spans="1:8" ht="30" customHeight="1">
      <c r="A1" s="234" t="s">
        <v>263</v>
      </c>
    </row>
    <row r="2" spans="1:8" ht="18" customHeight="1">
      <c r="B2" s="144" t="s">
        <v>264</v>
      </c>
      <c r="H2" s="316" t="s">
        <v>91</v>
      </c>
    </row>
    <row r="3" spans="1:8" s="317" customFormat="1" ht="28.5" customHeight="1">
      <c r="B3" s="318" t="s">
        <v>92</v>
      </c>
      <c r="C3" s="319" t="s">
        <v>265</v>
      </c>
      <c r="D3" s="319" t="s">
        <v>266</v>
      </c>
      <c r="E3" s="319" t="s">
        <v>267</v>
      </c>
      <c r="F3" s="319" t="s">
        <v>268</v>
      </c>
      <c r="G3" s="319" t="s">
        <v>269</v>
      </c>
      <c r="H3" s="320" t="s">
        <v>270</v>
      </c>
    </row>
    <row r="4" spans="1:8" s="317" customFormat="1" ht="18" customHeight="1">
      <c r="B4" s="321" t="s">
        <v>239</v>
      </c>
      <c r="C4" s="154">
        <f t="shared" ref="C4:H4" si="0">SUM(C5:C8)</f>
        <v>71</v>
      </c>
      <c r="D4" s="154">
        <f t="shared" si="0"/>
        <v>23</v>
      </c>
      <c r="E4" s="154">
        <f t="shared" si="0"/>
        <v>86</v>
      </c>
      <c r="F4" s="154">
        <f t="shared" si="0"/>
        <v>21</v>
      </c>
      <c r="G4" s="154">
        <f t="shared" si="0"/>
        <v>11</v>
      </c>
      <c r="H4" s="154">
        <f t="shared" si="0"/>
        <v>373</v>
      </c>
    </row>
    <row r="5" spans="1:8" s="317" customFormat="1" ht="18" customHeight="1">
      <c r="B5" s="322" t="s">
        <v>13</v>
      </c>
      <c r="C5" s="323">
        <v>28</v>
      </c>
      <c r="D5" s="323">
        <v>5</v>
      </c>
      <c r="E5" s="323">
        <v>40</v>
      </c>
      <c r="F5" s="323">
        <v>6</v>
      </c>
      <c r="G5" s="323">
        <v>5</v>
      </c>
      <c r="H5" s="323">
        <v>129</v>
      </c>
    </row>
    <row r="6" spans="1:8" s="317" customFormat="1" ht="18" customHeight="1">
      <c r="B6" s="322" t="s">
        <v>14</v>
      </c>
      <c r="C6" s="323">
        <v>20</v>
      </c>
      <c r="D6" s="323">
        <v>9</v>
      </c>
      <c r="E6" s="323">
        <v>27</v>
      </c>
      <c r="F6" s="323">
        <v>7</v>
      </c>
      <c r="G6" s="323">
        <v>4</v>
      </c>
      <c r="H6" s="323">
        <v>122</v>
      </c>
    </row>
    <row r="7" spans="1:8" s="317" customFormat="1" ht="18" customHeight="1">
      <c r="B7" s="322" t="s">
        <v>15</v>
      </c>
      <c r="C7" s="323">
        <v>17</v>
      </c>
      <c r="D7" s="323">
        <v>7</v>
      </c>
      <c r="E7" s="323">
        <v>13</v>
      </c>
      <c r="F7" s="323">
        <v>5</v>
      </c>
      <c r="G7" s="323">
        <v>2</v>
      </c>
      <c r="H7" s="323">
        <v>108</v>
      </c>
    </row>
    <row r="8" spans="1:8" s="317" customFormat="1" ht="18" customHeight="1">
      <c r="B8" s="324" t="s">
        <v>16</v>
      </c>
      <c r="C8" s="325">
        <v>6</v>
      </c>
      <c r="D8" s="325">
        <v>2</v>
      </c>
      <c r="E8" s="325">
        <v>6</v>
      </c>
      <c r="F8" s="325">
        <v>3</v>
      </c>
      <c r="G8" s="325">
        <v>0</v>
      </c>
      <c r="H8" s="325">
        <v>14</v>
      </c>
    </row>
    <row r="9" spans="1:8" s="317" customFormat="1" ht="18" customHeight="1">
      <c r="B9" s="321" t="s">
        <v>243</v>
      </c>
      <c r="C9" s="154">
        <f t="shared" ref="C9:H9" si="1">SUM(C10:C13)</f>
        <v>74</v>
      </c>
      <c r="D9" s="154">
        <f t="shared" si="1"/>
        <v>25</v>
      </c>
      <c r="E9" s="154">
        <f t="shared" si="1"/>
        <v>104</v>
      </c>
      <c r="F9" s="154">
        <f t="shared" si="1"/>
        <v>28</v>
      </c>
      <c r="G9" s="154">
        <f t="shared" si="1"/>
        <v>9</v>
      </c>
      <c r="H9" s="154">
        <f t="shared" si="1"/>
        <v>390</v>
      </c>
    </row>
    <row r="10" spans="1:8" s="317" customFormat="1" ht="18" customHeight="1">
      <c r="B10" s="322" t="s">
        <v>13</v>
      </c>
      <c r="C10" s="323">
        <v>29</v>
      </c>
      <c r="D10" s="323">
        <v>7</v>
      </c>
      <c r="E10" s="323">
        <v>46</v>
      </c>
      <c r="F10" s="323">
        <v>11</v>
      </c>
      <c r="G10" s="323">
        <v>5</v>
      </c>
      <c r="H10" s="323">
        <v>141</v>
      </c>
    </row>
    <row r="11" spans="1:8" s="317" customFormat="1" ht="18" customHeight="1">
      <c r="B11" s="322" t="s">
        <v>14</v>
      </c>
      <c r="C11" s="323">
        <v>19</v>
      </c>
      <c r="D11" s="323">
        <v>9</v>
      </c>
      <c r="E11" s="323">
        <v>34</v>
      </c>
      <c r="F11" s="323">
        <v>6</v>
      </c>
      <c r="G11" s="323">
        <v>3</v>
      </c>
      <c r="H11" s="323">
        <v>121</v>
      </c>
    </row>
    <row r="12" spans="1:8" s="317" customFormat="1" ht="18" customHeight="1">
      <c r="B12" s="322" t="s">
        <v>15</v>
      </c>
      <c r="C12" s="323">
        <v>19</v>
      </c>
      <c r="D12" s="323">
        <v>7</v>
      </c>
      <c r="E12" s="323">
        <v>17</v>
      </c>
      <c r="F12" s="323">
        <v>7</v>
      </c>
      <c r="G12" s="323">
        <v>1</v>
      </c>
      <c r="H12" s="323">
        <v>110</v>
      </c>
    </row>
    <row r="13" spans="1:8" s="317" customFormat="1" ht="18" customHeight="1">
      <c r="B13" s="324" t="s">
        <v>16</v>
      </c>
      <c r="C13" s="325">
        <v>7</v>
      </c>
      <c r="D13" s="325">
        <v>2</v>
      </c>
      <c r="E13" s="325">
        <v>7</v>
      </c>
      <c r="F13" s="325">
        <v>4</v>
      </c>
      <c r="G13" s="325">
        <v>0</v>
      </c>
      <c r="H13" s="325">
        <v>18</v>
      </c>
    </row>
    <row r="14" spans="1:8" s="61" customFormat="1" ht="18" customHeight="1">
      <c r="B14" s="321" t="s">
        <v>246</v>
      </c>
      <c r="C14" s="154">
        <f t="shared" ref="C14:H14" si="2">SUM(C15:C18)</f>
        <v>75</v>
      </c>
      <c r="D14" s="154">
        <f t="shared" si="2"/>
        <v>22</v>
      </c>
      <c r="E14" s="154">
        <f t="shared" si="2"/>
        <v>109</v>
      </c>
      <c r="F14" s="154">
        <f t="shared" si="2"/>
        <v>28</v>
      </c>
      <c r="G14" s="154">
        <f t="shared" si="2"/>
        <v>5</v>
      </c>
      <c r="H14" s="154">
        <f t="shared" si="2"/>
        <v>438</v>
      </c>
    </row>
    <row r="15" spans="1:8" s="61" customFormat="1" ht="18" customHeight="1">
      <c r="B15" s="322" t="s">
        <v>13</v>
      </c>
      <c r="C15" s="323">
        <v>29</v>
      </c>
      <c r="D15" s="323">
        <v>6</v>
      </c>
      <c r="E15" s="323">
        <v>52</v>
      </c>
      <c r="F15" s="323">
        <v>8</v>
      </c>
      <c r="G15" s="323">
        <v>1</v>
      </c>
      <c r="H15" s="323">
        <v>153</v>
      </c>
    </row>
    <row r="16" spans="1:8" s="61" customFormat="1" ht="18" customHeight="1">
      <c r="B16" s="322" t="s">
        <v>14</v>
      </c>
      <c r="C16" s="323">
        <v>17</v>
      </c>
      <c r="D16" s="323">
        <v>8</v>
      </c>
      <c r="E16" s="323">
        <v>33</v>
      </c>
      <c r="F16" s="323">
        <v>6</v>
      </c>
      <c r="G16" s="323">
        <v>4</v>
      </c>
      <c r="H16" s="323">
        <v>130</v>
      </c>
    </row>
    <row r="17" spans="2:8" s="61" customFormat="1" ht="18" customHeight="1">
      <c r="B17" s="322" t="s">
        <v>15</v>
      </c>
      <c r="C17" s="323">
        <v>22</v>
      </c>
      <c r="D17" s="323">
        <v>6</v>
      </c>
      <c r="E17" s="323">
        <v>14</v>
      </c>
      <c r="F17" s="323">
        <v>7</v>
      </c>
      <c r="G17" s="326" t="s">
        <v>271</v>
      </c>
      <c r="H17" s="323">
        <v>125</v>
      </c>
    </row>
    <row r="18" spans="2:8" s="61" customFormat="1" ht="18" customHeight="1">
      <c r="B18" s="324" t="s">
        <v>16</v>
      </c>
      <c r="C18" s="325">
        <v>7</v>
      </c>
      <c r="D18" s="325">
        <v>2</v>
      </c>
      <c r="E18" s="325">
        <v>10</v>
      </c>
      <c r="F18" s="325">
        <v>7</v>
      </c>
      <c r="G18" s="327" t="s">
        <v>271</v>
      </c>
      <c r="H18" s="325">
        <v>30</v>
      </c>
    </row>
    <row r="19" spans="2:8" s="151" customFormat="1" ht="18" customHeight="1">
      <c r="B19" s="321" t="s">
        <v>248</v>
      </c>
      <c r="C19" s="154">
        <f t="shared" ref="C19:H19" si="3">SUM(C20:C23)</f>
        <v>82</v>
      </c>
      <c r="D19" s="154">
        <f t="shared" si="3"/>
        <v>22</v>
      </c>
      <c r="E19" s="154">
        <f t="shared" si="3"/>
        <v>121</v>
      </c>
      <c r="F19" s="154">
        <f t="shared" si="3"/>
        <v>54</v>
      </c>
      <c r="G19" s="154">
        <f t="shared" si="3"/>
        <v>26</v>
      </c>
      <c r="H19" s="154">
        <f t="shared" si="3"/>
        <v>1062</v>
      </c>
    </row>
    <row r="20" spans="2:8" s="61" customFormat="1" ht="18" customHeight="1">
      <c r="B20" s="322" t="s">
        <v>13</v>
      </c>
      <c r="C20" s="323">
        <v>31</v>
      </c>
      <c r="D20" s="323">
        <v>5</v>
      </c>
      <c r="E20" s="323">
        <v>64</v>
      </c>
      <c r="F20" s="323">
        <v>14</v>
      </c>
      <c r="G20" s="323">
        <v>4</v>
      </c>
      <c r="H20" s="323">
        <v>193</v>
      </c>
    </row>
    <row r="21" spans="2:8" s="61" customFormat="1" ht="18" customHeight="1">
      <c r="B21" s="322" t="s">
        <v>14</v>
      </c>
      <c r="C21" s="323">
        <v>21</v>
      </c>
      <c r="D21" s="323">
        <v>9</v>
      </c>
      <c r="E21" s="323">
        <v>31</v>
      </c>
      <c r="F21" s="323">
        <v>15</v>
      </c>
      <c r="G21" s="323">
        <v>13</v>
      </c>
      <c r="H21" s="323">
        <v>387</v>
      </c>
    </row>
    <row r="22" spans="2:8" s="61" customFormat="1" ht="18" customHeight="1">
      <c r="B22" s="322" t="s">
        <v>15</v>
      </c>
      <c r="C22" s="323">
        <v>24</v>
      </c>
      <c r="D22" s="323">
        <v>6</v>
      </c>
      <c r="E22" s="323">
        <v>19</v>
      </c>
      <c r="F22" s="323">
        <v>14</v>
      </c>
      <c r="G22" s="323">
        <v>7</v>
      </c>
      <c r="H22" s="323">
        <v>318</v>
      </c>
    </row>
    <row r="23" spans="2:8" s="61" customFormat="1" ht="18" customHeight="1">
      <c r="B23" s="324" t="s">
        <v>16</v>
      </c>
      <c r="C23" s="327">
        <v>6</v>
      </c>
      <c r="D23" s="325">
        <v>2</v>
      </c>
      <c r="E23" s="325">
        <v>7</v>
      </c>
      <c r="F23" s="327">
        <v>11</v>
      </c>
      <c r="G23" s="327">
        <v>2</v>
      </c>
      <c r="H23" s="327">
        <v>164</v>
      </c>
    </row>
    <row r="24" spans="2:8" s="151" customFormat="1" ht="18" customHeight="1">
      <c r="B24" s="328" t="s">
        <v>250</v>
      </c>
      <c r="C24" s="163">
        <v>78</v>
      </c>
      <c r="D24" s="163">
        <v>25</v>
      </c>
      <c r="E24" s="163">
        <v>125</v>
      </c>
      <c r="F24" s="163">
        <v>29</v>
      </c>
      <c r="G24" s="163">
        <v>11</v>
      </c>
      <c r="H24" s="163">
        <v>513</v>
      </c>
    </row>
    <row r="25" spans="2:8" s="151" customFormat="1" ht="18" customHeight="1">
      <c r="B25" s="328" t="s">
        <v>252</v>
      </c>
      <c r="C25" s="163">
        <v>78</v>
      </c>
      <c r="D25" s="163">
        <v>27</v>
      </c>
      <c r="E25" s="163">
        <v>139</v>
      </c>
      <c r="F25" s="163">
        <v>31</v>
      </c>
      <c r="G25" s="163">
        <v>10</v>
      </c>
      <c r="H25" s="163">
        <v>541</v>
      </c>
    </row>
    <row r="26" spans="2:8" s="151" customFormat="1" ht="18" customHeight="1">
      <c r="B26" s="328" t="s">
        <v>254</v>
      </c>
      <c r="C26" s="163">
        <v>77</v>
      </c>
      <c r="D26" s="163">
        <v>26</v>
      </c>
      <c r="E26" s="163">
        <v>122</v>
      </c>
      <c r="F26" s="163">
        <v>35</v>
      </c>
      <c r="G26" s="163">
        <v>7</v>
      </c>
      <c r="H26" s="163">
        <v>559</v>
      </c>
    </row>
    <row r="27" spans="2:8" s="151" customFormat="1" ht="18" customHeight="1">
      <c r="B27" s="328" t="s">
        <v>257</v>
      </c>
      <c r="C27" s="163">
        <v>77</v>
      </c>
      <c r="D27" s="163">
        <v>26</v>
      </c>
      <c r="E27" s="163">
        <v>122</v>
      </c>
      <c r="F27" s="163">
        <v>31</v>
      </c>
      <c r="G27" s="163">
        <v>7</v>
      </c>
      <c r="H27" s="163">
        <v>572</v>
      </c>
    </row>
    <row r="28" spans="2:8" s="151" customFormat="1" ht="18" customHeight="1">
      <c r="B28" s="328" t="s">
        <v>259</v>
      </c>
      <c r="C28" s="163">
        <v>76</v>
      </c>
      <c r="D28" s="163">
        <v>28</v>
      </c>
      <c r="E28" s="163">
        <v>141</v>
      </c>
      <c r="F28" s="163">
        <v>32</v>
      </c>
      <c r="G28" s="163">
        <v>10</v>
      </c>
      <c r="H28" s="163">
        <v>569</v>
      </c>
    </row>
    <row r="29" spans="2:8" ht="15" customHeight="1">
      <c r="B29" s="329" t="s">
        <v>272</v>
      </c>
      <c r="G29" s="70"/>
      <c r="H29" s="70" t="s">
        <v>273</v>
      </c>
    </row>
    <row r="30" spans="2:8">
      <c r="B30" s="330"/>
      <c r="G30" s="70"/>
      <c r="H30" s="70"/>
    </row>
  </sheetData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workbookViewId="0">
      <selection activeCell="K56" sqref="K56"/>
    </sheetView>
  </sheetViews>
  <sheetFormatPr defaultRowHeight="13.5"/>
  <cols>
    <col min="1" max="1" width="3.625" style="145" customWidth="1"/>
    <col min="2" max="2" width="9.625" style="145" customWidth="1"/>
    <col min="3" max="4" width="8.625" style="145" customWidth="1"/>
    <col min="5" max="5" width="9.625" style="145" customWidth="1"/>
    <col min="6" max="11" width="8.625" style="145" customWidth="1"/>
    <col min="12" max="256" width="9" style="145"/>
    <col min="257" max="257" width="3.625" style="145" customWidth="1"/>
    <col min="258" max="258" width="9.625" style="145" customWidth="1"/>
    <col min="259" max="260" width="8.625" style="145" customWidth="1"/>
    <col min="261" max="261" width="9.625" style="145" customWidth="1"/>
    <col min="262" max="267" width="8.625" style="145" customWidth="1"/>
    <col min="268" max="512" width="9" style="145"/>
    <col min="513" max="513" width="3.625" style="145" customWidth="1"/>
    <col min="514" max="514" width="9.625" style="145" customWidth="1"/>
    <col min="515" max="516" width="8.625" style="145" customWidth="1"/>
    <col min="517" max="517" width="9.625" style="145" customWidth="1"/>
    <col min="518" max="523" width="8.625" style="145" customWidth="1"/>
    <col min="524" max="768" width="9" style="145"/>
    <col min="769" max="769" width="3.625" style="145" customWidth="1"/>
    <col min="770" max="770" width="9.625" style="145" customWidth="1"/>
    <col min="771" max="772" width="8.625" style="145" customWidth="1"/>
    <col min="773" max="773" width="9.625" style="145" customWidth="1"/>
    <col min="774" max="779" width="8.625" style="145" customWidth="1"/>
    <col min="780" max="1024" width="9" style="145"/>
    <col min="1025" max="1025" width="3.625" style="145" customWidth="1"/>
    <col min="1026" max="1026" width="9.625" style="145" customWidth="1"/>
    <col min="1027" max="1028" width="8.625" style="145" customWidth="1"/>
    <col min="1029" max="1029" width="9.625" style="145" customWidth="1"/>
    <col min="1030" max="1035" width="8.625" style="145" customWidth="1"/>
    <col min="1036" max="1280" width="9" style="145"/>
    <col min="1281" max="1281" width="3.625" style="145" customWidth="1"/>
    <col min="1282" max="1282" width="9.625" style="145" customWidth="1"/>
    <col min="1283" max="1284" width="8.625" style="145" customWidth="1"/>
    <col min="1285" max="1285" width="9.625" style="145" customWidth="1"/>
    <col min="1286" max="1291" width="8.625" style="145" customWidth="1"/>
    <col min="1292" max="1536" width="9" style="145"/>
    <col min="1537" max="1537" width="3.625" style="145" customWidth="1"/>
    <col min="1538" max="1538" width="9.625" style="145" customWidth="1"/>
    <col min="1539" max="1540" width="8.625" style="145" customWidth="1"/>
    <col min="1541" max="1541" width="9.625" style="145" customWidth="1"/>
    <col min="1542" max="1547" width="8.625" style="145" customWidth="1"/>
    <col min="1548" max="1792" width="9" style="145"/>
    <col min="1793" max="1793" width="3.625" style="145" customWidth="1"/>
    <col min="1794" max="1794" width="9.625" style="145" customWidth="1"/>
    <col min="1795" max="1796" width="8.625" style="145" customWidth="1"/>
    <col min="1797" max="1797" width="9.625" style="145" customWidth="1"/>
    <col min="1798" max="1803" width="8.625" style="145" customWidth="1"/>
    <col min="1804" max="2048" width="9" style="145"/>
    <col min="2049" max="2049" width="3.625" style="145" customWidth="1"/>
    <col min="2050" max="2050" width="9.625" style="145" customWidth="1"/>
    <col min="2051" max="2052" width="8.625" style="145" customWidth="1"/>
    <col min="2053" max="2053" width="9.625" style="145" customWidth="1"/>
    <col min="2054" max="2059" width="8.625" style="145" customWidth="1"/>
    <col min="2060" max="2304" width="9" style="145"/>
    <col min="2305" max="2305" width="3.625" style="145" customWidth="1"/>
    <col min="2306" max="2306" width="9.625" style="145" customWidth="1"/>
    <col min="2307" max="2308" width="8.625" style="145" customWidth="1"/>
    <col min="2309" max="2309" width="9.625" style="145" customWidth="1"/>
    <col min="2310" max="2315" width="8.625" style="145" customWidth="1"/>
    <col min="2316" max="2560" width="9" style="145"/>
    <col min="2561" max="2561" width="3.625" style="145" customWidth="1"/>
    <col min="2562" max="2562" width="9.625" style="145" customWidth="1"/>
    <col min="2563" max="2564" width="8.625" style="145" customWidth="1"/>
    <col min="2565" max="2565" width="9.625" style="145" customWidth="1"/>
    <col min="2566" max="2571" width="8.625" style="145" customWidth="1"/>
    <col min="2572" max="2816" width="9" style="145"/>
    <col min="2817" max="2817" width="3.625" style="145" customWidth="1"/>
    <col min="2818" max="2818" width="9.625" style="145" customWidth="1"/>
    <col min="2819" max="2820" width="8.625" style="145" customWidth="1"/>
    <col min="2821" max="2821" width="9.625" style="145" customWidth="1"/>
    <col min="2822" max="2827" width="8.625" style="145" customWidth="1"/>
    <col min="2828" max="3072" width="9" style="145"/>
    <col min="3073" max="3073" width="3.625" style="145" customWidth="1"/>
    <col min="3074" max="3074" width="9.625" style="145" customWidth="1"/>
    <col min="3075" max="3076" width="8.625" style="145" customWidth="1"/>
    <col min="3077" max="3077" width="9.625" style="145" customWidth="1"/>
    <col min="3078" max="3083" width="8.625" style="145" customWidth="1"/>
    <col min="3084" max="3328" width="9" style="145"/>
    <col min="3329" max="3329" width="3.625" style="145" customWidth="1"/>
    <col min="3330" max="3330" width="9.625" style="145" customWidth="1"/>
    <col min="3331" max="3332" width="8.625" style="145" customWidth="1"/>
    <col min="3333" max="3333" width="9.625" style="145" customWidth="1"/>
    <col min="3334" max="3339" width="8.625" style="145" customWidth="1"/>
    <col min="3340" max="3584" width="9" style="145"/>
    <col min="3585" max="3585" width="3.625" style="145" customWidth="1"/>
    <col min="3586" max="3586" width="9.625" style="145" customWidth="1"/>
    <col min="3587" max="3588" width="8.625" style="145" customWidth="1"/>
    <col min="3589" max="3589" width="9.625" style="145" customWidth="1"/>
    <col min="3590" max="3595" width="8.625" style="145" customWidth="1"/>
    <col min="3596" max="3840" width="9" style="145"/>
    <col min="3841" max="3841" width="3.625" style="145" customWidth="1"/>
    <col min="3842" max="3842" width="9.625" style="145" customWidth="1"/>
    <col min="3843" max="3844" width="8.625" style="145" customWidth="1"/>
    <col min="3845" max="3845" width="9.625" style="145" customWidth="1"/>
    <col min="3846" max="3851" width="8.625" style="145" customWidth="1"/>
    <col min="3852" max="4096" width="9" style="145"/>
    <col min="4097" max="4097" width="3.625" style="145" customWidth="1"/>
    <col min="4098" max="4098" width="9.625" style="145" customWidth="1"/>
    <col min="4099" max="4100" width="8.625" style="145" customWidth="1"/>
    <col min="4101" max="4101" width="9.625" style="145" customWidth="1"/>
    <col min="4102" max="4107" width="8.625" style="145" customWidth="1"/>
    <col min="4108" max="4352" width="9" style="145"/>
    <col min="4353" max="4353" width="3.625" style="145" customWidth="1"/>
    <col min="4354" max="4354" width="9.625" style="145" customWidth="1"/>
    <col min="4355" max="4356" width="8.625" style="145" customWidth="1"/>
    <col min="4357" max="4357" width="9.625" style="145" customWidth="1"/>
    <col min="4358" max="4363" width="8.625" style="145" customWidth="1"/>
    <col min="4364" max="4608" width="9" style="145"/>
    <col min="4609" max="4609" width="3.625" style="145" customWidth="1"/>
    <col min="4610" max="4610" width="9.625" style="145" customWidth="1"/>
    <col min="4611" max="4612" width="8.625" style="145" customWidth="1"/>
    <col min="4613" max="4613" width="9.625" style="145" customWidth="1"/>
    <col min="4614" max="4619" width="8.625" style="145" customWidth="1"/>
    <col min="4620" max="4864" width="9" style="145"/>
    <col min="4865" max="4865" width="3.625" style="145" customWidth="1"/>
    <col min="4866" max="4866" width="9.625" style="145" customWidth="1"/>
    <col min="4867" max="4868" width="8.625" style="145" customWidth="1"/>
    <col min="4869" max="4869" width="9.625" style="145" customWidth="1"/>
    <col min="4870" max="4875" width="8.625" style="145" customWidth="1"/>
    <col min="4876" max="5120" width="9" style="145"/>
    <col min="5121" max="5121" width="3.625" style="145" customWidth="1"/>
    <col min="5122" max="5122" width="9.625" style="145" customWidth="1"/>
    <col min="5123" max="5124" width="8.625" style="145" customWidth="1"/>
    <col min="5125" max="5125" width="9.625" style="145" customWidth="1"/>
    <col min="5126" max="5131" width="8.625" style="145" customWidth="1"/>
    <col min="5132" max="5376" width="9" style="145"/>
    <col min="5377" max="5377" width="3.625" style="145" customWidth="1"/>
    <col min="5378" max="5378" width="9.625" style="145" customWidth="1"/>
    <col min="5379" max="5380" width="8.625" style="145" customWidth="1"/>
    <col min="5381" max="5381" width="9.625" style="145" customWidth="1"/>
    <col min="5382" max="5387" width="8.625" style="145" customWidth="1"/>
    <col min="5388" max="5632" width="9" style="145"/>
    <col min="5633" max="5633" width="3.625" style="145" customWidth="1"/>
    <col min="5634" max="5634" width="9.625" style="145" customWidth="1"/>
    <col min="5635" max="5636" width="8.625" style="145" customWidth="1"/>
    <col min="5637" max="5637" width="9.625" style="145" customWidth="1"/>
    <col min="5638" max="5643" width="8.625" style="145" customWidth="1"/>
    <col min="5644" max="5888" width="9" style="145"/>
    <col min="5889" max="5889" width="3.625" style="145" customWidth="1"/>
    <col min="5890" max="5890" width="9.625" style="145" customWidth="1"/>
    <col min="5891" max="5892" width="8.625" style="145" customWidth="1"/>
    <col min="5893" max="5893" width="9.625" style="145" customWidth="1"/>
    <col min="5894" max="5899" width="8.625" style="145" customWidth="1"/>
    <col min="5900" max="6144" width="9" style="145"/>
    <col min="6145" max="6145" width="3.625" style="145" customWidth="1"/>
    <col min="6146" max="6146" width="9.625" style="145" customWidth="1"/>
    <col min="6147" max="6148" width="8.625" style="145" customWidth="1"/>
    <col min="6149" max="6149" width="9.625" style="145" customWidth="1"/>
    <col min="6150" max="6155" width="8.625" style="145" customWidth="1"/>
    <col min="6156" max="6400" width="9" style="145"/>
    <col min="6401" max="6401" width="3.625" style="145" customWidth="1"/>
    <col min="6402" max="6402" width="9.625" style="145" customWidth="1"/>
    <col min="6403" max="6404" width="8.625" style="145" customWidth="1"/>
    <col min="6405" max="6405" width="9.625" style="145" customWidth="1"/>
    <col min="6406" max="6411" width="8.625" style="145" customWidth="1"/>
    <col min="6412" max="6656" width="9" style="145"/>
    <col min="6657" max="6657" width="3.625" style="145" customWidth="1"/>
    <col min="6658" max="6658" width="9.625" style="145" customWidth="1"/>
    <col min="6659" max="6660" width="8.625" style="145" customWidth="1"/>
    <col min="6661" max="6661" width="9.625" style="145" customWidth="1"/>
    <col min="6662" max="6667" width="8.625" style="145" customWidth="1"/>
    <col min="6668" max="6912" width="9" style="145"/>
    <col min="6913" max="6913" width="3.625" style="145" customWidth="1"/>
    <col min="6914" max="6914" width="9.625" style="145" customWidth="1"/>
    <col min="6915" max="6916" width="8.625" style="145" customWidth="1"/>
    <col min="6917" max="6917" width="9.625" style="145" customWidth="1"/>
    <col min="6918" max="6923" width="8.625" style="145" customWidth="1"/>
    <col min="6924" max="7168" width="9" style="145"/>
    <col min="7169" max="7169" width="3.625" style="145" customWidth="1"/>
    <col min="7170" max="7170" width="9.625" style="145" customWidth="1"/>
    <col min="7171" max="7172" width="8.625" style="145" customWidth="1"/>
    <col min="7173" max="7173" width="9.625" style="145" customWidth="1"/>
    <col min="7174" max="7179" width="8.625" style="145" customWidth="1"/>
    <col min="7180" max="7424" width="9" style="145"/>
    <col min="7425" max="7425" width="3.625" style="145" customWidth="1"/>
    <col min="7426" max="7426" width="9.625" style="145" customWidth="1"/>
    <col min="7427" max="7428" width="8.625" style="145" customWidth="1"/>
    <col min="7429" max="7429" width="9.625" style="145" customWidth="1"/>
    <col min="7430" max="7435" width="8.625" style="145" customWidth="1"/>
    <col min="7436" max="7680" width="9" style="145"/>
    <col min="7681" max="7681" width="3.625" style="145" customWidth="1"/>
    <col min="7682" max="7682" width="9.625" style="145" customWidth="1"/>
    <col min="7683" max="7684" width="8.625" style="145" customWidth="1"/>
    <col min="7685" max="7685" width="9.625" style="145" customWidth="1"/>
    <col min="7686" max="7691" width="8.625" style="145" customWidth="1"/>
    <col min="7692" max="7936" width="9" style="145"/>
    <col min="7937" max="7937" width="3.625" style="145" customWidth="1"/>
    <col min="7938" max="7938" width="9.625" style="145" customWidth="1"/>
    <col min="7939" max="7940" width="8.625" style="145" customWidth="1"/>
    <col min="7941" max="7941" width="9.625" style="145" customWidth="1"/>
    <col min="7942" max="7947" width="8.625" style="145" customWidth="1"/>
    <col min="7948" max="8192" width="9" style="145"/>
    <col min="8193" max="8193" width="3.625" style="145" customWidth="1"/>
    <col min="8194" max="8194" width="9.625" style="145" customWidth="1"/>
    <col min="8195" max="8196" width="8.625" style="145" customWidth="1"/>
    <col min="8197" max="8197" width="9.625" style="145" customWidth="1"/>
    <col min="8198" max="8203" width="8.625" style="145" customWidth="1"/>
    <col min="8204" max="8448" width="9" style="145"/>
    <col min="8449" max="8449" width="3.625" style="145" customWidth="1"/>
    <col min="8450" max="8450" width="9.625" style="145" customWidth="1"/>
    <col min="8451" max="8452" width="8.625" style="145" customWidth="1"/>
    <col min="8453" max="8453" width="9.625" style="145" customWidth="1"/>
    <col min="8454" max="8459" width="8.625" style="145" customWidth="1"/>
    <col min="8460" max="8704" width="9" style="145"/>
    <col min="8705" max="8705" width="3.625" style="145" customWidth="1"/>
    <col min="8706" max="8706" width="9.625" style="145" customWidth="1"/>
    <col min="8707" max="8708" width="8.625" style="145" customWidth="1"/>
    <col min="8709" max="8709" width="9.625" style="145" customWidth="1"/>
    <col min="8710" max="8715" width="8.625" style="145" customWidth="1"/>
    <col min="8716" max="8960" width="9" style="145"/>
    <col min="8961" max="8961" width="3.625" style="145" customWidth="1"/>
    <col min="8962" max="8962" width="9.625" style="145" customWidth="1"/>
    <col min="8963" max="8964" width="8.625" style="145" customWidth="1"/>
    <col min="8965" max="8965" width="9.625" style="145" customWidth="1"/>
    <col min="8966" max="8971" width="8.625" style="145" customWidth="1"/>
    <col min="8972" max="9216" width="9" style="145"/>
    <col min="9217" max="9217" width="3.625" style="145" customWidth="1"/>
    <col min="9218" max="9218" width="9.625" style="145" customWidth="1"/>
    <col min="9219" max="9220" width="8.625" style="145" customWidth="1"/>
    <col min="9221" max="9221" width="9.625" style="145" customWidth="1"/>
    <col min="9222" max="9227" width="8.625" style="145" customWidth="1"/>
    <col min="9228" max="9472" width="9" style="145"/>
    <col min="9473" max="9473" width="3.625" style="145" customWidth="1"/>
    <col min="9474" max="9474" width="9.625" style="145" customWidth="1"/>
    <col min="9475" max="9476" width="8.625" style="145" customWidth="1"/>
    <col min="9477" max="9477" width="9.625" style="145" customWidth="1"/>
    <col min="9478" max="9483" width="8.625" style="145" customWidth="1"/>
    <col min="9484" max="9728" width="9" style="145"/>
    <col min="9729" max="9729" width="3.625" style="145" customWidth="1"/>
    <col min="9730" max="9730" width="9.625" style="145" customWidth="1"/>
    <col min="9731" max="9732" width="8.625" style="145" customWidth="1"/>
    <col min="9733" max="9733" width="9.625" style="145" customWidth="1"/>
    <col min="9734" max="9739" width="8.625" style="145" customWidth="1"/>
    <col min="9740" max="9984" width="9" style="145"/>
    <col min="9985" max="9985" width="3.625" style="145" customWidth="1"/>
    <col min="9986" max="9986" width="9.625" style="145" customWidth="1"/>
    <col min="9987" max="9988" width="8.625" style="145" customWidth="1"/>
    <col min="9989" max="9989" width="9.625" style="145" customWidth="1"/>
    <col min="9990" max="9995" width="8.625" style="145" customWidth="1"/>
    <col min="9996" max="10240" width="9" style="145"/>
    <col min="10241" max="10241" width="3.625" style="145" customWidth="1"/>
    <col min="10242" max="10242" width="9.625" style="145" customWidth="1"/>
    <col min="10243" max="10244" width="8.625" style="145" customWidth="1"/>
    <col min="10245" max="10245" width="9.625" style="145" customWidth="1"/>
    <col min="10246" max="10251" width="8.625" style="145" customWidth="1"/>
    <col min="10252" max="10496" width="9" style="145"/>
    <col min="10497" max="10497" width="3.625" style="145" customWidth="1"/>
    <col min="10498" max="10498" width="9.625" style="145" customWidth="1"/>
    <col min="10499" max="10500" width="8.625" style="145" customWidth="1"/>
    <col min="10501" max="10501" width="9.625" style="145" customWidth="1"/>
    <col min="10502" max="10507" width="8.625" style="145" customWidth="1"/>
    <col min="10508" max="10752" width="9" style="145"/>
    <col min="10753" max="10753" width="3.625" style="145" customWidth="1"/>
    <col min="10754" max="10754" width="9.625" style="145" customWidth="1"/>
    <col min="10755" max="10756" width="8.625" style="145" customWidth="1"/>
    <col min="10757" max="10757" width="9.625" style="145" customWidth="1"/>
    <col min="10758" max="10763" width="8.625" style="145" customWidth="1"/>
    <col min="10764" max="11008" width="9" style="145"/>
    <col min="11009" max="11009" width="3.625" style="145" customWidth="1"/>
    <col min="11010" max="11010" width="9.625" style="145" customWidth="1"/>
    <col min="11011" max="11012" width="8.625" style="145" customWidth="1"/>
    <col min="11013" max="11013" width="9.625" style="145" customWidth="1"/>
    <col min="11014" max="11019" width="8.625" style="145" customWidth="1"/>
    <col min="11020" max="11264" width="9" style="145"/>
    <col min="11265" max="11265" width="3.625" style="145" customWidth="1"/>
    <col min="11266" max="11266" width="9.625" style="145" customWidth="1"/>
    <col min="11267" max="11268" width="8.625" style="145" customWidth="1"/>
    <col min="11269" max="11269" width="9.625" style="145" customWidth="1"/>
    <col min="11270" max="11275" width="8.625" style="145" customWidth="1"/>
    <col min="11276" max="11520" width="9" style="145"/>
    <col min="11521" max="11521" width="3.625" style="145" customWidth="1"/>
    <col min="11522" max="11522" width="9.625" style="145" customWidth="1"/>
    <col min="11523" max="11524" width="8.625" style="145" customWidth="1"/>
    <col min="11525" max="11525" width="9.625" style="145" customWidth="1"/>
    <col min="11526" max="11531" width="8.625" style="145" customWidth="1"/>
    <col min="11532" max="11776" width="9" style="145"/>
    <col min="11777" max="11777" width="3.625" style="145" customWidth="1"/>
    <col min="11778" max="11778" width="9.625" style="145" customWidth="1"/>
    <col min="11779" max="11780" width="8.625" style="145" customWidth="1"/>
    <col min="11781" max="11781" width="9.625" style="145" customWidth="1"/>
    <col min="11782" max="11787" width="8.625" style="145" customWidth="1"/>
    <col min="11788" max="12032" width="9" style="145"/>
    <col min="12033" max="12033" width="3.625" style="145" customWidth="1"/>
    <col min="12034" max="12034" width="9.625" style="145" customWidth="1"/>
    <col min="12035" max="12036" width="8.625" style="145" customWidth="1"/>
    <col min="12037" max="12037" width="9.625" style="145" customWidth="1"/>
    <col min="12038" max="12043" width="8.625" style="145" customWidth="1"/>
    <col min="12044" max="12288" width="9" style="145"/>
    <col min="12289" max="12289" width="3.625" style="145" customWidth="1"/>
    <col min="12290" max="12290" width="9.625" style="145" customWidth="1"/>
    <col min="12291" max="12292" width="8.625" style="145" customWidth="1"/>
    <col min="12293" max="12293" width="9.625" style="145" customWidth="1"/>
    <col min="12294" max="12299" width="8.625" style="145" customWidth="1"/>
    <col min="12300" max="12544" width="9" style="145"/>
    <col min="12545" max="12545" width="3.625" style="145" customWidth="1"/>
    <col min="12546" max="12546" width="9.625" style="145" customWidth="1"/>
    <col min="12547" max="12548" width="8.625" style="145" customWidth="1"/>
    <col min="12549" max="12549" width="9.625" style="145" customWidth="1"/>
    <col min="12550" max="12555" width="8.625" style="145" customWidth="1"/>
    <col min="12556" max="12800" width="9" style="145"/>
    <col min="12801" max="12801" width="3.625" style="145" customWidth="1"/>
    <col min="12802" max="12802" width="9.625" style="145" customWidth="1"/>
    <col min="12803" max="12804" width="8.625" style="145" customWidth="1"/>
    <col min="12805" max="12805" width="9.625" style="145" customWidth="1"/>
    <col min="12806" max="12811" width="8.625" style="145" customWidth="1"/>
    <col min="12812" max="13056" width="9" style="145"/>
    <col min="13057" max="13057" width="3.625" style="145" customWidth="1"/>
    <col min="13058" max="13058" width="9.625" style="145" customWidth="1"/>
    <col min="13059" max="13060" width="8.625" style="145" customWidth="1"/>
    <col min="13061" max="13061" width="9.625" style="145" customWidth="1"/>
    <col min="13062" max="13067" width="8.625" style="145" customWidth="1"/>
    <col min="13068" max="13312" width="9" style="145"/>
    <col min="13313" max="13313" width="3.625" style="145" customWidth="1"/>
    <col min="13314" max="13314" width="9.625" style="145" customWidth="1"/>
    <col min="13315" max="13316" width="8.625" style="145" customWidth="1"/>
    <col min="13317" max="13317" width="9.625" style="145" customWidth="1"/>
    <col min="13318" max="13323" width="8.625" style="145" customWidth="1"/>
    <col min="13324" max="13568" width="9" style="145"/>
    <col min="13569" max="13569" width="3.625" style="145" customWidth="1"/>
    <col min="13570" max="13570" width="9.625" style="145" customWidth="1"/>
    <col min="13571" max="13572" width="8.625" style="145" customWidth="1"/>
    <col min="13573" max="13573" width="9.625" style="145" customWidth="1"/>
    <col min="13574" max="13579" width="8.625" style="145" customWidth="1"/>
    <col min="13580" max="13824" width="9" style="145"/>
    <col min="13825" max="13825" width="3.625" style="145" customWidth="1"/>
    <col min="13826" max="13826" width="9.625" style="145" customWidth="1"/>
    <col min="13827" max="13828" width="8.625" style="145" customWidth="1"/>
    <col min="13829" max="13829" width="9.625" style="145" customWidth="1"/>
    <col min="13830" max="13835" width="8.625" style="145" customWidth="1"/>
    <col min="13836" max="14080" width="9" style="145"/>
    <col min="14081" max="14081" width="3.625" style="145" customWidth="1"/>
    <col min="14082" max="14082" width="9.625" style="145" customWidth="1"/>
    <col min="14083" max="14084" width="8.625" style="145" customWidth="1"/>
    <col min="14085" max="14085" width="9.625" style="145" customWidth="1"/>
    <col min="14086" max="14091" width="8.625" style="145" customWidth="1"/>
    <col min="14092" max="14336" width="9" style="145"/>
    <col min="14337" max="14337" width="3.625" style="145" customWidth="1"/>
    <col min="14338" max="14338" width="9.625" style="145" customWidth="1"/>
    <col min="14339" max="14340" width="8.625" style="145" customWidth="1"/>
    <col min="14341" max="14341" width="9.625" style="145" customWidth="1"/>
    <col min="14342" max="14347" width="8.625" style="145" customWidth="1"/>
    <col min="14348" max="14592" width="9" style="145"/>
    <col min="14593" max="14593" width="3.625" style="145" customWidth="1"/>
    <col min="14594" max="14594" width="9.625" style="145" customWidth="1"/>
    <col min="14595" max="14596" width="8.625" style="145" customWidth="1"/>
    <col min="14597" max="14597" width="9.625" style="145" customWidth="1"/>
    <col min="14598" max="14603" width="8.625" style="145" customWidth="1"/>
    <col min="14604" max="14848" width="9" style="145"/>
    <col min="14849" max="14849" width="3.625" style="145" customWidth="1"/>
    <col min="14850" max="14850" width="9.625" style="145" customWidth="1"/>
    <col min="14851" max="14852" width="8.625" style="145" customWidth="1"/>
    <col min="14853" max="14853" width="9.625" style="145" customWidth="1"/>
    <col min="14854" max="14859" width="8.625" style="145" customWidth="1"/>
    <col min="14860" max="15104" width="9" style="145"/>
    <col min="15105" max="15105" width="3.625" style="145" customWidth="1"/>
    <col min="15106" max="15106" width="9.625" style="145" customWidth="1"/>
    <col min="15107" max="15108" width="8.625" style="145" customWidth="1"/>
    <col min="15109" max="15109" width="9.625" style="145" customWidth="1"/>
    <col min="15110" max="15115" width="8.625" style="145" customWidth="1"/>
    <col min="15116" max="15360" width="9" style="145"/>
    <col min="15361" max="15361" width="3.625" style="145" customWidth="1"/>
    <col min="15362" max="15362" width="9.625" style="145" customWidth="1"/>
    <col min="15363" max="15364" width="8.625" style="145" customWidth="1"/>
    <col min="15365" max="15365" width="9.625" style="145" customWidth="1"/>
    <col min="15366" max="15371" width="8.625" style="145" customWidth="1"/>
    <col min="15372" max="15616" width="9" style="145"/>
    <col min="15617" max="15617" width="3.625" style="145" customWidth="1"/>
    <col min="15618" max="15618" width="9.625" style="145" customWidth="1"/>
    <col min="15619" max="15620" width="8.625" style="145" customWidth="1"/>
    <col min="15621" max="15621" width="9.625" style="145" customWidth="1"/>
    <col min="15622" max="15627" width="8.625" style="145" customWidth="1"/>
    <col min="15628" max="15872" width="9" style="145"/>
    <col min="15873" max="15873" width="3.625" style="145" customWidth="1"/>
    <col min="15874" max="15874" width="9.625" style="145" customWidth="1"/>
    <col min="15875" max="15876" width="8.625" style="145" customWidth="1"/>
    <col min="15877" max="15877" width="9.625" style="145" customWidth="1"/>
    <col min="15878" max="15883" width="8.625" style="145" customWidth="1"/>
    <col min="15884" max="16128" width="9" style="145"/>
    <col min="16129" max="16129" width="3.625" style="145" customWidth="1"/>
    <col min="16130" max="16130" width="9.625" style="145" customWidth="1"/>
    <col min="16131" max="16132" width="8.625" style="145" customWidth="1"/>
    <col min="16133" max="16133" width="9.625" style="145" customWidth="1"/>
    <col min="16134" max="16139" width="8.625" style="145" customWidth="1"/>
    <col min="16140" max="16384" width="9" style="145"/>
  </cols>
  <sheetData>
    <row r="1" spans="1:11" ht="30" customHeight="1">
      <c r="A1" s="40" t="s">
        <v>226</v>
      </c>
      <c r="B1" s="141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8" customHeight="1">
      <c r="B2" s="296" t="s">
        <v>227</v>
      </c>
      <c r="C2" s="142"/>
      <c r="D2" s="142"/>
      <c r="E2" s="142"/>
      <c r="F2" s="297"/>
      <c r="G2" s="297"/>
      <c r="H2" s="142"/>
      <c r="I2" s="142"/>
      <c r="K2" s="142"/>
    </row>
    <row r="3" spans="1:11" s="61" customFormat="1" ht="13.5" customHeight="1">
      <c r="B3" s="356" t="s">
        <v>228</v>
      </c>
      <c r="C3" s="358" t="s">
        <v>229</v>
      </c>
      <c r="D3" s="298" t="s">
        <v>230</v>
      </c>
      <c r="E3" s="298" t="s">
        <v>231</v>
      </c>
      <c r="F3" s="298" t="s">
        <v>230</v>
      </c>
      <c r="G3" s="299" t="s">
        <v>232</v>
      </c>
      <c r="H3" s="298" t="s">
        <v>233</v>
      </c>
      <c r="I3" s="298" t="s">
        <v>231</v>
      </c>
      <c r="J3" s="298" t="s">
        <v>234</v>
      </c>
      <c r="K3" s="298" t="s">
        <v>234</v>
      </c>
    </row>
    <row r="4" spans="1:11" s="61" customFormat="1" ht="13.5" customHeight="1">
      <c r="B4" s="357"/>
      <c r="C4" s="359"/>
      <c r="D4" s="300" t="s">
        <v>235</v>
      </c>
      <c r="E4" s="300" t="s">
        <v>236</v>
      </c>
      <c r="F4" s="300" t="s">
        <v>237</v>
      </c>
      <c r="G4" s="300" t="s">
        <v>238</v>
      </c>
      <c r="H4" s="300" t="s">
        <v>238</v>
      </c>
      <c r="I4" s="300" t="s">
        <v>238</v>
      </c>
      <c r="J4" s="300" t="s">
        <v>235</v>
      </c>
      <c r="K4" s="300" t="s">
        <v>238</v>
      </c>
    </row>
    <row r="5" spans="1:11" s="151" customFormat="1" ht="15" customHeight="1">
      <c r="B5" s="49" t="s">
        <v>239</v>
      </c>
      <c r="C5" s="301">
        <f t="shared" ref="C5:K5" si="0">SUM(C6:C9)</f>
        <v>16</v>
      </c>
      <c r="D5" s="301">
        <f t="shared" si="0"/>
        <v>22</v>
      </c>
      <c r="E5" s="301">
        <f t="shared" si="0"/>
        <v>149</v>
      </c>
      <c r="F5" s="301">
        <f t="shared" si="0"/>
        <v>3</v>
      </c>
      <c r="G5" s="301">
        <f>SUM(G6:G9)</f>
        <v>0</v>
      </c>
      <c r="H5" s="301">
        <f t="shared" si="0"/>
        <v>1</v>
      </c>
      <c r="I5" s="301">
        <f>SUM(I6:I9)</f>
        <v>1</v>
      </c>
      <c r="J5" s="301">
        <f t="shared" si="0"/>
        <v>60</v>
      </c>
      <c r="K5" s="301">
        <f t="shared" si="0"/>
        <v>6</v>
      </c>
    </row>
    <row r="6" spans="1:11" s="61" customFormat="1" ht="14.1" customHeight="1">
      <c r="B6" s="53" t="s">
        <v>13</v>
      </c>
      <c r="C6" s="302">
        <v>4</v>
      </c>
      <c r="D6" s="302">
        <v>11</v>
      </c>
      <c r="E6" s="302">
        <v>53</v>
      </c>
      <c r="F6" s="303">
        <v>2</v>
      </c>
      <c r="G6" s="303" t="s">
        <v>240</v>
      </c>
      <c r="H6" s="303">
        <v>1</v>
      </c>
      <c r="I6" s="303" t="s">
        <v>240</v>
      </c>
      <c r="J6" s="302">
        <v>23</v>
      </c>
      <c r="K6" s="303">
        <v>6</v>
      </c>
    </row>
    <row r="7" spans="1:11" s="61" customFormat="1" ht="14.1" customHeight="1">
      <c r="B7" s="53" t="s">
        <v>14</v>
      </c>
      <c r="C7" s="302">
        <v>7</v>
      </c>
      <c r="D7" s="302">
        <v>6</v>
      </c>
      <c r="E7" s="302">
        <v>53</v>
      </c>
      <c r="F7" s="303">
        <v>1</v>
      </c>
      <c r="G7" s="303" t="s">
        <v>240</v>
      </c>
      <c r="H7" s="303" t="s">
        <v>240</v>
      </c>
      <c r="I7" s="303" t="s">
        <v>240</v>
      </c>
      <c r="J7" s="302">
        <v>17</v>
      </c>
      <c r="K7" s="303" t="s">
        <v>240</v>
      </c>
    </row>
    <row r="8" spans="1:11" s="61" customFormat="1" ht="14.1" customHeight="1">
      <c r="B8" s="53" t="s">
        <v>15</v>
      </c>
      <c r="C8" s="302">
        <v>4</v>
      </c>
      <c r="D8" s="302">
        <v>4</v>
      </c>
      <c r="E8" s="302">
        <v>25</v>
      </c>
      <c r="F8" s="303" t="s">
        <v>240</v>
      </c>
      <c r="G8" s="303" t="s">
        <v>240</v>
      </c>
      <c r="H8" s="303" t="s">
        <v>240</v>
      </c>
      <c r="I8" s="303" t="s">
        <v>240</v>
      </c>
      <c r="J8" s="302">
        <v>13</v>
      </c>
      <c r="K8" s="303" t="s">
        <v>240</v>
      </c>
    </row>
    <row r="9" spans="1:11" s="61" customFormat="1" ht="14.1" customHeight="1">
      <c r="B9" s="53" t="s">
        <v>16</v>
      </c>
      <c r="C9" s="302">
        <v>1</v>
      </c>
      <c r="D9" s="302">
        <v>1</v>
      </c>
      <c r="E9" s="302">
        <v>18</v>
      </c>
      <c r="F9" s="303" t="s">
        <v>241</v>
      </c>
      <c r="G9" s="303" t="s">
        <v>241</v>
      </c>
      <c r="H9" s="303" t="s">
        <v>241</v>
      </c>
      <c r="I9" s="302">
        <v>1</v>
      </c>
      <c r="J9" s="302">
        <v>7</v>
      </c>
      <c r="K9" s="303" t="s">
        <v>241</v>
      </c>
    </row>
    <row r="10" spans="1:11" s="151" customFormat="1" ht="15" customHeight="1">
      <c r="B10" s="49" t="s">
        <v>242</v>
      </c>
      <c r="C10" s="301">
        <f t="shared" ref="C10:K10" si="1">SUM(C11:C14)</f>
        <v>16</v>
      </c>
      <c r="D10" s="301">
        <f t="shared" si="1"/>
        <v>24</v>
      </c>
      <c r="E10" s="301">
        <f t="shared" si="1"/>
        <v>147</v>
      </c>
      <c r="F10" s="301">
        <f t="shared" si="1"/>
        <v>4</v>
      </c>
      <c r="G10" s="301">
        <f>SUM(G11:G14)</f>
        <v>0</v>
      </c>
      <c r="H10" s="301">
        <f t="shared" si="1"/>
        <v>1</v>
      </c>
      <c r="I10" s="301">
        <f>SUM(I11:I14)</f>
        <v>1</v>
      </c>
      <c r="J10" s="301">
        <f t="shared" si="1"/>
        <v>63</v>
      </c>
      <c r="K10" s="301">
        <f t="shared" si="1"/>
        <v>6</v>
      </c>
    </row>
    <row r="11" spans="1:11" s="61" customFormat="1" ht="14.1" customHeight="1">
      <c r="B11" s="53" t="s">
        <v>13</v>
      </c>
      <c r="C11" s="302">
        <v>4</v>
      </c>
      <c r="D11" s="302">
        <v>12</v>
      </c>
      <c r="E11" s="302">
        <v>50</v>
      </c>
      <c r="F11" s="303">
        <v>3</v>
      </c>
      <c r="G11" s="303" t="s">
        <v>240</v>
      </c>
      <c r="H11" s="303">
        <v>1</v>
      </c>
      <c r="I11" s="303" t="s">
        <v>240</v>
      </c>
      <c r="J11" s="302">
        <v>24</v>
      </c>
      <c r="K11" s="303">
        <v>6</v>
      </c>
    </row>
    <row r="12" spans="1:11" s="61" customFormat="1" ht="14.1" customHeight="1">
      <c r="B12" s="53" t="s">
        <v>14</v>
      </c>
      <c r="C12" s="302">
        <v>7</v>
      </c>
      <c r="D12" s="302">
        <v>6</v>
      </c>
      <c r="E12" s="302">
        <v>55</v>
      </c>
      <c r="F12" s="303">
        <v>1</v>
      </c>
      <c r="G12" s="303" t="s">
        <v>240</v>
      </c>
      <c r="H12" s="303" t="s">
        <v>240</v>
      </c>
      <c r="I12" s="303" t="s">
        <v>240</v>
      </c>
      <c r="J12" s="302">
        <v>17</v>
      </c>
      <c r="K12" s="303" t="s">
        <v>240</v>
      </c>
    </row>
    <row r="13" spans="1:11" s="61" customFormat="1" ht="14.1" customHeight="1">
      <c r="B13" s="53" t="s">
        <v>15</v>
      </c>
      <c r="C13" s="302">
        <v>4</v>
      </c>
      <c r="D13" s="302">
        <v>5</v>
      </c>
      <c r="E13" s="302">
        <v>24</v>
      </c>
      <c r="F13" s="303" t="s">
        <v>240</v>
      </c>
      <c r="G13" s="303" t="s">
        <v>240</v>
      </c>
      <c r="H13" s="303" t="s">
        <v>240</v>
      </c>
      <c r="I13" s="303" t="s">
        <v>240</v>
      </c>
      <c r="J13" s="302">
        <v>14</v>
      </c>
      <c r="K13" s="303" t="s">
        <v>240</v>
      </c>
    </row>
    <row r="14" spans="1:11" s="61" customFormat="1" ht="14.1" customHeight="1">
      <c r="B14" s="53" t="s">
        <v>16</v>
      </c>
      <c r="C14" s="302">
        <v>1</v>
      </c>
      <c r="D14" s="302">
        <v>1</v>
      </c>
      <c r="E14" s="302">
        <v>18</v>
      </c>
      <c r="F14" s="303" t="s">
        <v>241</v>
      </c>
      <c r="G14" s="303" t="s">
        <v>241</v>
      </c>
      <c r="H14" s="303" t="s">
        <v>241</v>
      </c>
      <c r="I14" s="302">
        <v>1</v>
      </c>
      <c r="J14" s="302">
        <v>8</v>
      </c>
      <c r="K14" s="303" t="s">
        <v>241</v>
      </c>
    </row>
    <row r="15" spans="1:11" s="151" customFormat="1" ht="15" customHeight="1">
      <c r="B15" s="49" t="s">
        <v>243</v>
      </c>
      <c r="C15" s="301">
        <f t="shared" ref="C15:K15" si="2">SUM(C16:C19)</f>
        <v>15</v>
      </c>
      <c r="D15" s="301">
        <f t="shared" si="2"/>
        <v>24</v>
      </c>
      <c r="E15" s="301">
        <f t="shared" si="2"/>
        <v>149</v>
      </c>
      <c r="F15" s="301">
        <f t="shared" si="2"/>
        <v>4</v>
      </c>
      <c r="G15" s="301">
        <f>SUM(G16:G19)</f>
        <v>0</v>
      </c>
      <c r="H15" s="301">
        <f t="shared" si="2"/>
        <v>1</v>
      </c>
      <c r="I15" s="301">
        <f>SUM(I16:I19)</f>
        <v>1</v>
      </c>
      <c r="J15" s="301">
        <f t="shared" si="2"/>
        <v>58</v>
      </c>
      <c r="K15" s="301">
        <f t="shared" si="2"/>
        <v>6</v>
      </c>
    </row>
    <row r="16" spans="1:11" s="61" customFormat="1" ht="14.1" customHeight="1">
      <c r="B16" s="53" t="s">
        <v>13</v>
      </c>
      <c r="C16" s="302">
        <v>3</v>
      </c>
      <c r="D16" s="302">
        <v>12</v>
      </c>
      <c r="E16" s="302">
        <v>51</v>
      </c>
      <c r="F16" s="303">
        <v>3</v>
      </c>
      <c r="G16" s="303" t="s">
        <v>244</v>
      </c>
      <c r="H16" s="303">
        <v>1</v>
      </c>
      <c r="I16" s="303" t="s">
        <v>244</v>
      </c>
      <c r="J16" s="302">
        <v>20</v>
      </c>
      <c r="K16" s="303">
        <v>6</v>
      </c>
    </row>
    <row r="17" spans="2:11" s="61" customFormat="1" ht="14.1" customHeight="1">
      <c r="B17" s="53" t="s">
        <v>14</v>
      </c>
      <c r="C17" s="302">
        <v>7</v>
      </c>
      <c r="D17" s="302">
        <v>6</v>
      </c>
      <c r="E17" s="302">
        <v>56</v>
      </c>
      <c r="F17" s="303">
        <v>1</v>
      </c>
      <c r="G17" s="303" t="s">
        <v>244</v>
      </c>
      <c r="H17" s="303" t="s">
        <v>244</v>
      </c>
      <c r="I17" s="303" t="s">
        <v>244</v>
      </c>
      <c r="J17" s="302">
        <v>16</v>
      </c>
      <c r="K17" s="303" t="s">
        <v>244</v>
      </c>
    </row>
    <row r="18" spans="2:11" s="61" customFormat="1" ht="14.1" customHeight="1">
      <c r="B18" s="53" t="s">
        <v>15</v>
      </c>
      <c r="C18" s="302">
        <v>4</v>
      </c>
      <c r="D18" s="302">
        <v>5</v>
      </c>
      <c r="E18" s="302">
        <v>24</v>
      </c>
      <c r="F18" s="303" t="s">
        <v>244</v>
      </c>
      <c r="G18" s="303" t="s">
        <v>244</v>
      </c>
      <c r="H18" s="303" t="s">
        <v>244</v>
      </c>
      <c r="I18" s="303" t="s">
        <v>244</v>
      </c>
      <c r="J18" s="302">
        <v>14</v>
      </c>
      <c r="K18" s="303" t="s">
        <v>244</v>
      </c>
    </row>
    <row r="19" spans="2:11" s="61" customFormat="1" ht="14.1" customHeight="1">
      <c r="B19" s="53" t="s">
        <v>16</v>
      </c>
      <c r="C19" s="302">
        <v>1</v>
      </c>
      <c r="D19" s="302">
        <v>1</v>
      </c>
      <c r="E19" s="302">
        <v>18</v>
      </c>
      <c r="F19" s="303" t="s">
        <v>241</v>
      </c>
      <c r="G19" s="303" t="s">
        <v>241</v>
      </c>
      <c r="H19" s="303" t="s">
        <v>241</v>
      </c>
      <c r="I19" s="302">
        <v>1</v>
      </c>
      <c r="J19" s="302">
        <v>8</v>
      </c>
      <c r="K19" s="303" t="s">
        <v>241</v>
      </c>
    </row>
    <row r="20" spans="2:11" s="151" customFormat="1" ht="15" customHeight="1">
      <c r="B20" s="49" t="s">
        <v>245</v>
      </c>
      <c r="C20" s="301">
        <f t="shared" ref="C20:K20" si="3">SUM(C21:C24)</f>
        <v>16</v>
      </c>
      <c r="D20" s="301">
        <f t="shared" si="3"/>
        <v>23</v>
      </c>
      <c r="E20" s="301">
        <f t="shared" si="3"/>
        <v>153</v>
      </c>
      <c r="F20" s="301">
        <f t="shared" si="3"/>
        <v>4</v>
      </c>
      <c r="G20" s="301">
        <f>SUM(G21:G24)</f>
        <v>0</v>
      </c>
      <c r="H20" s="301">
        <f t="shared" si="3"/>
        <v>1</v>
      </c>
      <c r="I20" s="301">
        <f>SUM(I21:I24)</f>
        <v>1</v>
      </c>
      <c r="J20" s="301">
        <f t="shared" si="3"/>
        <v>56</v>
      </c>
      <c r="K20" s="301">
        <f t="shared" si="3"/>
        <v>6</v>
      </c>
    </row>
    <row r="21" spans="2:11" s="61" customFormat="1" ht="14.1" customHeight="1">
      <c r="B21" s="53" t="s">
        <v>13</v>
      </c>
      <c r="C21" s="302">
        <v>3</v>
      </c>
      <c r="D21" s="302">
        <v>12</v>
      </c>
      <c r="E21" s="302">
        <v>51</v>
      </c>
      <c r="F21" s="303">
        <v>3</v>
      </c>
      <c r="G21" s="303" t="s">
        <v>244</v>
      </c>
      <c r="H21" s="303">
        <v>1</v>
      </c>
      <c r="I21" s="303" t="s">
        <v>244</v>
      </c>
      <c r="J21" s="302">
        <v>20</v>
      </c>
      <c r="K21" s="303">
        <v>6</v>
      </c>
    </row>
    <row r="22" spans="2:11" s="61" customFormat="1" ht="14.1" customHeight="1">
      <c r="B22" s="53" t="s">
        <v>14</v>
      </c>
      <c r="C22" s="302">
        <v>7</v>
      </c>
      <c r="D22" s="302">
        <v>4</v>
      </c>
      <c r="E22" s="302">
        <v>57</v>
      </c>
      <c r="F22" s="303">
        <v>1</v>
      </c>
      <c r="G22" s="303" t="s">
        <v>244</v>
      </c>
      <c r="H22" s="303" t="s">
        <v>244</v>
      </c>
      <c r="I22" s="303" t="s">
        <v>244</v>
      </c>
      <c r="J22" s="302">
        <v>14</v>
      </c>
      <c r="K22" s="303" t="s">
        <v>244</v>
      </c>
    </row>
    <row r="23" spans="2:11" s="61" customFormat="1" ht="14.1" customHeight="1">
      <c r="B23" s="53" t="s">
        <v>15</v>
      </c>
      <c r="C23" s="302">
        <v>4</v>
      </c>
      <c r="D23" s="302">
        <v>6</v>
      </c>
      <c r="E23" s="302">
        <v>28</v>
      </c>
      <c r="F23" s="303" t="s">
        <v>244</v>
      </c>
      <c r="G23" s="303" t="s">
        <v>244</v>
      </c>
      <c r="H23" s="303" t="s">
        <v>244</v>
      </c>
      <c r="I23" s="303" t="s">
        <v>244</v>
      </c>
      <c r="J23" s="302">
        <v>14</v>
      </c>
      <c r="K23" s="303" t="s">
        <v>244</v>
      </c>
    </row>
    <row r="24" spans="2:11" s="61" customFormat="1" ht="14.1" customHeight="1">
      <c r="B24" s="53" t="s">
        <v>16</v>
      </c>
      <c r="C24" s="302">
        <v>2</v>
      </c>
      <c r="D24" s="302">
        <v>1</v>
      </c>
      <c r="E24" s="302">
        <v>17</v>
      </c>
      <c r="F24" s="303" t="s">
        <v>241</v>
      </c>
      <c r="G24" s="303" t="s">
        <v>241</v>
      </c>
      <c r="H24" s="303" t="s">
        <v>241</v>
      </c>
      <c r="I24" s="302">
        <v>1</v>
      </c>
      <c r="J24" s="302">
        <v>8</v>
      </c>
      <c r="K24" s="303" t="s">
        <v>241</v>
      </c>
    </row>
    <row r="25" spans="2:11" s="151" customFormat="1" ht="15" customHeight="1">
      <c r="B25" s="49" t="s">
        <v>246</v>
      </c>
      <c r="C25" s="301">
        <f t="shared" ref="C25:K25" si="4">SUM(C26:C29)</f>
        <v>17</v>
      </c>
      <c r="D25" s="301">
        <f t="shared" si="4"/>
        <v>23</v>
      </c>
      <c r="E25" s="301">
        <f t="shared" si="4"/>
        <v>151</v>
      </c>
      <c r="F25" s="301">
        <f t="shared" si="4"/>
        <v>4</v>
      </c>
      <c r="G25" s="301">
        <f>SUM(G26:G29)</f>
        <v>1</v>
      </c>
      <c r="H25" s="301">
        <f t="shared" si="4"/>
        <v>1</v>
      </c>
      <c r="I25" s="301">
        <f>SUM(I26:I29)</f>
        <v>1</v>
      </c>
      <c r="J25" s="301">
        <f t="shared" si="4"/>
        <v>56</v>
      </c>
      <c r="K25" s="301">
        <f t="shared" si="4"/>
        <v>6</v>
      </c>
    </row>
    <row r="26" spans="2:11" s="61" customFormat="1" ht="14.1" customHeight="1">
      <c r="B26" s="53" t="s">
        <v>13</v>
      </c>
      <c r="C26" s="302">
        <v>4</v>
      </c>
      <c r="D26" s="302">
        <v>12</v>
      </c>
      <c r="E26" s="302">
        <v>51</v>
      </c>
      <c r="F26" s="303">
        <v>3</v>
      </c>
      <c r="G26" s="303">
        <v>1</v>
      </c>
      <c r="H26" s="303">
        <v>1</v>
      </c>
      <c r="I26" s="303" t="s">
        <v>244</v>
      </c>
      <c r="J26" s="302">
        <v>20</v>
      </c>
      <c r="K26" s="303">
        <v>6</v>
      </c>
    </row>
    <row r="27" spans="2:11" s="61" customFormat="1" ht="14.1" customHeight="1">
      <c r="B27" s="53" t="s">
        <v>14</v>
      </c>
      <c r="C27" s="302">
        <v>7</v>
      </c>
      <c r="D27" s="302">
        <v>5</v>
      </c>
      <c r="E27" s="302">
        <v>56</v>
      </c>
      <c r="F27" s="303">
        <v>1</v>
      </c>
      <c r="G27" s="303" t="s">
        <v>244</v>
      </c>
      <c r="H27" s="303" t="s">
        <v>244</v>
      </c>
      <c r="I27" s="303" t="s">
        <v>244</v>
      </c>
      <c r="J27" s="302">
        <v>14</v>
      </c>
      <c r="K27" s="303" t="s">
        <v>244</v>
      </c>
    </row>
    <row r="28" spans="2:11" s="61" customFormat="1" ht="14.1" customHeight="1">
      <c r="B28" s="53" t="s">
        <v>15</v>
      </c>
      <c r="C28" s="302">
        <v>4</v>
      </c>
      <c r="D28" s="302">
        <v>5</v>
      </c>
      <c r="E28" s="302">
        <v>27</v>
      </c>
      <c r="F28" s="303" t="s">
        <v>244</v>
      </c>
      <c r="G28" s="303" t="s">
        <v>244</v>
      </c>
      <c r="H28" s="303" t="s">
        <v>244</v>
      </c>
      <c r="I28" s="303" t="s">
        <v>244</v>
      </c>
      <c r="J28" s="302">
        <v>14</v>
      </c>
      <c r="K28" s="303" t="s">
        <v>244</v>
      </c>
    </row>
    <row r="29" spans="2:11" s="61" customFormat="1" ht="14.1" customHeight="1">
      <c r="B29" s="53" t="s">
        <v>16</v>
      </c>
      <c r="C29" s="302">
        <v>2</v>
      </c>
      <c r="D29" s="302">
        <v>1</v>
      </c>
      <c r="E29" s="302">
        <v>17</v>
      </c>
      <c r="F29" s="303" t="s">
        <v>241</v>
      </c>
      <c r="G29" s="303" t="s">
        <v>241</v>
      </c>
      <c r="H29" s="303" t="s">
        <v>241</v>
      </c>
      <c r="I29" s="302">
        <v>1</v>
      </c>
      <c r="J29" s="302">
        <v>8</v>
      </c>
      <c r="K29" s="303" t="s">
        <v>241</v>
      </c>
    </row>
    <row r="30" spans="2:11" s="151" customFormat="1" ht="15" customHeight="1">
      <c r="B30" s="49" t="s">
        <v>247</v>
      </c>
      <c r="C30" s="301">
        <f t="shared" ref="C30:K30" si="5">SUM(C31:C34)</f>
        <v>17</v>
      </c>
      <c r="D30" s="301">
        <f t="shared" si="5"/>
        <v>23</v>
      </c>
      <c r="E30" s="301">
        <f t="shared" si="5"/>
        <v>154</v>
      </c>
      <c r="F30" s="301">
        <f t="shared" si="5"/>
        <v>4</v>
      </c>
      <c r="G30" s="301">
        <f>SUM(G31:G34)</f>
        <v>1</v>
      </c>
      <c r="H30" s="301">
        <f t="shared" si="5"/>
        <v>1</v>
      </c>
      <c r="I30" s="301">
        <f>SUM(I31:I34)</f>
        <v>1</v>
      </c>
      <c r="J30" s="301">
        <f t="shared" si="5"/>
        <v>57</v>
      </c>
      <c r="K30" s="301">
        <f t="shared" si="5"/>
        <v>6</v>
      </c>
    </row>
    <row r="31" spans="2:11" s="61" customFormat="1" ht="14.1" customHeight="1">
      <c r="B31" s="53" t="s">
        <v>13</v>
      </c>
      <c r="C31" s="302">
        <v>4</v>
      </c>
      <c r="D31" s="302">
        <v>12</v>
      </c>
      <c r="E31" s="302">
        <v>52</v>
      </c>
      <c r="F31" s="303">
        <v>3</v>
      </c>
      <c r="G31" s="303">
        <v>1</v>
      </c>
      <c r="H31" s="303">
        <v>1</v>
      </c>
      <c r="I31" s="303" t="s">
        <v>244</v>
      </c>
      <c r="J31" s="302">
        <v>20</v>
      </c>
      <c r="K31" s="303">
        <v>6</v>
      </c>
    </row>
    <row r="32" spans="2:11" s="61" customFormat="1" ht="14.1" customHeight="1">
      <c r="B32" s="53" t="s">
        <v>14</v>
      </c>
      <c r="C32" s="302">
        <v>7</v>
      </c>
      <c r="D32" s="302">
        <v>5</v>
      </c>
      <c r="E32" s="302">
        <v>57</v>
      </c>
      <c r="F32" s="303">
        <v>1</v>
      </c>
      <c r="G32" s="303" t="s">
        <v>244</v>
      </c>
      <c r="H32" s="303" t="s">
        <v>244</v>
      </c>
      <c r="I32" s="303" t="s">
        <v>244</v>
      </c>
      <c r="J32" s="302">
        <v>14</v>
      </c>
      <c r="K32" s="303" t="s">
        <v>244</v>
      </c>
    </row>
    <row r="33" spans="2:11" s="61" customFormat="1" ht="14.1" customHeight="1">
      <c r="B33" s="53" t="s">
        <v>15</v>
      </c>
      <c r="C33" s="302">
        <v>4</v>
      </c>
      <c r="D33" s="302">
        <v>5</v>
      </c>
      <c r="E33" s="302">
        <v>27</v>
      </c>
      <c r="F33" s="303" t="s">
        <v>244</v>
      </c>
      <c r="G33" s="303" t="s">
        <v>244</v>
      </c>
      <c r="H33" s="303" t="s">
        <v>244</v>
      </c>
      <c r="I33" s="303" t="s">
        <v>244</v>
      </c>
      <c r="J33" s="302">
        <v>16</v>
      </c>
      <c r="K33" s="303" t="s">
        <v>244</v>
      </c>
    </row>
    <row r="34" spans="2:11" s="61" customFormat="1" ht="14.1" customHeight="1">
      <c r="B34" s="53" t="s">
        <v>16</v>
      </c>
      <c r="C34" s="302">
        <v>2</v>
      </c>
      <c r="D34" s="302">
        <v>1</v>
      </c>
      <c r="E34" s="302">
        <v>18</v>
      </c>
      <c r="F34" s="303" t="s">
        <v>241</v>
      </c>
      <c r="G34" s="303" t="s">
        <v>241</v>
      </c>
      <c r="H34" s="303" t="s">
        <v>244</v>
      </c>
      <c r="I34" s="303">
        <v>1</v>
      </c>
      <c r="J34" s="302">
        <v>7</v>
      </c>
      <c r="K34" s="303" t="s">
        <v>241</v>
      </c>
    </row>
    <row r="35" spans="2:11" s="151" customFormat="1" ht="15" customHeight="1">
      <c r="B35" s="49" t="s">
        <v>248</v>
      </c>
      <c r="C35" s="301">
        <f>SUM(C36:C39)</f>
        <v>20</v>
      </c>
      <c r="D35" s="301">
        <f t="shared" ref="D35:K35" si="6">SUM(D36:D39)</f>
        <v>23</v>
      </c>
      <c r="E35" s="301">
        <f t="shared" si="6"/>
        <v>143</v>
      </c>
      <c r="F35" s="301">
        <f t="shared" si="6"/>
        <v>4</v>
      </c>
      <c r="G35" s="301">
        <f>SUM(G36:G39)</f>
        <v>1</v>
      </c>
      <c r="H35" s="301">
        <f t="shared" si="6"/>
        <v>1</v>
      </c>
      <c r="I35" s="301">
        <f>SUM(I36:I39)</f>
        <v>0</v>
      </c>
      <c r="J35" s="301">
        <f t="shared" si="6"/>
        <v>58</v>
      </c>
      <c r="K35" s="301">
        <f t="shared" si="6"/>
        <v>5</v>
      </c>
    </row>
    <row r="36" spans="2:11" s="61" customFormat="1" ht="14.1" customHeight="1">
      <c r="B36" s="53" t="s">
        <v>13</v>
      </c>
      <c r="C36" s="302">
        <v>6</v>
      </c>
      <c r="D36" s="302">
        <v>11</v>
      </c>
      <c r="E36" s="302">
        <v>38</v>
      </c>
      <c r="F36" s="303">
        <v>3</v>
      </c>
      <c r="G36" s="303">
        <v>1</v>
      </c>
      <c r="H36" s="303">
        <v>1</v>
      </c>
      <c r="I36" s="303" t="s">
        <v>244</v>
      </c>
      <c r="J36" s="302">
        <v>21</v>
      </c>
      <c r="K36" s="303">
        <v>5</v>
      </c>
    </row>
    <row r="37" spans="2:11" s="61" customFormat="1" ht="14.1" customHeight="1">
      <c r="B37" s="53" t="s">
        <v>14</v>
      </c>
      <c r="C37" s="302">
        <v>8</v>
      </c>
      <c r="D37" s="302">
        <v>6</v>
      </c>
      <c r="E37" s="302">
        <v>60</v>
      </c>
      <c r="F37" s="303">
        <v>1</v>
      </c>
      <c r="G37" s="303" t="s">
        <v>244</v>
      </c>
      <c r="H37" s="303" t="s">
        <v>244</v>
      </c>
      <c r="I37" s="303" t="s">
        <v>244</v>
      </c>
      <c r="J37" s="302">
        <v>13</v>
      </c>
      <c r="K37" s="303" t="s">
        <v>244</v>
      </c>
    </row>
    <row r="38" spans="2:11" s="61" customFormat="1" ht="14.1" customHeight="1">
      <c r="B38" s="53" t="s">
        <v>15</v>
      </c>
      <c r="C38" s="302">
        <v>4</v>
      </c>
      <c r="D38" s="302">
        <v>5</v>
      </c>
      <c r="E38" s="302">
        <v>28</v>
      </c>
      <c r="F38" s="303" t="s">
        <v>244</v>
      </c>
      <c r="G38" s="303" t="s">
        <v>244</v>
      </c>
      <c r="H38" s="303" t="s">
        <v>244</v>
      </c>
      <c r="I38" s="303" t="s">
        <v>244</v>
      </c>
      <c r="J38" s="302">
        <v>17</v>
      </c>
      <c r="K38" s="303" t="s">
        <v>244</v>
      </c>
    </row>
    <row r="39" spans="2:11" s="61" customFormat="1" ht="14.1" customHeight="1">
      <c r="B39" s="57" t="s">
        <v>16</v>
      </c>
      <c r="C39" s="304">
        <v>2</v>
      </c>
      <c r="D39" s="304">
        <v>1</v>
      </c>
      <c r="E39" s="304">
        <v>17</v>
      </c>
      <c r="F39" s="305" t="s">
        <v>241</v>
      </c>
      <c r="G39" s="305" t="s">
        <v>241</v>
      </c>
      <c r="H39" s="305" t="s">
        <v>241</v>
      </c>
      <c r="I39" s="305" t="s">
        <v>241</v>
      </c>
      <c r="J39" s="304">
        <v>7</v>
      </c>
      <c r="K39" s="305" t="s">
        <v>241</v>
      </c>
    </row>
    <row r="40" spans="2:11" s="61" customFormat="1" ht="15" customHeight="1">
      <c r="B40" s="49" t="s">
        <v>249</v>
      </c>
      <c r="C40" s="301">
        <f t="shared" ref="C40:K40" si="7">SUM(C41:C44)</f>
        <v>20</v>
      </c>
      <c r="D40" s="301">
        <f t="shared" si="7"/>
        <v>23</v>
      </c>
      <c r="E40" s="301">
        <f t="shared" si="7"/>
        <v>169</v>
      </c>
      <c r="F40" s="301">
        <f t="shared" si="7"/>
        <v>4</v>
      </c>
      <c r="G40" s="301">
        <f>SUM(G41:G44)</f>
        <v>1</v>
      </c>
      <c r="H40" s="301">
        <f t="shared" si="7"/>
        <v>1</v>
      </c>
      <c r="I40" s="301">
        <f>SUM(I41:I44)</f>
        <v>1</v>
      </c>
      <c r="J40" s="301">
        <f t="shared" si="7"/>
        <v>59</v>
      </c>
      <c r="K40" s="301">
        <f t="shared" si="7"/>
        <v>5</v>
      </c>
    </row>
    <row r="41" spans="2:11" s="61" customFormat="1" ht="14.1" customHeight="1">
      <c r="B41" s="53" t="s">
        <v>13</v>
      </c>
      <c r="C41" s="302">
        <v>6</v>
      </c>
      <c r="D41" s="302">
        <v>10</v>
      </c>
      <c r="E41" s="302">
        <v>50</v>
      </c>
      <c r="F41" s="303">
        <v>3</v>
      </c>
      <c r="G41" s="303">
        <v>1</v>
      </c>
      <c r="H41" s="303">
        <v>1</v>
      </c>
      <c r="I41" s="303" t="s">
        <v>244</v>
      </c>
      <c r="J41" s="302">
        <v>21</v>
      </c>
      <c r="K41" s="303">
        <v>5</v>
      </c>
    </row>
    <row r="42" spans="2:11" s="61" customFormat="1" ht="14.1" customHeight="1">
      <c r="B42" s="53" t="s">
        <v>14</v>
      </c>
      <c r="C42" s="302">
        <v>8</v>
      </c>
      <c r="D42" s="302">
        <v>7</v>
      </c>
      <c r="E42" s="302">
        <v>65</v>
      </c>
      <c r="F42" s="303">
        <v>1</v>
      </c>
      <c r="G42" s="303" t="s">
        <v>244</v>
      </c>
      <c r="H42" s="303" t="s">
        <v>244</v>
      </c>
      <c r="I42" s="303">
        <v>1</v>
      </c>
      <c r="J42" s="302">
        <v>14</v>
      </c>
      <c r="K42" s="303" t="s">
        <v>244</v>
      </c>
    </row>
    <row r="43" spans="2:11" s="61" customFormat="1" ht="14.1" customHeight="1">
      <c r="B43" s="53" t="s">
        <v>15</v>
      </c>
      <c r="C43" s="302">
        <v>4</v>
      </c>
      <c r="D43" s="302">
        <v>5</v>
      </c>
      <c r="E43" s="302">
        <v>31</v>
      </c>
      <c r="F43" s="303" t="s">
        <v>244</v>
      </c>
      <c r="G43" s="303" t="s">
        <v>244</v>
      </c>
      <c r="H43" s="303" t="s">
        <v>244</v>
      </c>
      <c r="I43" s="303" t="s">
        <v>244</v>
      </c>
      <c r="J43" s="302">
        <v>17</v>
      </c>
      <c r="K43" s="303" t="s">
        <v>244</v>
      </c>
    </row>
    <row r="44" spans="2:11" s="61" customFormat="1" ht="14.1" customHeight="1">
      <c r="B44" s="57" t="s">
        <v>16</v>
      </c>
      <c r="C44" s="304">
        <v>2</v>
      </c>
      <c r="D44" s="304">
        <v>1</v>
      </c>
      <c r="E44" s="304">
        <v>23</v>
      </c>
      <c r="F44" s="305" t="s">
        <v>244</v>
      </c>
      <c r="G44" s="303" t="s">
        <v>244</v>
      </c>
      <c r="H44" s="303" t="s">
        <v>244</v>
      </c>
      <c r="I44" s="303" t="s">
        <v>244</v>
      </c>
      <c r="J44" s="304">
        <v>7</v>
      </c>
      <c r="K44" s="303" t="s">
        <v>244</v>
      </c>
    </row>
    <row r="45" spans="2:11" s="61" customFormat="1" ht="15" customHeight="1">
      <c r="B45" s="62" t="s">
        <v>250</v>
      </c>
      <c r="C45" s="306">
        <v>27</v>
      </c>
      <c r="D45" s="306">
        <v>22</v>
      </c>
      <c r="E45" s="306">
        <v>142</v>
      </c>
      <c r="F45" s="306">
        <v>5</v>
      </c>
      <c r="G45" s="306">
        <v>1</v>
      </c>
      <c r="H45" s="306">
        <v>1</v>
      </c>
      <c r="I45" s="306">
        <v>2</v>
      </c>
      <c r="J45" s="306">
        <v>58</v>
      </c>
      <c r="K45" s="306">
        <v>5</v>
      </c>
    </row>
    <row r="46" spans="2:11" s="61" customFormat="1" ht="15" customHeight="1">
      <c r="B46" s="62" t="s">
        <v>251</v>
      </c>
      <c r="C46" s="306">
        <v>26</v>
      </c>
      <c r="D46" s="306">
        <v>23</v>
      </c>
      <c r="E46" s="306">
        <v>152</v>
      </c>
      <c r="F46" s="306">
        <v>4</v>
      </c>
      <c r="G46" s="306">
        <v>1</v>
      </c>
      <c r="H46" s="306">
        <v>1</v>
      </c>
      <c r="I46" s="306">
        <v>2</v>
      </c>
      <c r="J46" s="306">
        <v>55</v>
      </c>
      <c r="K46" s="306">
        <v>5</v>
      </c>
    </row>
    <row r="47" spans="2:11" s="61" customFormat="1" ht="15" customHeight="1">
      <c r="B47" s="62" t="s">
        <v>252</v>
      </c>
      <c r="C47" s="306">
        <v>26</v>
      </c>
      <c r="D47" s="306">
        <v>24</v>
      </c>
      <c r="E47" s="306">
        <v>150</v>
      </c>
      <c r="F47" s="306">
        <v>5</v>
      </c>
      <c r="G47" s="306">
        <v>1</v>
      </c>
      <c r="H47" s="306">
        <v>1</v>
      </c>
      <c r="I47" s="306">
        <v>2</v>
      </c>
      <c r="J47" s="306">
        <v>58</v>
      </c>
      <c r="K47" s="306">
        <v>5</v>
      </c>
    </row>
    <row r="48" spans="2:11" s="61" customFormat="1" ht="15" customHeight="1">
      <c r="B48" s="62" t="s">
        <v>253</v>
      </c>
      <c r="C48" s="306">
        <v>25</v>
      </c>
      <c r="D48" s="306">
        <v>23</v>
      </c>
      <c r="E48" s="306">
        <v>161</v>
      </c>
      <c r="F48" s="306">
        <v>4</v>
      </c>
      <c r="G48" s="306">
        <v>1</v>
      </c>
      <c r="H48" s="306">
        <v>1</v>
      </c>
      <c r="I48" s="306">
        <v>1</v>
      </c>
      <c r="J48" s="306">
        <v>55</v>
      </c>
      <c r="K48" s="306">
        <v>5</v>
      </c>
    </row>
    <row r="49" spans="2:11" s="61" customFormat="1" ht="15" customHeight="1">
      <c r="B49" s="62" t="s">
        <v>254</v>
      </c>
      <c r="C49" s="306">
        <v>25</v>
      </c>
      <c r="D49" s="306">
        <v>26</v>
      </c>
      <c r="E49" s="306">
        <v>164</v>
      </c>
      <c r="F49" s="306">
        <v>4</v>
      </c>
      <c r="G49" s="306">
        <v>1</v>
      </c>
      <c r="H49" s="306">
        <v>1</v>
      </c>
      <c r="I49" s="306">
        <v>1</v>
      </c>
      <c r="J49" s="306">
        <v>46</v>
      </c>
      <c r="K49" s="306">
        <v>6</v>
      </c>
    </row>
    <row r="50" spans="2:11" s="61" customFormat="1" ht="15" customHeight="1">
      <c r="B50" s="62" t="s">
        <v>255</v>
      </c>
      <c r="C50" s="306">
        <v>22</v>
      </c>
      <c r="D50" s="306">
        <v>25</v>
      </c>
      <c r="E50" s="306">
        <v>126</v>
      </c>
      <c r="F50" s="306">
        <v>6</v>
      </c>
      <c r="G50" s="306">
        <v>1</v>
      </c>
      <c r="H50" s="306">
        <v>1</v>
      </c>
      <c r="I50" s="307" t="s">
        <v>256</v>
      </c>
      <c r="J50" s="306">
        <v>37</v>
      </c>
      <c r="K50" s="306">
        <v>6</v>
      </c>
    </row>
    <row r="51" spans="2:11" s="61" customFormat="1" ht="15" customHeight="1">
      <c r="B51" s="62" t="s">
        <v>257</v>
      </c>
      <c r="C51" s="306">
        <v>25</v>
      </c>
      <c r="D51" s="306">
        <v>26</v>
      </c>
      <c r="E51" s="306">
        <v>124</v>
      </c>
      <c r="F51" s="306">
        <v>6</v>
      </c>
      <c r="G51" s="306">
        <v>1</v>
      </c>
      <c r="H51" s="306">
        <v>2</v>
      </c>
      <c r="I51" s="307" t="s">
        <v>256</v>
      </c>
      <c r="J51" s="306">
        <v>34</v>
      </c>
      <c r="K51" s="306">
        <v>6</v>
      </c>
    </row>
    <row r="52" spans="2:11" s="61" customFormat="1" ht="15" customHeight="1">
      <c r="B52" s="62" t="s">
        <v>258</v>
      </c>
      <c r="C52" s="306">
        <v>27</v>
      </c>
      <c r="D52" s="306">
        <v>27</v>
      </c>
      <c r="E52" s="306">
        <v>133</v>
      </c>
      <c r="F52" s="306">
        <v>6</v>
      </c>
      <c r="G52" s="306">
        <v>2</v>
      </c>
      <c r="H52" s="306">
        <v>3</v>
      </c>
      <c r="I52" s="307" t="s">
        <v>256</v>
      </c>
      <c r="J52" s="306">
        <v>37</v>
      </c>
      <c r="K52" s="306">
        <v>8</v>
      </c>
    </row>
    <row r="53" spans="2:11" s="61" customFormat="1" ht="15" customHeight="1">
      <c r="B53" s="62" t="s">
        <v>259</v>
      </c>
      <c r="C53" s="306">
        <v>30</v>
      </c>
      <c r="D53" s="306">
        <v>26</v>
      </c>
      <c r="E53" s="306">
        <v>135</v>
      </c>
      <c r="F53" s="306">
        <v>6</v>
      </c>
      <c r="G53" s="306">
        <v>2</v>
      </c>
      <c r="H53" s="306">
        <v>4</v>
      </c>
      <c r="I53" s="307" t="s">
        <v>256</v>
      </c>
      <c r="J53" s="306">
        <v>36</v>
      </c>
      <c r="K53" s="306">
        <v>8</v>
      </c>
    </row>
    <row r="54" spans="2:11" s="61" customFormat="1" ht="15" customHeight="1">
      <c r="B54" s="62" t="s">
        <v>260</v>
      </c>
      <c r="C54" s="306">
        <v>31</v>
      </c>
      <c r="D54" s="306">
        <v>27</v>
      </c>
      <c r="E54" s="306">
        <v>140</v>
      </c>
      <c r="F54" s="306">
        <v>6</v>
      </c>
      <c r="G54" s="306">
        <v>2</v>
      </c>
      <c r="H54" s="306">
        <v>4</v>
      </c>
      <c r="I54" s="307" t="s">
        <v>256</v>
      </c>
      <c r="J54" s="306">
        <v>39</v>
      </c>
      <c r="K54" s="306">
        <v>8</v>
      </c>
    </row>
    <row r="55" spans="2:11" s="61" customFormat="1" ht="15" customHeight="1">
      <c r="B55" s="62" t="s">
        <v>261</v>
      </c>
      <c r="C55" s="306">
        <v>30</v>
      </c>
      <c r="D55" s="306">
        <v>28</v>
      </c>
      <c r="E55" s="306">
        <v>153</v>
      </c>
      <c r="F55" s="306">
        <v>6</v>
      </c>
      <c r="G55" s="306">
        <v>2</v>
      </c>
      <c r="H55" s="306">
        <v>4</v>
      </c>
      <c r="I55" s="307" t="s">
        <v>256</v>
      </c>
      <c r="J55" s="306">
        <v>40</v>
      </c>
      <c r="K55" s="306">
        <v>9</v>
      </c>
    </row>
    <row r="56" spans="2:11" s="61" customFormat="1" ht="15" customHeight="1">
      <c r="B56" s="308"/>
      <c r="C56" s="309"/>
      <c r="D56" s="309"/>
      <c r="E56" s="310"/>
      <c r="F56" s="311"/>
      <c r="G56" s="309"/>
      <c r="H56" s="311"/>
      <c r="I56" s="310"/>
      <c r="J56" s="309"/>
      <c r="K56" s="312" t="s">
        <v>262</v>
      </c>
    </row>
    <row r="57" spans="2:11" s="61" customFormat="1" ht="11.25">
      <c r="B57" s="308"/>
      <c r="C57" s="309"/>
      <c r="D57" s="309"/>
      <c r="E57" s="313"/>
      <c r="F57" s="311"/>
      <c r="G57" s="309"/>
      <c r="H57" s="311"/>
      <c r="I57" s="313"/>
      <c r="J57" s="309"/>
      <c r="K57" s="309"/>
    </row>
    <row r="58" spans="2:11" s="61" customFormat="1" ht="11.25">
      <c r="B58" s="308"/>
      <c r="C58" s="309"/>
      <c r="D58" s="309"/>
      <c r="E58" s="313"/>
      <c r="F58" s="311"/>
      <c r="G58" s="309"/>
      <c r="H58" s="311"/>
      <c r="I58" s="311"/>
      <c r="J58" s="309"/>
      <c r="K58" s="309"/>
    </row>
    <row r="59" spans="2:11" s="61" customFormat="1" ht="11.25">
      <c r="B59" s="308"/>
      <c r="C59" s="309"/>
      <c r="D59" s="309"/>
      <c r="E59" s="313"/>
      <c r="F59" s="311"/>
      <c r="G59" s="309"/>
      <c r="H59" s="311"/>
      <c r="I59" s="311"/>
      <c r="J59" s="309"/>
      <c r="K59" s="309"/>
    </row>
    <row r="60" spans="2:11" s="61" customFormat="1" ht="11.25">
      <c r="B60" s="314"/>
      <c r="C60" s="314"/>
      <c r="D60" s="314"/>
      <c r="E60" s="315"/>
      <c r="F60" s="314"/>
      <c r="H60" s="314"/>
      <c r="I60" s="314"/>
      <c r="J60" s="314"/>
      <c r="K60" s="45"/>
    </row>
    <row r="61" spans="2:11">
      <c r="E61" s="315"/>
    </row>
  </sheetData>
  <mergeCells count="2">
    <mergeCell ref="B3:B4"/>
    <mergeCell ref="C3:C4"/>
  </mergeCells>
  <phoneticPr fontId="1"/>
  <pageMargins left="0.59055118110236227" right="0.59055118110236227" top="0.78740157480314965" bottom="0.63" header="0.39370078740157483" footer="0.39370078740157483"/>
  <pageSetup paperSize="9" scale="98" orientation="portrait" r:id="rId1"/>
  <headerFooter alignWithMargins="0">
    <oddHeader>&amp;R13.保健・衛生・環境</oddHeader>
    <oddFooter>&amp;C-77-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showGridLines="0" zoomScaleNormal="100" zoomScaleSheetLayoutView="110" workbookViewId="0">
      <selection activeCell="E55" sqref="E55"/>
    </sheetView>
  </sheetViews>
  <sheetFormatPr defaultRowHeight="13.5"/>
  <cols>
    <col min="1" max="1" width="3.625" style="145" customWidth="1"/>
    <col min="2" max="2" width="9.125" style="145" customWidth="1"/>
    <col min="3" max="3" width="9" style="145"/>
    <col min="4" max="4" width="10.25" style="145" bestFit="1" customWidth="1"/>
    <col min="5" max="5" width="10.25" style="145" customWidth="1"/>
    <col min="6" max="256" width="9" style="145"/>
    <col min="257" max="257" width="3.625" style="145" customWidth="1"/>
    <col min="258" max="258" width="9.125" style="145" customWidth="1"/>
    <col min="259" max="259" width="9" style="145"/>
    <col min="260" max="260" width="10.25" style="145" bestFit="1" customWidth="1"/>
    <col min="261" max="261" width="10.25" style="145" customWidth="1"/>
    <col min="262" max="512" width="9" style="145"/>
    <col min="513" max="513" width="3.625" style="145" customWidth="1"/>
    <col min="514" max="514" width="9.125" style="145" customWidth="1"/>
    <col min="515" max="515" width="9" style="145"/>
    <col min="516" max="516" width="10.25" style="145" bestFit="1" customWidth="1"/>
    <col min="517" max="517" width="10.25" style="145" customWidth="1"/>
    <col min="518" max="768" width="9" style="145"/>
    <col min="769" max="769" width="3.625" style="145" customWidth="1"/>
    <col min="770" max="770" width="9.125" style="145" customWidth="1"/>
    <col min="771" max="771" width="9" style="145"/>
    <col min="772" max="772" width="10.25" style="145" bestFit="1" customWidth="1"/>
    <col min="773" max="773" width="10.25" style="145" customWidth="1"/>
    <col min="774" max="1024" width="9" style="145"/>
    <col min="1025" max="1025" width="3.625" style="145" customWidth="1"/>
    <col min="1026" max="1026" width="9.125" style="145" customWidth="1"/>
    <col min="1027" max="1027" width="9" style="145"/>
    <col min="1028" max="1028" width="10.25" style="145" bestFit="1" customWidth="1"/>
    <col min="1029" max="1029" width="10.25" style="145" customWidth="1"/>
    <col min="1030" max="1280" width="9" style="145"/>
    <col min="1281" max="1281" width="3.625" style="145" customWidth="1"/>
    <col min="1282" max="1282" width="9.125" style="145" customWidth="1"/>
    <col min="1283" max="1283" width="9" style="145"/>
    <col min="1284" max="1284" width="10.25" style="145" bestFit="1" customWidth="1"/>
    <col min="1285" max="1285" width="10.25" style="145" customWidth="1"/>
    <col min="1286" max="1536" width="9" style="145"/>
    <col min="1537" max="1537" width="3.625" style="145" customWidth="1"/>
    <col min="1538" max="1538" width="9.125" style="145" customWidth="1"/>
    <col min="1539" max="1539" width="9" style="145"/>
    <col min="1540" max="1540" width="10.25" style="145" bestFit="1" customWidth="1"/>
    <col min="1541" max="1541" width="10.25" style="145" customWidth="1"/>
    <col min="1542" max="1792" width="9" style="145"/>
    <col min="1793" max="1793" width="3.625" style="145" customWidth="1"/>
    <col min="1794" max="1794" width="9.125" style="145" customWidth="1"/>
    <col min="1795" max="1795" width="9" style="145"/>
    <col min="1796" max="1796" width="10.25" style="145" bestFit="1" customWidth="1"/>
    <col min="1797" max="1797" width="10.25" style="145" customWidth="1"/>
    <col min="1798" max="2048" width="9" style="145"/>
    <col min="2049" max="2049" width="3.625" style="145" customWidth="1"/>
    <col min="2050" max="2050" width="9.125" style="145" customWidth="1"/>
    <col min="2051" max="2051" width="9" style="145"/>
    <col min="2052" max="2052" width="10.25" style="145" bestFit="1" customWidth="1"/>
    <col min="2053" max="2053" width="10.25" style="145" customWidth="1"/>
    <col min="2054" max="2304" width="9" style="145"/>
    <col min="2305" max="2305" width="3.625" style="145" customWidth="1"/>
    <col min="2306" max="2306" width="9.125" style="145" customWidth="1"/>
    <col min="2307" max="2307" width="9" style="145"/>
    <col min="2308" max="2308" width="10.25" style="145" bestFit="1" customWidth="1"/>
    <col min="2309" max="2309" width="10.25" style="145" customWidth="1"/>
    <col min="2310" max="2560" width="9" style="145"/>
    <col min="2561" max="2561" width="3.625" style="145" customWidth="1"/>
    <col min="2562" max="2562" width="9.125" style="145" customWidth="1"/>
    <col min="2563" max="2563" width="9" style="145"/>
    <col min="2564" max="2564" width="10.25" style="145" bestFit="1" customWidth="1"/>
    <col min="2565" max="2565" width="10.25" style="145" customWidth="1"/>
    <col min="2566" max="2816" width="9" style="145"/>
    <col min="2817" max="2817" width="3.625" style="145" customWidth="1"/>
    <col min="2818" max="2818" width="9.125" style="145" customWidth="1"/>
    <col min="2819" max="2819" width="9" style="145"/>
    <col min="2820" max="2820" width="10.25" style="145" bestFit="1" customWidth="1"/>
    <col min="2821" max="2821" width="10.25" style="145" customWidth="1"/>
    <col min="2822" max="3072" width="9" style="145"/>
    <col min="3073" max="3073" width="3.625" style="145" customWidth="1"/>
    <col min="3074" max="3074" width="9.125" style="145" customWidth="1"/>
    <col min="3075" max="3075" width="9" style="145"/>
    <col min="3076" max="3076" width="10.25" style="145" bestFit="1" customWidth="1"/>
    <col min="3077" max="3077" width="10.25" style="145" customWidth="1"/>
    <col min="3078" max="3328" width="9" style="145"/>
    <col min="3329" max="3329" width="3.625" style="145" customWidth="1"/>
    <col min="3330" max="3330" width="9.125" style="145" customWidth="1"/>
    <col min="3331" max="3331" width="9" style="145"/>
    <col min="3332" max="3332" width="10.25" style="145" bestFit="1" customWidth="1"/>
    <col min="3333" max="3333" width="10.25" style="145" customWidth="1"/>
    <col min="3334" max="3584" width="9" style="145"/>
    <col min="3585" max="3585" width="3.625" style="145" customWidth="1"/>
    <col min="3586" max="3586" width="9.125" style="145" customWidth="1"/>
    <col min="3587" max="3587" width="9" style="145"/>
    <col min="3588" max="3588" width="10.25" style="145" bestFit="1" customWidth="1"/>
    <col min="3589" max="3589" width="10.25" style="145" customWidth="1"/>
    <col min="3590" max="3840" width="9" style="145"/>
    <col min="3841" max="3841" width="3.625" style="145" customWidth="1"/>
    <col min="3842" max="3842" width="9.125" style="145" customWidth="1"/>
    <col min="3843" max="3843" width="9" style="145"/>
    <col min="3844" max="3844" width="10.25" style="145" bestFit="1" customWidth="1"/>
    <col min="3845" max="3845" width="10.25" style="145" customWidth="1"/>
    <col min="3846" max="4096" width="9" style="145"/>
    <col min="4097" max="4097" width="3.625" style="145" customWidth="1"/>
    <col min="4098" max="4098" width="9.125" style="145" customWidth="1"/>
    <col min="4099" max="4099" width="9" style="145"/>
    <col min="4100" max="4100" width="10.25" style="145" bestFit="1" customWidth="1"/>
    <col min="4101" max="4101" width="10.25" style="145" customWidth="1"/>
    <col min="4102" max="4352" width="9" style="145"/>
    <col min="4353" max="4353" width="3.625" style="145" customWidth="1"/>
    <col min="4354" max="4354" width="9.125" style="145" customWidth="1"/>
    <col min="4355" max="4355" width="9" style="145"/>
    <col min="4356" max="4356" width="10.25" style="145" bestFit="1" customWidth="1"/>
    <col min="4357" max="4357" width="10.25" style="145" customWidth="1"/>
    <col min="4358" max="4608" width="9" style="145"/>
    <col min="4609" max="4609" width="3.625" style="145" customWidth="1"/>
    <col min="4610" max="4610" width="9.125" style="145" customWidth="1"/>
    <col min="4611" max="4611" width="9" style="145"/>
    <col min="4612" max="4612" width="10.25" style="145" bestFit="1" customWidth="1"/>
    <col min="4613" max="4613" width="10.25" style="145" customWidth="1"/>
    <col min="4614" max="4864" width="9" style="145"/>
    <col min="4865" max="4865" width="3.625" style="145" customWidth="1"/>
    <col min="4866" max="4866" width="9.125" style="145" customWidth="1"/>
    <col min="4867" max="4867" width="9" style="145"/>
    <col min="4868" max="4868" width="10.25" style="145" bestFit="1" customWidth="1"/>
    <col min="4869" max="4869" width="10.25" style="145" customWidth="1"/>
    <col min="4870" max="5120" width="9" style="145"/>
    <col min="5121" max="5121" width="3.625" style="145" customWidth="1"/>
    <col min="5122" max="5122" width="9.125" style="145" customWidth="1"/>
    <col min="5123" max="5123" width="9" style="145"/>
    <col min="5124" max="5124" width="10.25" style="145" bestFit="1" customWidth="1"/>
    <col min="5125" max="5125" width="10.25" style="145" customWidth="1"/>
    <col min="5126" max="5376" width="9" style="145"/>
    <col min="5377" max="5377" width="3.625" style="145" customWidth="1"/>
    <col min="5378" max="5378" width="9.125" style="145" customWidth="1"/>
    <col min="5379" max="5379" width="9" style="145"/>
    <col min="5380" max="5380" width="10.25" style="145" bestFit="1" customWidth="1"/>
    <col min="5381" max="5381" width="10.25" style="145" customWidth="1"/>
    <col min="5382" max="5632" width="9" style="145"/>
    <col min="5633" max="5633" width="3.625" style="145" customWidth="1"/>
    <col min="5634" max="5634" width="9.125" style="145" customWidth="1"/>
    <col min="5635" max="5635" width="9" style="145"/>
    <col min="5636" max="5636" width="10.25" style="145" bestFit="1" customWidth="1"/>
    <col min="5637" max="5637" width="10.25" style="145" customWidth="1"/>
    <col min="5638" max="5888" width="9" style="145"/>
    <col min="5889" max="5889" width="3.625" style="145" customWidth="1"/>
    <col min="5890" max="5890" width="9.125" style="145" customWidth="1"/>
    <col min="5891" max="5891" width="9" style="145"/>
    <col min="5892" max="5892" width="10.25" style="145" bestFit="1" customWidth="1"/>
    <col min="5893" max="5893" width="10.25" style="145" customWidth="1"/>
    <col min="5894" max="6144" width="9" style="145"/>
    <col min="6145" max="6145" width="3.625" style="145" customWidth="1"/>
    <col min="6146" max="6146" width="9.125" style="145" customWidth="1"/>
    <col min="6147" max="6147" width="9" style="145"/>
    <col min="6148" max="6148" width="10.25" style="145" bestFit="1" customWidth="1"/>
    <col min="6149" max="6149" width="10.25" style="145" customWidth="1"/>
    <col min="6150" max="6400" width="9" style="145"/>
    <col min="6401" max="6401" width="3.625" style="145" customWidth="1"/>
    <col min="6402" max="6402" width="9.125" style="145" customWidth="1"/>
    <col min="6403" max="6403" width="9" style="145"/>
    <col min="6404" max="6404" width="10.25" style="145" bestFit="1" customWidth="1"/>
    <col min="6405" max="6405" width="10.25" style="145" customWidth="1"/>
    <col min="6406" max="6656" width="9" style="145"/>
    <col min="6657" max="6657" width="3.625" style="145" customWidth="1"/>
    <col min="6658" max="6658" width="9.125" style="145" customWidth="1"/>
    <col min="6659" max="6659" width="9" style="145"/>
    <col min="6660" max="6660" width="10.25" style="145" bestFit="1" customWidth="1"/>
    <col min="6661" max="6661" width="10.25" style="145" customWidth="1"/>
    <col min="6662" max="6912" width="9" style="145"/>
    <col min="6913" max="6913" width="3.625" style="145" customWidth="1"/>
    <col min="6914" max="6914" width="9.125" style="145" customWidth="1"/>
    <col min="6915" max="6915" width="9" style="145"/>
    <col min="6916" max="6916" width="10.25" style="145" bestFit="1" customWidth="1"/>
    <col min="6917" max="6917" width="10.25" style="145" customWidth="1"/>
    <col min="6918" max="7168" width="9" style="145"/>
    <col min="7169" max="7169" width="3.625" style="145" customWidth="1"/>
    <col min="7170" max="7170" width="9.125" style="145" customWidth="1"/>
    <col min="7171" max="7171" width="9" style="145"/>
    <col min="7172" max="7172" width="10.25" style="145" bestFit="1" customWidth="1"/>
    <col min="7173" max="7173" width="10.25" style="145" customWidth="1"/>
    <col min="7174" max="7424" width="9" style="145"/>
    <col min="7425" max="7425" width="3.625" style="145" customWidth="1"/>
    <col min="7426" max="7426" width="9.125" style="145" customWidth="1"/>
    <col min="7427" max="7427" width="9" style="145"/>
    <col min="7428" max="7428" width="10.25" style="145" bestFit="1" customWidth="1"/>
    <col min="7429" max="7429" width="10.25" style="145" customWidth="1"/>
    <col min="7430" max="7680" width="9" style="145"/>
    <col min="7681" max="7681" width="3.625" style="145" customWidth="1"/>
    <col min="7682" max="7682" width="9.125" style="145" customWidth="1"/>
    <col min="7683" max="7683" width="9" style="145"/>
    <col min="7684" max="7684" width="10.25" style="145" bestFit="1" customWidth="1"/>
    <col min="7685" max="7685" width="10.25" style="145" customWidth="1"/>
    <col min="7686" max="7936" width="9" style="145"/>
    <col min="7937" max="7937" width="3.625" style="145" customWidth="1"/>
    <col min="7938" max="7938" width="9.125" style="145" customWidth="1"/>
    <col min="7939" max="7939" width="9" style="145"/>
    <col min="7940" max="7940" width="10.25" style="145" bestFit="1" customWidth="1"/>
    <col min="7941" max="7941" width="10.25" style="145" customWidth="1"/>
    <col min="7942" max="8192" width="9" style="145"/>
    <col min="8193" max="8193" width="3.625" style="145" customWidth="1"/>
    <col min="8194" max="8194" width="9.125" style="145" customWidth="1"/>
    <col min="8195" max="8195" width="9" style="145"/>
    <col min="8196" max="8196" width="10.25" style="145" bestFit="1" customWidth="1"/>
    <col min="8197" max="8197" width="10.25" style="145" customWidth="1"/>
    <col min="8198" max="8448" width="9" style="145"/>
    <col min="8449" max="8449" width="3.625" style="145" customWidth="1"/>
    <col min="8450" max="8450" width="9.125" style="145" customWidth="1"/>
    <col min="8451" max="8451" width="9" style="145"/>
    <col min="8452" max="8452" width="10.25" style="145" bestFit="1" customWidth="1"/>
    <col min="8453" max="8453" width="10.25" style="145" customWidth="1"/>
    <col min="8454" max="8704" width="9" style="145"/>
    <col min="8705" max="8705" width="3.625" style="145" customWidth="1"/>
    <col min="8706" max="8706" width="9.125" style="145" customWidth="1"/>
    <col min="8707" max="8707" width="9" style="145"/>
    <col min="8708" max="8708" width="10.25" style="145" bestFit="1" customWidth="1"/>
    <col min="8709" max="8709" width="10.25" style="145" customWidth="1"/>
    <col min="8710" max="8960" width="9" style="145"/>
    <col min="8961" max="8961" width="3.625" style="145" customWidth="1"/>
    <col min="8962" max="8962" width="9.125" style="145" customWidth="1"/>
    <col min="8963" max="8963" width="9" style="145"/>
    <col min="8964" max="8964" width="10.25" style="145" bestFit="1" customWidth="1"/>
    <col min="8965" max="8965" width="10.25" style="145" customWidth="1"/>
    <col min="8966" max="9216" width="9" style="145"/>
    <col min="9217" max="9217" width="3.625" style="145" customWidth="1"/>
    <col min="9218" max="9218" width="9.125" style="145" customWidth="1"/>
    <col min="9219" max="9219" width="9" style="145"/>
    <col min="9220" max="9220" width="10.25" style="145" bestFit="1" customWidth="1"/>
    <col min="9221" max="9221" width="10.25" style="145" customWidth="1"/>
    <col min="9222" max="9472" width="9" style="145"/>
    <col min="9473" max="9473" width="3.625" style="145" customWidth="1"/>
    <col min="9474" max="9474" width="9.125" style="145" customWidth="1"/>
    <col min="9475" max="9475" width="9" style="145"/>
    <col min="9476" max="9476" width="10.25" style="145" bestFit="1" customWidth="1"/>
    <col min="9477" max="9477" width="10.25" style="145" customWidth="1"/>
    <col min="9478" max="9728" width="9" style="145"/>
    <col min="9729" max="9729" width="3.625" style="145" customWidth="1"/>
    <col min="9730" max="9730" width="9.125" style="145" customWidth="1"/>
    <col min="9731" max="9731" width="9" style="145"/>
    <col min="9732" max="9732" width="10.25" style="145" bestFit="1" customWidth="1"/>
    <col min="9733" max="9733" width="10.25" style="145" customWidth="1"/>
    <col min="9734" max="9984" width="9" style="145"/>
    <col min="9985" max="9985" width="3.625" style="145" customWidth="1"/>
    <col min="9986" max="9986" width="9.125" style="145" customWidth="1"/>
    <col min="9987" max="9987" width="9" style="145"/>
    <col min="9988" max="9988" width="10.25" style="145" bestFit="1" customWidth="1"/>
    <col min="9989" max="9989" width="10.25" style="145" customWidth="1"/>
    <col min="9990" max="10240" width="9" style="145"/>
    <col min="10241" max="10241" width="3.625" style="145" customWidth="1"/>
    <col min="10242" max="10242" width="9.125" style="145" customWidth="1"/>
    <col min="10243" max="10243" width="9" style="145"/>
    <col min="10244" max="10244" width="10.25" style="145" bestFit="1" customWidth="1"/>
    <col min="10245" max="10245" width="10.25" style="145" customWidth="1"/>
    <col min="10246" max="10496" width="9" style="145"/>
    <col min="10497" max="10497" width="3.625" style="145" customWidth="1"/>
    <col min="10498" max="10498" width="9.125" style="145" customWidth="1"/>
    <col min="10499" max="10499" width="9" style="145"/>
    <col min="10500" max="10500" width="10.25" style="145" bestFit="1" customWidth="1"/>
    <col min="10501" max="10501" width="10.25" style="145" customWidth="1"/>
    <col min="10502" max="10752" width="9" style="145"/>
    <col min="10753" max="10753" width="3.625" style="145" customWidth="1"/>
    <col min="10754" max="10754" width="9.125" style="145" customWidth="1"/>
    <col min="10755" max="10755" width="9" style="145"/>
    <col min="10756" max="10756" width="10.25" style="145" bestFit="1" customWidth="1"/>
    <col min="10757" max="10757" width="10.25" style="145" customWidth="1"/>
    <col min="10758" max="11008" width="9" style="145"/>
    <col min="11009" max="11009" width="3.625" style="145" customWidth="1"/>
    <col min="11010" max="11010" width="9.125" style="145" customWidth="1"/>
    <col min="11011" max="11011" width="9" style="145"/>
    <col min="11012" max="11012" width="10.25" style="145" bestFit="1" customWidth="1"/>
    <col min="11013" max="11013" width="10.25" style="145" customWidth="1"/>
    <col min="11014" max="11264" width="9" style="145"/>
    <col min="11265" max="11265" width="3.625" style="145" customWidth="1"/>
    <col min="11266" max="11266" width="9.125" style="145" customWidth="1"/>
    <col min="11267" max="11267" width="9" style="145"/>
    <col min="11268" max="11268" width="10.25" style="145" bestFit="1" customWidth="1"/>
    <col min="11269" max="11269" width="10.25" style="145" customWidth="1"/>
    <col min="11270" max="11520" width="9" style="145"/>
    <col min="11521" max="11521" width="3.625" style="145" customWidth="1"/>
    <col min="11522" max="11522" width="9.125" style="145" customWidth="1"/>
    <col min="11523" max="11523" width="9" style="145"/>
    <col min="11524" max="11524" width="10.25" style="145" bestFit="1" customWidth="1"/>
    <col min="11525" max="11525" width="10.25" style="145" customWidth="1"/>
    <col min="11526" max="11776" width="9" style="145"/>
    <col min="11777" max="11777" width="3.625" style="145" customWidth="1"/>
    <col min="11778" max="11778" width="9.125" style="145" customWidth="1"/>
    <col min="11779" max="11779" width="9" style="145"/>
    <col min="11780" max="11780" width="10.25" style="145" bestFit="1" customWidth="1"/>
    <col min="11781" max="11781" width="10.25" style="145" customWidth="1"/>
    <col min="11782" max="12032" width="9" style="145"/>
    <col min="12033" max="12033" width="3.625" style="145" customWidth="1"/>
    <col min="12034" max="12034" width="9.125" style="145" customWidth="1"/>
    <col min="12035" max="12035" width="9" style="145"/>
    <col min="12036" max="12036" width="10.25" style="145" bestFit="1" customWidth="1"/>
    <col min="12037" max="12037" width="10.25" style="145" customWidth="1"/>
    <col min="12038" max="12288" width="9" style="145"/>
    <col min="12289" max="12289" width="3.625" style="145" customWidth="1"/>
    <col min="12290" max="12290" width="9.125" style="145" customWidth="1"/>
    <col min="12291" max="12291" width="9" style="145"/>
    <col min="12292" max="12292" width="10.25" style="145" bestFit="1" customWidth="1"/>
    <col min="12293" max="12293" width="10.25" style="145" customWidth="1"/>
    <col min="12294" max="12544" width="9" style="145"/>
    <col min="12545" max="12545" width="3.625" style="145" customWidth="1"/>
    <col min="12546" max="12546" width="9.125" style="145" customWidth="1"/>
    <col min="12547" max="12547" width="9" style="145"/>
    <col min="12548" max="12548" width="10.25" style="145" bestFit="1" customWidth="1"/>
    <col min="12549" max="12549" width="10.25" style="145" customWidth="1"/>
    <col min="12550" max="12800" width="9" style="145"/>
    <col min="12801" max="12801" width="3.625" style="145" customWidth="1"/>
    <col min="12802" max="12802" width="9.125" style="145" customWidth="1"/>
    <col min="12803" max="12803" width="9" style="145"/>
    <col min="12804" max="12804" width="10.25" style="145" bestFit="1" customWidth="1"/>
    <col min="12805" max="12805" width="10.25" style="145" customWidth="1"/>
    <col min="12806" max="13056" width="9" style="145"/>
    <col min="13057" max="13057" width="3.625" style="145" customWidth="1"/>
    <col min="13058" max="13058" width="9.125" style="145" customWidth="1"/>
    <col min="13059" max="13059" width="9" style="145"/>
    <col min="13060" max="13060" width="10.25" style="145" bestFit="1" customWidth="1"/>
    <col min="13061" max="13061" width="10.25" style="145" customWidth="1"/>
    <col min="13062" max="13312" width="9" style="145"/>
    <col min="13313" max="13313" width="3.625" style="145" customWidth="1"/>
    <col min="13314" max="13314" width="9.125" style="145" customWidth="1"/>
    <col min="13315" max="13315" width="9" style="145"/>
    <col min="13316" max="13316" width="10.25" style="145" bestFit="1" customWidth="1"/>
    <col min="13317" max="13317" width="10.25" style="145" customWidth="1"/>
    <col min="13318" max="13568" width="9" style="145"/>
    <col min="13569" max="13569" width="3.625" style="145" customWidth="1"/>
    <col min="13570" max="13570" width="9.125" style="145" customWidth="1"/>
    <col min="13571" max="13571" width="9" style="145"/>
    <col min="13572" max="13572" width="10.25" style="145" bestFit="1" customWidth="1"/>
    <col min="13573" max="13573" width="10.25" style="145" customWidth="1"/>
    <col min="13574" max="13824" width="9" style="145"/>
    <col min="13825" max="13825" width="3.625" style="145" customWidth="1"/>
    <col min="13826" max="13826" width="9.125" style="145" customWidth="1"/>
    <col min="13827" max="13827" width="9" style="145"/>
    <col min="13828" max="13828" width="10.25" style="145" bestFit="1" customWidth="1"/>
    <col min="13829" max="13829" width="10.25" style="145" customWidth="1"/>
    <col min="13830" max="14080" width="9" style="145"/>
    <col min="14081" max="14081" width="3.625" style="145" customWidth="1"/>
    <col min="14082" max="14082" width="9.125" style="145" customWidth="1"/>
    <col min="14083" max="14083" width="9" style="145"/>
    <col min="14084" max="14084" width="10.25" style="145" bestFit="1" customWidth="1"/>
    <col min="14085" max="14085" width="10.25" style="145" customWidth="1"/>
    <col min="14086" max="14336" width="9" style="145"/>
    <col min="14337" max="14337" width="3.625" style="145" customWidth="1"/>
    <col min="14338" max="14338" width="9.125" style="145" customWidth="1"/>
    <col min="14339" max="14339" width="9" style="145"/>
    <col min="14340" max="14340" width="10.25" style="145" bestFit="1" customWidth="1"/>
    <col min="14341" max="14341" width="10.25" style="145" customWidth="1"/>
    <col min="14342" max="14592" width="9" style="145"/>
    <col min="14593" max="14593" width="3.625" style="145" customWidth="1"/>
    <col min="14594" max="14594" width="9.125" style="145" customWidth="1"/>
    <col min="14595" max="14595" width="9" style="145"/>
    <col min="14596" max="14596" width="10.25" style="145" bestFit="1" customWidth="1"/>
    <col min="14597" max="14597" width="10.25" style="145" customWidth="1"/>
    <col min="14598" max="14848" width="9" style="145"/>
    <col min="14849" max="14849" width="3.625" style="145" customWidth="1"/>
    <col min="14850" max="14850" width="9.125" style="145" customWidth="1"/>
    <col min="14851" max="14851" width="9" style="145"/>
    <col min="14852" max="14852" width="10.25" style="145" bestFit="1" customWidth="1"/>
    <col min="14853" max="14853" width="10.25" style="145" customWidth="1"/>
    <col min="14854" max="15104" width="9" style="145"/>
    <col min="15105" max="15105" width="3.625" style="145" customWidth="1"/>
    <col min="15106" max="15106" width="9.125" style="145" customWidth="1"/>
    <col min="15107" max="15107" width="9" style="145"/>
    <col min="15108" max="15108" width="10.25" style="145" bestFit="1" customWidth="1"/>
    <col min="15109" max="15109" width="10.25" style="145" customWidth="1"/>
    <col min="15110" max="15360" width="9" style="145"/>
    <col min="15361" max="15361" width="3.625" style="145" customWidth="1"/>
    <col min="15362" max="15362" width="9.125" style="145" customWidth="1"/>
    <col min="15363" max="15363" width="9" style="145"/>
    <col min="15364" max="15364" width="10.25" style="145" bestFit="1" customWidth="1"/>
    <col min="15365" max="15365" width="10.25" style="145" customWidth="1"/>
    <col min="15366" max="15616" width="9" style="145"/>
    <col min="15617" max="15617" width="3.625" style="145" customWidth="1"/>
    <col min="15618" max="15618" width="9.125" style="145" customWidth="1"/>
    <col min="15619" max="15619" width="9" style="145"/>
    <col min="15620" max="15620" width="10.25" style="145" bestFit="1" customWidth="1"/>
    <col min="15621" max="15621" width="10.25" style="145" customWidth="1"/>
    <col min="15622" max="15872" width="9" style="145"/>
    <col min="15873" max="15873" width="3.625" style="145" customWidth="1"/>
    <col min="15874" max="15874" width="9.125" style="145" customWidth="1"/>
    <col min="15875" max="15875" width="9" style="145"/>
    <col min="15876" max="15876" width="10.25" style="145" bestFit="1" customWidth="1"/>
    <col min="15877" max="15877" width="10.25" style="145" customWidth="1"/>
    <col min="15878" max="16128" width="9" style="145"/>
    <col min="16129" max="16129" width="3.625" style="145" customWidth="1"/>
    <col min="16130" max="16130" width="9.125" style="145" customWidth="1"/>
    <col min="16131" max="16131" width="9" style="145"/>
    <col min="16132" max="16132" width="10.25" style="145" bestFit="1" customWidth="1"/>
    <col min="16133" max="16133" width="10.25" style="145" customWidth="1"/>
    <col min="16134" max="16384" width="9" style="145"/>
  </cols>
  <sheetData>
    <row r="1" spans="1:10" ht="30" customHeight="1">
      <c r="A1" s="234" t="s">
        <v>172</v>
      </c>
      <c r="B1" s="235"/>
      <c r="C1" s="236"/>
      <c r="D1" s="236"/>
      <c r="E1" s="236"/>
      <c r="F1" s="236"/>
      <c r="G1" s="236"/>
      <c r="H1" s="236"/>
      <c r="I1" s="236"/>
      <c r="J1" s="236"/>
    </row>
    <row r="2" spans="1:10" ht="18" customHeight="1">
      <c r="B2" s="236"/>
      <c r="C2" s="142"/>
      <c r="D2" s="142"/>
      <c r="E2" s="142"/>
      <c r="F2" s="142"/>
      <c r="G2" s="142"/>
      <c r="H2" s="142"/>
      <c r="I2" s="142"/>
      <c r="J2" s="142"/>
    </row>
    <row r="3" spans="1:10" ht="15" customHeight="1">
      <c r="B3" s="364" t="s">
        <v>1</v>
      </c>
      <c r="C3" s="360" t="s">
        <v>173</v>
      </c>
      <c r="D3" s="360"/>
      <c r="E3" s="360"/>
      <c r="F3" s="360"/>
      <c r="G3" s="360" t="s">
        <v>174</v>
      </c>
      <c r="H3" s="360"/>
      <c r="I3" s="360" t="s">
        <v>175</v>
      </c>
      <c r="J3" s="360"/>
    </row>
    <row r="4" spans="1:10" ht="15" customHeight="1">
      <c r="B4" s="365"/>
      <c r="C4" s="237" t="s">
        <v>176</v>
      </c>
      <c r="D4" s="238" t="s">
        <v>177</v>
      </c>
      <c r="E4" s="238" t="s">
        <v>178</v>
      </c>
      <c r="F4" s="239" t="s">
        <v>179</v>
      </c>
      <c r="G4" s="240" t="s">
        <v>180</v>
      </c>
      <c r="H4" s="241" t="s">
        <v>181</v>
      </c>
      <c r="I4" s="240" t="s">
        <v>180</v>
      </c>
      <c r="J4" s="242" t="s">
        <v>181</v>
      </c>
    </row>
    <row r="5" spans="1:10" s="151" customFormat="1" ht="15.75" customHeight="1">
      <c r="B5" s="152" t="s">
        <v>182</v>
      </c>
      <c r="C5" s="243">
        <f>SUM(C6:C9)</f>
        <v>17858</v>
      </c>
      <c r="D5" s="244">
        <f>SUM(D6:D9)</f>
        <v>6376</v>
      </c>
      <c r="E5" s="245">
        <f>SUM(E6:E9)</f>
        <v>7768</v>
      </c>
      <c r="F5" s="246">
        <f t="shared" ref="F5:F45" si="0">ROUND(D5/C5*100,1)</f>
        <v>35.700000000000003</v>
      </c>
      <c r="G5" s="243">
        <f>SUM(G6:G9)</f>
        <v>319</v>
      </c>
      <c r="H5" s="244">
        <f>SUM(H6:H9)</f>
        <v>10289</v>
      </c>
      <c r="I5" s="243">
        <f>SUM(I6:I9)</f>
        <v>400</v>
      </c>
      <c r="J5" s="247">
        <f>SUM(J6:J9)</f>
        <v>14929</v>
      </c>
    </row>
    <row r="6" spans="1:10" s="61" customFormat="1" ht="15.75" hidden="1" customHeight="1">
      <c r="B6" s="53" t="s">
        <v>13</v>
      </c>
      <c r="C6" s="248">
        <v>5276</v>
      </c>
      <c r="D6" s="249">
        <v>3164</v>
      </c>
      <c r="E6" s="250">
        <v>3758</v>
      </c>
      <c r="F6" s="251">
        <f t="shared" si="0"/>
        <v>60</v>
      </c>
      <c r="G6" s="252">
        <v>64</v>
      </c>
      <c r="H6" s="249">
        <v>2001</v>
      </c>
      <c r="I6" s="252">
        <v>100</v>
      </c>
      <c r="J6" s="253">
        <v>7583</v>
      </c>
    </row>
    <row r="7" spans="1:10" s="61" customFormat="1" ht="15.75" hidden="1" customHeight="1">
      <c r="B7" s="53" t="s">
        <v>14</v>
      </c>
      <c r="C7" s="248">
        <v>4203</v>
      </c>
      <c r="D7" s="249">
        <v>1187</v>
      </c>
      <c r="E7" s="250">
        <v>1748</v>
      </c>
      <c r="F7" s="251">
        <f t="shared" si="0"/>
        <v>28.2</v>
      </c>
      <c r="G7" s="252">
        <v>34</v>
      </c>
      <c r="H7" s="249">
        <v>947</v>
      </c>
      <c r="I7" s="252">
        <v>106</v>
      </c>
      <c r="J7" s="253">
        <v>3099</v>
      </c>
    </row>
    <row r="8" spans="1:10" s="61" customFormat="1" ht="15.75" hidden="1" customHeight="1">
      <c r="B8" s="53" t="s">
        <v>15</v>
      </c>
      <c r="C8" s="248">
        <v>4760</v>
      </c>
      <c r="D8" s="249">
        <v>685</v>
      </c>
      <c r="E8" s="250">
        <v>801</v>
      </c>
      <c r="F8" s="251">
        <f t="shared" si="0"/>
        <v>14.4</v>
      </c>
      <c r="G8" s="252">
        <v>92</v>
      </c>
      <c r="H8" s="249">
        <v>3263</v>
      </c>
      <c r="I8" s="252">
        <v>91</v>
      </c>
      <c r="J8" s="253">
        <v>1664</v>
      </c>
    </row>
    <row r="9" spans="1:10" s="61" customFormat="1" ht="15.75" hidden="1" customHeight="1">
      <c r="B9" s="53" t="s">
        <v>16</v>
      </c>
      <c r="C9" s="248">
        <v>3619</v>
      </c>
      <c r="D9" s="249">
        <v>1340</v>
      </c>
      <c r="E9" s="250">
        <v>1461</v>
      </c>
      <c r="F9" s="254">
        <f t="shared" si="0"/>
        <v>37</v>
      </c>
      <c r="G9" s="252">
        <v>129</v>
      </c>
      <c r="H9" s="249">
        <v>4078</v>
      </c>
      <c r="I9" s="252">
        <v>103</v>
      </c>
      <c r="J9" s="253">
        <v>2583</v>
      </c>
    </row>
    <row r="10" spans="1:10" s="151" customFormat="1" ht="15.75" customHeight="1">
      <c r="B10" s="152" t="s">
        <v>183</v>
      </c>
      <c r="C10" s="243">
        <f>SUM(C11:C14)</f>
        <v>17385</v>
      </c>
      <c r="D10" s="244">
        <f>SUM(D11:D14)</f>
        <v>6925</v>
      </c>
      <c r="E10" s="245">
        <f>SUM(E11:E14)</f>
        <v>7612</v>
      </c>
      <c r="F10" s="246">
        <f t="shared" si="0"/>
        <v>39.799999999999997</v>
      </c>
      <c r="G10" s="243">
        <f>SUM(G11:G14)</f>
        <v>320</v>
      </c>
      <c r="H10" s="244">
        <f>SUM(H11:H14)</f>
        <v>8039</v>
      </c>
      <c r="I10" s="243">
        <f>SUM(I11:I14)</f>
        <v>443</v>
      </c>
      <c r="J10" s="247">
        <f>SUM(J11:J14)</f>
        <v>15761</v>
      </c>
    </row>
    <row r="11" spans="1:10" s="61" customFormat="1" ht="15.75" hidden="1" customHeight="1">
      <c r="B11" s="53" t="s">
        <v>13</v>
      </c>
      <c r="C11" s="248">
        <v>5377</v>
      </c>
      <c r="D11" s="249">
        <v>3144</v>
      </c>
      <c r="E11" s="250">
        <v>3809</v>
      </c>
      <c r="F11" s="251">
        <f t="shared" si="0"/>
        <v>58.5</v>
      </c>
      <c r="G11" s="252">
        <v>59</v>
      </c>
      <c r="H11" s="249">
        <v>2042</v>
      </c>
      <c r="I11" s="252">
        <v>100</v>
      </c>
      <c r="J11" s="253">
        <v>7524</v>
      </c>
    </row>
    <row r="12" spans="1:10" s="61" customFormat="1" ht="15.75" hidden="1" customHeight="1">
      <c r="B12" s="53" t="s">
        <v>14</v>
      </c>
      <c r="C12" s="248">
        <v>4154</v>
      </c>
      <c r="D12" s="249">
        <v>1769</v>
      </c>
      <c r="E12" s="250">
        <v>1585</v>
      </c>
      <c r="F12" s="251">
        <f t="shared" si="0"/>
        <v>42.6</v>
      </c>
      <c r="G12" s="252">
        <v>37</v>
      </c>
      <c r="H12" s="249">
        <v>888</v>
      </c>
      <c r="I12" s="252">
        <v>113</v>
      </c>
      <c r="J12" s="253">
        <v>3620</v>
      </c>
    </row>
    <row r="13" spans="1:10" s="61" customFormat="1" ht="15.75" hidden="1" customHeight="1">
      <c r="B13" s="53" t="s">
        <v>15</v>
      </c>
      <c r="C13" s="248">
        <v>4241</v>
      </c>
      <c r="D13" s="249">
        <v>733</v>
      </c>
      <c r="E13" s="250">
        <v>833</v>
      </c>
      <c r="F13" s="251">
        <f t="shared" si="0"/>
        <v>17.3</v>
      </c>
      <c r="G13" s="252">
        <v>96</v>
      </c>
      <c r="H13" s="249">
        <v>2162</v>
      </c>
      <c r="I13" s="252">
        <v>89</v>
      </c>
      <c r="J13" s="253">
        <v>1851</v>
      </c>
    </row>
    <row r="14" spans="1:10" s="61" customFormat="1" ht="15.75" hidden="1" customHeight="1">
      <c r="B14" s="53" t="s">
        <v>16</v>
      </c>
      <c r="C14" s="248">
        <v>3613</v>
      </c>
      <c r="D14" s="249">
        <v>1279</v>
      </c>
      <c r="E14" s="250">
        <v>1385</v>
      </c>
      <c r="F14" s="254">
        <f t="shared" si="0"/>
        <v>35.4</v>
      </c>
      <c r="G14" s="252">
        <v>128</v>
      </c>
      <c r="H14" s="249">
        <v>2947</v>
      </c>
      <c r="I14" s="252">
        <v>141</v>
      </c>
      <c r="J14" s="253">
        <v>2766</v>
      </c>
    </row>
    <row r="15" spans="1:10" s="151" customFormat="1" ht="15.75" customHeight="1">
      <c r="B15" s="152" t="s">
        <v>184</v>
      </c>
      <c r="C15" s="243">
        <f>SUM(C16:C19)</f>
        <v>16948</v>
      </c>
      <c r="D15" s="244">
        <f>SUM(D16:D19)</f>
        <v>6956</v>
      </c>
      <c r="E15" s="245">
        <f>SUM(E16:E19)</f>
        <v>7851</v>
      </c>
      <c r="F15" s="255">
        <f>ROUND(D15/C15*100,1)</f>
        <v>41</v>
      </c>
      <c r="G15" s="243">
        <f>SUM(G16:G19)</f>
        <v>276</v>
      </c>
      <c r="H15" s="244">
        <f>SUM(H16:H19)</f>
        <v>6719</v>
      </c>
      <c r="I15" s="243">
        <f>SUM(I16:I19)</f>
        <v>298</v>
      </c>
      <c r="J15" s="247">
        <f>SUM(J16:J19)</f>
        <v>11241</v>
      </c>
    </row>
    <row r="16" spans="1:10" s="61" customFormat="1" ht="15.75" hidden="1" customHeight="1">
      <c r="B16" s="53" t="s">
        <v>13</v>
      </c>
      <c r="C16" s="248">
        <v>5315</v>
      </c>
      <c r="D16" s="249">
        <v>3253</v>
      </c>
      <c r="E16" s="250">
        <v>3895</v>
      </c>
      <c r="F16" s="251">
        <f t="shared" si="0"/>
        <v>61.2</v>
      </c>
      <c r="G16" s="252">
        <v>49</v>
      </c>
      <c r="H16" s="249">
        <v>1406</v>
      </c>
      <c r="I16" s="252">
        <v>93</v>
      </c>
      <c r="J16" s="253">
        <v>6232</v>
      </c>
    </row>
    <row r="17" spans="2:10" s="61" customFormat="1" ht="15.75" hidden="1" customHeight="1">
      <c r="B17" s="53" t="s">
        <v>14</v>
      </c>
      <c r="C17" s="248">
        <v>4102</v>
      </c>
      <c r="D17" s="249">
        <v>1677</v>
      </c>
      <c r="E17" s="250">
        <v>1677</v>
      </c>
      <c r="F17" s="251">
        <f t="shared" si="0"/>
        <v>40.9</v>
      </c>
      <c r="G17" s="252">
        <v>43</v>
      </c>
      <c r="H17" s="249">
        <v>1118</v>
      </c>
      <c r="I17" s="252">
        <v>28</v>
      </c>
      <c r="J17" s="253">
        <v>345</v>
      </c>
    </row>
    <row r="18" spans="2:10" s="61" customFormat="1" ht="15.75" hidden="1" customHeight="1">
      <c r="B18" s="53" t="s">
        <v>15</v>
      </c>
      <c r="C18" s="248">
        <v>3819</v>
      </c>
      <c r="D18" s="249">
        <v>755</v>
      </c>
      <c r="E18" s="250">
        <v>870</v>
      </c>
      <c r="F18" s="251">
        <f t="shared" si="0"/>
        <v>19.8</v>
      </c>
      <c r="G18" s="252">
        <v>58</v>
      </c>
      <c r="H18" s="249">
        <v>1099</v>
      </c>
      <c r="I18" s="252">
        <v>88</v>
      </c>
      <c r="J18" s="253">
        <v>2252</v>
      </c>
    </row>
    <row r="19" spans="2:10" s="61" customFormat="1" ht="15.75" hidden="1" customHeight="1">
      <c r="B19" s="53" t="s">
        <v>16</v>
      </c>
      <c r="C19" s="248">
        <v>3712</v>
      </c>
      <c r="D19" s="249">
        <v>1271</v>
      </c>
      <c r="E19" s="250">
        <v>1409</v>
      </c>
      <c r="F19" s="254">
        <f t="shared" si="0"/>
        <v>34.200000000000003</v>
      </c>
      <c r="G19" s="252">
        <v>126</v>
      </c>
      <c r="H19" s="249">
        <v>3096</v>
      </c>
      <c r="I19" s="252">
        <v>89</v>
      </c>
      <c r="J19" s="253">
        <v>2412</v>
      </c>
    </row>
    <row r="20" spans="2:10" s="151" customFormat="1" ht="15.75" customHeight="1">
      <c r="B20" s="152" t="s">
        <v>185</v>
      </c>
      <c r="C20" s="243">
        <f>SUM(C21:C24)</f>
        <v>17118</v>
      </c>
      <c r="D20" s="244">
        <f>SUM(D21:D24)</f>
        <v>7193</v>
      </c>
      <c r="E20" s="245">
        <f>SUM(E21:E24)</f>
        <v>7799</v>
      </c>
      <c r="F20" s="256">
        <f t="shared" si="0"/>
        <v>42</v>
      </c>
      <c r="G20" s="243">
        <f>SUM(G21:G24)</f>
        <v>245</v>
      </c>
      <c r="H20" s="244">
        <f>SUM(H21:H24)</f>
        <v>6207</v>
      </c>
      <c r="I20" s="243">
        <f>SUM(I21:I24)</f>
        <v>399</v>
      </c>
      <c r="J20" s="247">
        <f>SUM(J21:J24)</f>
        <v>14123</v>
      </c>
    </row>
    <row r="21" spans="2:10" s="61" customFormat="1" ht="15.75" hidden="1" customHeight="1">
      <c r="B21" s="53" t="s">
        <v>13</v>
      </c>
      <c r="C21" s="248">
        <v>5351</v>
      </c>
      <c r="D21" s="249">
        <v>3224</v>
      </c>
      <c r="E21" s="250">
        <v>3805</v>
      </c>
      <c r="F21" s="251">
        <f t="shared" si="0"/>
        <v>60.3</v>
      </c>
      <c r="G21" s="252">
        <v>26</v>
      </c>
      <c r="H21" s="249">
        <v>798</v>
      </c>
      <c r="I21" s="252">
        <v>111</v>
      </c>
      <c r="J21" s="253">
        <v>6841</v>
      </c>
    </row>
    <row r="22" spans="2:10" s="61" customFormat="1" ht="15.75" hidden="1" customHeight="1">
      <c r="B22" s="53" t="s">
        <v>14</v>
      </c>
      <c r="C22" s="248">
        <v>4038</v>
      </c>
      <c r="D22" s="249">
        <v>1849</v>
      </c>
      <c r="E22" s="250">
        <v>1670</v>
      </c>
      <c r="F22" s="251">
        <f t="shared" si="0"/>
        <v>45.8</v>
      </c>
      <c r="G22" s="252">
        <v>23</v>
      </c>
      <c r="H22" s="249">
        <v>557</v>
      </c>
      <c r="I22" s="252">
        <v>108</v>
      </c>
      <c r="J22" s="253">
        <v>2323</v>
      </c>
    </row>
    <row r="23" spans="2:10" s="61" customFormat="1" ht="15.75" hidden="1" customHeight="1">
      <c r="B23" s="53" t="s">
        <v>15</v>
      </c>
      <c r="C23" s="248">
        <v>4017</v>
      </c>
      <c r="D23" s="249">
        <v>857</v>
      </c>
      <c r="E23" s="250">
        <v>922</v>
      </c>
      <c r="F23" s="251">
        <f t="shared" si="0"/>
        <v>21.3</v>
      </c>
      <c r="G23" s="252">
        <v>74</v>
      </c>
      <c r="H23" s="249">
        <v>1648</v>
      </c>
      <c r="I23" s="252">
        <v>64</v>
      </c>
      <c r="J23" s="253">
        <v>2821</v>
      </c>
    </row>
    <row r="24" spans="2:10" s="61" customFormat="1" ht="15.75" hidden="1" customHeight="1">
      <c r="B24" s="53" t="s">
        <v>16</v>
      </c>
      <c r="C24" s="248">
        <v>3712</v>
      </c>
      <c r="D24" s="249">
        <v>1263</v>
      </c>
      <c r="E24" s="250">
        <v>1402</v>
      </c>
      <c r="F24" s="254">
        <f t="shared" si="0"/>
        <v>34</v>
      </c>
      <c r="G24" s="252">
        <v>122</v>
      </c>
      <c r="H24" s="249">
        <v>3204</v>
      </c>
      <c r="I24" s="252">
        <v>116</v>
      </c>
      <c r="J24" s="253">
        <v>2138</v>
      </c>
    </row>
    <row r="25" spans="2:10" s="151" customFormat="1" ht="15.75" customHeight="1">
      <c r="B25" s="152" t="s">
        <v>186</v>
      </c>
      <c r="C25" s="243">
        <f>SUM(C26:C29)</f>
        <v>17334</v>
      </c>
      <c r="D25" s="244">
        <f>SUM(D26:D29)</f>
        <v>6945</v>
      </c>
      <c r="E25" s="245">
        <f>SUM(E26:E29)</f>
        <v>7940</v>
      </c>
      <c r="F25" s="246">
        <f t="shared" si="0"/>
        <v>40.1</v>
      </c>
      <c r="G25" s="243">
        <f>SUM(G26:G29)</f>
        <v>237</v>
      </c>
      <c r="H25" s="244">
        <f>SUM(H26:H29)</f>
        <v>5695</v>
      </c>
      <c r="I25" s="243">
        <f>SUM(I26:I29)</f>
        <v>430</v>
      </c>
      <c r="J25" s="247">
        <f>SUM(J26:J29)</f>
        <v>12389</v>
      </c>
    </row>
    <row r="26" spans="2:10" s="61" customFormat="1" ht="15.75" hidden="1" customHeight="1">
      <c r="B26" s="53" t="s">
        <v>13</v>
      </c>
      <c r="C26" s="248">
        <v>5399</v>
      </c>
      <c r="D26" s="249">
        <v>3306</v>
      </c>
      <c r="E26" s="250">
        <v>3851</v>
      </c>
      <c r="F26" s="251">
        <f t="shared" si="0"/>
        <v>61.2</v>
      </c>
      <c r="G26" s="252">
        <v>26</v>
      </c>
      <c r="H26" s="249">
        <v>664</v>
      </c>
      <c r="I26" s="252">
        <v>107</v>
      </c>
      <c r="J26" s="253">
        <v>4321</v>
      </c>
    </row>
    <row r="27" spans="2:10" s="61" customFormat="1" ht="15.75" hidden="1" customHeight="1">
      <c r="B27" s="53" t="s">
        <v>14</v>
      </c>
      <c r="C27" s="248">
        <v>4063</v>
      </c>
      <c r="D27" s="249">
        <v>1630</v>
      </c>
      <c r="E27" s="250">
        <v>1815</v>
      </c>
      <c r="F27" s="251">
        <f t="shared" si="0"/>
        <v>40.1</v>
      </c>
      <c r="G27" s="252">
        <v>27</v>
      </c>
      <c r="H27" s="249">
        <v>775</v>
      </c>
      <c r="I27" s="252">
        <v>123</v>
      </c>
      <c r="J27" s="253">
        <v>2952</v>
      </c>
    </row>
    <row r="28" spans="2:10" s="61" customFormat="1" ht="15.75" hidden="1" customHeight="1">
      <c r="B28" s="53" t="s">
        <v>15</v>
      </c>
      <c r="C28" s="248">
        <v>4117</v>
      </c>
      <c r="D28" s="249">
        <v>837</v>
      </c>
      <c r="E28" s="250">
        <v>985</v>
      </c>
      <c r="F28" s="251">
        <f t="shared" si="0"/>
        <v>20.3</v>
      </c>
      <c r="G28" s="252">
        <v>75</v>
      </c>
      <c r="H28" s="249">
        <v>1437</v>
      </c>
      <c r="I28" s="252">
        <v>76</v>
      </c>
      <c r="J28" s="253">
        <v>2387</v>
      </c>
    </row>
    <row r="29" spans="2:10" s="61" customFormat="1" ht="15.75" hidden="1" customHeight="1">
      <c r="B29" s="53" t="s">
        <v>16</v>
      </c>
      <c r="C29" s="248">
        <v>3755</v>
      </c>
      <c r="D29" s="257">
        <v>1172</v>
      </c>
      <c r="E29" s="250">
        <v>1289</v>
      </c>
      <c r="F29" s="254">
        <f t="shared" si="0"/>
        <v>31.2</v>
      </c>
      <c r="G29" s="252">
        <v>109</v>
      </c>
      <c r="H29" s="249">
        <v>2819</v>
      </c>
      <c r="I29" s="252">
        <v>124</v>
      </c>
      <c r="J29" s="253">
        <v>2729</v>
      </c>
    </row>
    <row r="30" spans="2:10" s="151" customFormat="1" ht="15.75" customHeight="1">
      <c r="B30" s="152" t="s">
        <v>187</v>
      </c>
      <c r="C30" s="243">
        <f>SUM(C31:C34)</f>
        <v>18810</v>
      </c>
      <c r="D30" s="244">
        <f>SUM(D31:D34)</f>
        <v>7360</v>
      </c>
      <c r="E30" s="245">
        <f>SUM(E31:E34)</f>
        <v>8375</v>
      </c>
      <c r="F30" s="246">
        <f t="shared" si="0"/>
        <v>39.1</v>
      </c>
      <c r="G30" s="243">
        <f>SUM(G31:G34)</f>
        <v>265</v>
      </c>
      <c r="H30" s="244">
        <f>SUM(H31:H34)</f>
        <v>5838</v>
      </c>
      <c r="I30" s="243">
        <f>SUM(I31:I34)</f>
        <v>419</v>
      </c>
      <c r="J30" s="247">
        <f>SUM(J31:J34)</f>
        <v>12001</v>
      </c>
    </row>
    <row r="31" spans="2:10" s="61" customFormat="1" ht="15.75" hidden="1" customHeight="1">
      <c r="B31" s="53" t="s">
        <v>13</v>
      </c>
      <c r="C31" s="248">
        <v>5511</v>
      </c>
      <c r="D31" s="249">
        <v>3387</v>
      </c>
      <c r="E31" s="250">
        <v>3950</v>
      </c>
      <c r="F31" s="251">
        <f t="shared" si="0"/>
        <v>61.5</v>
      </c>
      <c r="G31" s="252">
        <v>23</v>
      </c>
      <c r="H31" s="249">
        <v>769</v>
      </c>
      <c r="I31" s="252">
        <v>66</v>
      </c>
      <c r="J31" s="253">
        <v>4078</v>
      </c>
    </row>
    <row r="32" spans="2:10" s="61" customFormat="1" ht="15.75" hidden="1" customHeight="1">
      <c r="B32" s="53" t="s">
        <v>14</v>
      </c>
      <c r="C32" s="248">
        <v>5176</v>
      </c>
      <c r="D32" s="249">
        <v>1778</v>
      </c>
      <c r="E32" s="250">
        <v>1969</v>
      </c>
      <c r="F32" s="251">
        <f t="shared" si="0"/>
        <v>34.4</v>
      </c>
      <c r="G32" s="252">
        <v>44</v>
      </c>
      <c r="H32" s="249">
        <v>988</v>
      </c>
      <c r="I32" s="252">
        <v>144</v>
      </c>
      <c r="J32" s="253">
        <v>3429</v>
      </c>
    </row>
    <row r="33" spans="1:10" s="61" customFormat="1" ht="15.75" hidden="1" customHeight="1">
      <c r="B33" s="53" t="s">
        <v>15</v>
      </c>
      <c r="C33" s="248">
        <v>4260</v>
      </c>
      <c r="D33" s="249">
        <v>939</v>
      </c>
      <c r="E33" s="250">
        <v>1083</v>
      </c>
      <c r="F33" s="251">
        <f t="shared" si="0"/>
        <v>22</v>
      </c>
      <c r="G33" s="252">
        <v>85</v>
      </c>
      <c r="H33" s="249">
        <v>1679</v>
      </c>
      <c r="I33" s="252">
        <v>63</v>
      </c>
      <c r="J33" s="253">
        <v>2359</v>
      </c>
    </row>
    <row r="34" spans="1:10" s="61" customFormat="1" ht="15.75" hidden="1" customHeight="1">
      <c r="B34" s="53" t="s">
        <v>16</v>
      </c>
      <c r="C34" s="248">
        <v>3863</v>
      </c>
      <c r="D34" s="249">
        <v>1256</v>
      </c>
      <c r="E34" s="250">
        <v>1373</v>
      </c>
      <c r="F34" s="254">
        <f t="shared" si="0"/>
        <v>32.5</v>
      </c>
      <c r="G34" s="252">
        <v>113</v>
      </c>
      <c r="H34" s="249">
        <v>2402</v>
      </c>
      <c r="I34" s="252">
        <v>146</v>
      </c>
      <c r="J34" s="253">
        <v>2135</v>
      </c>
    </row>
    <row r="35" spans="1:10" s="151" customFormat="1" ht="15.75" customHeight="1">
      <c r="B35" s="152" t="s">
        <v>188</v>
      </c>
      <c r="C35" s="243">
        <f>SUM(C36:C39)</f>
        <v>18943</v>
      </c>
      <c r="D35" s="244">
        <f>SUM(D36:D39)</f>
        <v>7344</v>
      </c>
      <c r="E35" s="245">
        <f>SUM(E36:E39)</f>
        <v>8596</v>
      </c>
      <c r="F35" s="246">
        <f t="shared" si="0"/>
        <v>38.799999999999997</v>
      </c>
      <c r="G35" s="243">
        <f>SUM(G36:G39)</f>
        <v>276</v>
      </c>
      <c r="H35" s="244">
        <f>SUM(H36:H39)</f>
        <v>5959</v>
      </c>
      <c r="I35" s="243">
        <f>SUM(I36:I39)</f>
        <v>486</v>
      </c>
      <c r="J35" s="247">
        <f>SUM(J36:J39)</f>
        <v>15037</v>
      </c>
    </row>
    <row r="36" spans="1:10" s="61" customFormat="1" ht="15.75" hidden="1" customHeight="1">
      <c r="B36" s="53" t="s">
        <v>13</v>
      </c>
      <c r="C36" s="248">
        <v>5451</v>
      </c>
      <c r="D36" s="249">
        <v>3294</v>
      </c>
      <c r="E36" s="250">
        <v>3950</v>
      </c>
      <c r="F36" s="251">
        <f t="shared" si="0"/>
        <v>60.4</v>
      </c>
      <c r="G36" s="252">
        <v>23</v>
      </c>
      <c r="H36" s="249">
        <v>583</v>
      </c>
      <c r="I36" s="252">
        <v>88</v>
      </c>
      <c r="J36" s="253">
        <v>6584</v>
      </c>
    </row>
    <row r="37" spans="1:10" s="61" customFormat="1" ht="15.75" hidden="1" customHeight="1">
      <c r="B37" s="53" t="s">
        <v>14</v>
      </c>
      <c r="C37" s="248">
        <v>5208</v>
      </c>
      <c r="D37" s="249">
        <v>1890</v>
      </c>
      <c r="E37" s="250">
        <v>2164</v>
      </c>
      <c r="F37" s="251">
        <f t="shared" si="0"/>
        <v>36.299999999999997</v>
      </c>
      <c r="G37" s="252">
        <v>51</v>
      </c>
      <c r="H37" s="249">
        <v>1071</v>
      </c>
      <c r="I37" s="252">
        <v>181</v>
      </c>
      <c r="J37" s="253">
        <v>4078</v>
      </c>
    </row>
    <row r="38" spans="1:10" s="61" customFormat="1" ht="15.75" hidden="1" customHeight="1">
      <c r="B38" s="53" t="s">
        <v>15</v>
      </c>
      <c r="C38" s="248">
        <v>4331</v>
      </c>
      <c r="D38" s="249">
        <v>965</v>
      </c>
      <c r="E38" s="250">
        <v>1127</v>
      </c>
      <c r="F38" s="251">
        <f t="shared" si="0"/>
        <v>22.3</v>
      </c>
      <c r="G38" s="252">
        <v>68</v>
      </c>
      <c r="H38" s="249">
        <v>1490</v>
      </c>
      <c r="I38" s="252">
        <v>58</v>
      </c>
      <c r="J38" s="253">
        <v>2185</v>
      </c>
    </row>
    <row r="39" spans="1:10" s="61" customFormat="1" ht="15.75" hidden="1" customHeight="1">
      <c r="B39" s="57" t="s">
        <v>16</v>
      </c>
      <c r="C39" s="258">
        <v>3953</v>
      </c>
      <c r="D39" s="259">
        <v>1195</v>
      </c>
      <c r="E39" s="260">
        <v>1355</v>
      </c>
      <c r="F39" s="254">
        <f t="shared" si="0"/>
        <v>30.2</v>
      </c>
      <c r="G39" s="261">
        <v>134</v>
      </c>
      <c r="H39" s="259">
        <v>2815</v>
      </c>
      <c r="I39" s="261">
        <v>159</v>
      </c>
      <c r="J39" s="262">
        <v>2190</v>
      </c>
    </row>
    <row r="40" spans="1:10" s="151" customFormat="1" ht="15.75" customHeight="1">
      <c r="B40" s="152" t="s">
        <v>189</v>
      </c>
      <c r="C40" s="243">
        <f>SUM(C41:C44)</f>
        <v>19595</v>
      </c>
      <c r="D40" s="244">
        <f>SUM(D41:D44)</f>
        <v>7187</v>
      </c>
      <c r="E40" s="245">
        <f>SUM(E41:E44)</f>
        <v>8317</v>
      </c>
      <c r="F40" s="255">
        <f t="shared" si="0"/>
        <v>36.700000000000003</v>
      </c>
      <c r="G40" s="243">
        <f>SUM(G41:G44)</f>
        <v>227</v>
      </c>
      <c r="H40" s="244">
        <f>SUM(H41:H44)</f>
        <v>5309</v>
      </c>
      <c r="I40" s="243">
        <f>SUM(I41:I44)</f>
        <v>472</v>
      </c>
      <c r="J40" s="247">
        <f>SUM(J41:J44)</f>
        <v>13776</v>
      </c>
    </row>
    <row r="41" spans="1:10" s="61" customFormat="1" ht="15.75" customHeight="1">
      <c r="B41" s="53" t="s">
        <v>13</v>
      </c>
      <c r="C41" s="248">
        <v>5409</v>
      </c>
      <c r="D41" s="249">
        <v>3358</v>
      </c>
      <c r="E41" s="250">
        <v>3843</v>
      </c>
      <c r="F41" s="251">
        <f t="shared" si="0"/>
        <v>62.1</v>
      </c>
      <c r="G41" s="252">
        <v>24</v>
      </c>
      <c r="H41" s="249">
        <v>620</v>
      </c>
      <c r="I41" s="252">
        <v>80</v>
      </c>
      <c r="J41" s="253">
        <v>6153</v>
      </c>
    </row>
    <row r="42" spans="1:10" s="61" customFormat="1" ht="15.75" customHeight="1">
      <c r="B42" s="53" t="s">
        <v>14</v>
      </c>
      <c r="C42" s="248">
        <v>5710</v>
      </c>
      <c r="D42" s="249">
        <v>1761</v>
      </c>
      <c r="E42" s="250">
        <v>2052</v>
      </c>
      <c r="F42" s="251">
        <f t="shared" si="0"/>
        <v>30.8</v>
      </c>
      <c r="G42" s="252">
        <v>34</v>
      </c>
      <c r="H42" s="249">
        <v>921</v>
      </c>
      <c r="I42" s="252">
        <v>177</v>
      </c>
      <c r="J42" s="253">
        <v>3650</v>
      </c>
    </row>
    <row r="43" spans="1:10" s="61" customFormat="1" ht="15.75" customHeight="1">
      <c r="B43" s="53" t="s">
        <v>15</v>
      </c>
      <c r="C43" s="248">
        <v>4366</v>
      </c>
      <c r="D43" s="249">
        <v>940</v>
      </c>
      <c r="E43" s="250">
        <v>1135</v>
      </c>
      <c r="F43" s="251">
        <f t="shared" si="0"/>
        <v>21.5</v>
      </c>
      <c r="G43" s="252">
        <v>78</v>
      </c>
      <c r="H43" s="249">
        <v>1803</v>
      </c>
      <c r="I43" s="252">
        <v>88</v>
      </c>
      <c r="J43" s="253">
        <v>2192</v>
      </c>
    </row>
    <row r="44" spans="1:10" s="61" customFormat="1" ht="15.75" customHeight="1">
      <c r="B44" s="57" t="s">
        <v>16</v>
      </c>
      <c r="C44" s="258">
        <v>4110</v>
      </c>
      <c r="D44" s="259">
        <v>1128</v>
      </c>
      <c r="E44" s="260">
        <v>1287</v>
      </c>
      <c r="F44" s="254">
        <f t="shared" si="0"/>
        <v>27.4</v>
      </c>
      <c r="G44" s="261">
        <v>91</v>
      </c>
      <c r="H44" s="259">
        <v>1965</v>
      </c>
      <c r="I44" s="261">
        <v>127</v>
      </c>
      <c r="J44" s="262">
        <v>1781</v>
      </c>
    </row>
    <row r="45" spans="1:10" s="151" customFormat="1" ht="15.75" customHeight="1">
      <c r="B45" s="161" t="s">
        <v>190</v>
      </c>
      <c r="C45" s="263">
        <v>17745</v>
      </c>
      <c r="D45" s="264">
        <v>6616</v>
      </c>
      <c r="E45" s="265">
        <v>7644</v>
      </c>
      <c r="F45" s="246">
        <f t="shared" si="0"/>
        <v>37.299999999999997</v>
      </c>
      <c r="G45" s="263">
        <v>234</v>
      </c>
      <c r="H45" s="264">
        <v>2174</v>
      </c>
      <c r="I45" s="263">
        <v>206</v>
      </c>
      <c r="J45" s="266">
        <v>6086</v>
      </c>
    </row>
    <row r="46" spans="1:10" s="151" customFormat="1" ht="15.75" customHeight="1">
      <c r="B46" s="161" t="s">
        <v>191</v>
      </c>
      <c r="C46" s="263">
        <v>17612</v>
      </c>
      <c r="D46" s="264">
        <v>6864</v>
      </c>
      <c r="E46" s="265">
        <v>7952</v>
      </c>
      <c r="F46" s="246">
        <f>ROUND(D46/C46*100,1)</f>
        <v>39</v>
      </c>
      <c r="G46" s="263">
        <v>257</v>
      </c>
      <c r="H46" s="264">
        <v>2276</v>
      </c>
      <c r="I46" s="263">
        <v>297</v>
      </c>
      <c r="J46" s="266">
        <v>5679</v>
      </c>
    </row>
    <row r="47" spans="1:10" s="151" customFormat="1" ht="15.75" customHeight="1">
      <c r="A47" s="267"/>
      <c r="B47" s="268" t="s">
        <v>192</v>
      </c>
      <c r="C47" s="269" t="s">
        <v>193</v>
      </c>
      <c r="D47" s="270">
        <v>685</v>
      </c>
      <c r="E47" s="271">
        <v>685</v>
      </c>
      <c r="F47" s="272" t="s">
        <v>193</v>
      </c>
      <c r="G47" s="273">
        <v>129</v>
      </c>
      <c r="H47" s="274">
        <v>2189</v>
      </c>
      <c r="I47" s="273">
        <v>228</v>
      </c>
      <c r="J47" s="275">
        <v>2470</v>
      </c>
    </row>
    <row r="48" spans="1:10" s="151" customFormat="1" ht="15.75" customHeight="1">
      <c r="A48" s="267"/>
      <c r="B48" s="268" t="s">
        <v>194</v>
      </c>
      <c r="C48" s="269" t="s">
        <v>193</v>
      </c>
      <c r="D48" s="270">
        <v>704</v>
      </c>
      <c r="E48" s="271">
        <v>704</v>
      </c>
      <c r="F48" s="272" t="s">
        <v>193</v>
      </c>
      <c r="G48" s="273">
        <v>128</v>
      </c>
      <c r="H48" s="274">
        <v>1998</v>
      </c>
      <c r="I48" s="273">
        <v>170</v>
      </c>
      <c r="J48" s="275">
        <v>1789</v>
      </c>
    </row>
    <row r="49" spans="1:10" s="151" customFormat="1" ht="15.75" customHeight="1">
      <c r="A49" s="267"/>
      <c r="B49" s="268" t="s">
        <v>195</v>
      </c>
      <c r="C49" s="269" t="s">
        <v>193</v>
      </c>
      <c r="D49" s="270">
        <v>657</v>
      </c>
      <c r="E49" s="271">
        <v>657</v>
      </c>
      <c r="F49" s="272" t="s">
        <v>193</v>
      </c>
      <c r="G49" s="273">
        <v>99</v>
      </c>
      <c r="H49" s="274">
        <v>1424</v>
      </c>
      <c r="I49" s="273">
        <v>218</v>
      </c>
      <c r="J49" s="275">
        <v>2248</v>
      </c>
    </row>
    <row r="50" spans="1:10" s="151" customFormat="1" ht="15.75" customHeight="1">
      <c r="A50" s="267"/>
      <c r="B50" s="268" t="s">
        <v>196</v>
      </c>
      <c r="C50" s="269" t="s">
        <v>193</v>
      </c>
      <c r="D50" s="270">
        <v>666</v>
      </c>
      <c r="E50" s="271">
        <v>666</v>
      </c>
      <c r="F50" s="272" t="s">
        <v>193</v>
      </c>
      <c r="G50" s="273">
        <v>70</v>
      </c>
      <c r="H50" s="274">
        <v>1286</v>
      </c>
      <c r="I50" s="273">
        <v>145</v>
      </c>
      <c r="J50" s="275">
        <v>1117</v>
      </c>
    </row>
    <row r="51" spans="1:10" s="151" customFormat="1" ht="15.75" customHeight="1">
      <c r="A51" s="267"/>
      <c r="B51" s="268" t="s">
        <v>197</v>
      </c>
      <c r="C51" s="269" t="s">
        <v>193</v>
      </c>
      <c r="D51" s="270">
        <v>554</v>
      </c>
      <c r="E51" s="271">
        <v>554</v>
      </c>
      <c r="F51" s="272" t="s">
        <v>193</v>
      </c>
      <c r="G51" s="273">
        <v>61</v>
      </c>
      <c r="H51" s="274">
        <v>1023</v>
      </c>
      <c r="I51" s="273">
        <v>168</v>
      </c>
      <c r="J51" s="275">
        <v>854</v>
      </c>
    </row>
    <row r="52" spans="1:10" s="151" customFormat="1" ht="15.75" customHeight="1">
      <c r="A52" s="267"/>
      <c r="B52" s="268" t="s">
        <v>198</v>
      </c>
      <c r="C52" s="269" t="s">
        <v>193</v>
      </c>
      <c r="D52" s="270">
        <v>526</v>
      </c>
      <c r="E52" s="271">
        <v>526</v>
      </c>
      <c r="F52" s="272" t="s">
        <v>193</v>
      </c>
      <c r="G52" s="273">
        <v>67</v>
      </c>
      <c r="H52" s="274">
        <v>672</v>
      </c>
      <c r="I52" s="273">
        <v>165</v>
      </c>
      <c r="J52" s="275">
        <v>768</v>
      </c>
    </row>
    <row r="53" spans="1:10" s="151" customFormat="1" ht="15.75" customHeight="1">
      <c r="A53" s="267"/>
      <c r="B53" s="268" t="s">
        <v>199</v>
      </c>
      <c r="C53" s="269" t="s">
        <v>193</v>
      </c>
      <c r="D53" s="270">
        <v>492</v>
      </c>
      <c r="E53" s="271">
        <v>492</v>
      </c>
      <c r="F53" s="272" t="s">
        <v>193</v>
      </c>
      <c r="G53" s="273">
        <v>68</v>
      </c>
      <c r="H53" s="274">
        <v>1096</v>
      </c>
      <c r="I53" s="273">
        <v>192</v>
      </c>
      <c r="J53" s="275">
        <v>890</v>
      </c>
    </row>
    <row r="54" spans="1:10" s="151" customFormat="1" ht="15.75" customHeight="1">
      <c r="A54" s="267"/>
      <c r="B54" s="268" t="s">
        <v>200</v>
      </c>
      <c r="C54" s="269" t="s">
        <v>193</v>
      </c>
      <c r="D54" s="270">
        <v>426</v>
      </c>
      <c r="E54" s="271">
        <v>426</v>
      </c>
      <c r="F54" s="272" t="s">
        <v>193</v>
      </c>
      <c r="G54" s="273">
        <v>65</v>
      </c>
      <c r="H54" s="274">
        <v>1037</v>
      </c>
      <c r="I54" s="273">
        <v>110</v>
      </c>
      <c r="J54" s="275">
        <v>549</v>
      </c>
    </row>
    <row r="55" spans="1:10" s="61" customFormat="1" ht="15" customHeight="1">
      <c r="D55" s="42"/>
      <c r="E55" s="42"/>
      <c r="F55" s="233"/>
      <c r="G55" s="145"/>
      <c r="H55" s="145"/>
      <c r="I55" s="145"/>
      <c r="J55" s="233" t="s">
        <v>201</v>
      </c>
    </row>
    <row r="56" spans="1:10">
      <c r="F56" s="233"/>
      <c r="J56" s="233" t="s">
        <v>202</v>
      </c>
    </row>
    <row r="57" spans="1:10">
      <c r="F57" s="233"/>
    </row>
    <row r="58" spans="1:10" ht="15" customHeight="1">
      <c r="C58" s="361" t="s">
        <v>203</v>
      </c>
      <c r="D58" s="362"/>
      <c r="E58" s="362"/>
      <c r="F58" s="362"/>
      <c r="G58" s="362"/>
      <c r="H58" s="363"/>
      <c r="J58" s="233"/>
    </row>
    <row r="59" spans="1:10" ht="15" customHeight="1">
      <c r="B59" s="364" t="s">
        <v>1</v>
      </c>
      <c r="C59" s="360" t="s">
        <v>204</v>
      </c>
      <c r="D59" s="360"/>
      <c r="E59" s="360"/>
      <c r="F59" s="360" t="s">
        <v>205</v>
      </c>
      <c r="G59" s="360"/>
      <c r="H59" s="360"/>
    </row>
    <row r="60" spans="1:10" ht="15" customHeight="1">
      <c r="B60" s="365"/>
      <c r="C60" s="237" t="s">
        <v>176</v>
      </c>
      <c r="D60" s="238" t="s">
        <v>206</v>
      </c>
      <c r="E60" s="239" t="s">
        <v>179</v>
      </c>
      <c r="F60" s="237" t="s">
        <v>176</v>
      </c>
      <c r="G60" s="238" t="s">
        <v>207</v>
      </c>
      <c r="H60" s="239" t="s">
        <v>179</v>
      </c>
    </row>
    <row r="61" spans="1:10" s="151" customFormat="1" ht="15.75" customHeight="1">
      <c r="B61" s="161" t="s">
        <v>208</v>
      </c>
      <c r="C61" s="263">
        <v>13234</v>
      </c>
      <c r="D61" s="264">
        <v>3247</v>
      </c>
      <c r="E61" s="276">
        <f>ROUND(D61/C61*100,1)</f>
        <v>24.5</v>
      </c>
      <c r="F61" s="263">
        <v>472</v>
      </c>
      <c r="G61" s="264">
        <v>91</v>
      </c>
      <c r="H61" s="276">
        <f>ROUND(G61/F61*100,1)</f>
        <v>19.3</v>
      </c>
    </row>
    <row r="62" spans="1:10" s="151" customFormat="1" ht="15.75" customHeight="1">
      <c r="B62" s="161" t="s">
        <v>155</v>
      </c>
      <c r="C62" s="263">
        <v>13462</v>
      </c>
      <c r="D62" s="264">
        <v>3486</v>
      </c>
      <c r="E62" s="276">
        <v>25.9</v>
      </c>
      <c r="F62" s="263">
        <v>467</v>
      </c>
      <c r="G62" s="264">
        <v>180</v>
      </c>
      <c r="H62" s="276">
        <v>38.5</v>
      </c>
    </row>
    <row r="63" spans="1:10" s="151" customFormat="1" ht="15.75" customHeight="1">
      <c r="B63" s="161" t="s">
        <v>209</v>
      </c>
      <c r="C63" s="263">
        <v>13639</v>
      </c>
      <c r="D63" s="264">
        <v>4056</v>
      </c>
      <c r="E63" s="276">
        <v>29.7</v>
      </c>
      <c r="F63" s="263">
        <v>528</v>
      </c>
      <c r="G63" s="264">
        <v>207</v>
      </c>
      <c r="H63" s="276">
        <v>39.200000000000003</v>
      </c>
    </row>
    <row r="64" spans="1:10" s="151" customFormat="1" ht="15.75" customHeight="1">
      <c r="B64" s="161" t="s">
        <v>210</v>
      </c>
      <c r="C64" s="263">
        <v>13805</v>
      </c>
      <c r="D64" s="264">
        <v>4131</v>
      </c>
      <c r="E64" s="276">
        <v>29.9</v>
      </c>
      <c r="F64" s="263">
        <v>497</v>
      </c>
      <c r="G64" s="264">
        <v>250</v>
      </c>
      <c r="H64" s="276">
        <v>50.3</v>
      </c>
    </row>
    <row r="65" spans="2:8" s="151" customFormat="1" ht="15.75" customHeight="1">
      <c r="B65" s="161" t="s">
        <v>211</v>
      </c>
      <c r="C65" s="263">
        <v>13769</v>
      </c>
      <c r="D65" s="264">
        <v>4022</v>
      </c>
      <c r="E65" s="276">
        <v>29.2</v>
      </c>
      <c r="F65" s="263">
        <v>486</v>
      </c>
      <c r="G65" s="264">
        <v>194</v>
      </c>
      <c r="H65" s="276">
        <v>39.9</v>
      </c>
    </row>
    <row r="66" spans="2:8" s="151" customFormat="1" ht="15.75" customHeight="1">
      <c r="B66" s="161" t="s">
        <v>212</v>
      </c>
      <c r="C66" s="263">
        <v>13932</v>
      </c>
      <c r="D66" s="264">
        <v>4172</v>
      </c>
      <c r="E66" s="276">
        <v>30</v>
      </c>
      <c r="F66" s="263">
        <v>508</v>
      </c>
      <c r="G66" s="264">
        <v>222</v>
      </c>
      <c r="H66" s="276">
        <v>43.7</v>
      </c>
    </row>
    <row r="67" spans="2:8" s="151" customFormat="1" ht="15.75" customHeight="1">
      <c r="B67" s="268" t="s">
        <v>213</v>
      </c>
      <c r="C67" s="273">
        <v>13727</v>
      </c>
      <c r="D67" s="274">
        <v>4268</v>
      </c>
      <c r="E67" s="277">
        <v>31.1</v>
      </c>
      <c r="F67" s="273">
        <v>471</v>
      </c>
      <c r="G67" s="274">
        <v>231</v>
      </c>
      <c r="H67" s="277">
        <v>49</v>
      </c>
    </row>
    <row r="68" spans="2:8" s="151" customFormat="1" ht="15.75" customHeight="1">
      <c r="B68" s="268" t="s">
        <v>214</v>
      </c>
      <c r="C68" s="273">
        <v>13460</v>
      </c>
      <c r="D68" s="274">
        <v>4046</v>
      </c>
      <c r="E68" s="277">
        <v>30.1</v>
      </c>
      <c r="F68" s="273">
        <v>438</v>
      </c>
      <c r="G68" s="274">
        <v>190</v>
      </c>
      <c r="H68" s="277">
        <v>43.4</v>
      </c>
    </row>
    <row r="69" spans="2:8" s="151" customFormat="1" ht="15.75" customHeight="1">
      <c r="B69" s="278"/>
      <c r="C69" s="279"/>
      <c r="D69" s="279"/>
      <c r="E69" s="280"/>
      <c r="F69" s="279"/>
      <c r="G69" s="279"/>
      <c r="H69" s="281" t="s">
        <v>201</v>
      </c>
    </row>
    <row r="70" spans="2:8">
      <c r="B70" s="282" t="s">
        <v>215</v>
      </c>
      <c r="C70" s="283"/>
      <c r="D70" s="283"/>
      <c r="E70" s="283"/>
      <c r="F70" s="283"/>
      <c r="G70" s="283"/>
      <c r="H70" s="283"/>
    </row>
    <row r="71" spans="2:8">
      <c r="B71" s="282" t="s">
        <v>216</v>
      </c>
      <c r="C71" s="283"/>
      <c r="D71" s="283"/>
      <c r="E71" s="283"/>
      <c r="F71" s="283"/>
      <c r="G71" s="283"/>
      <c r="H71" s="283"/>
    </row>
    <row r="72" spans="2:8">
      <c r="B72" s="284" t="s">
        <v>217</v>
      </c>
      <c r="C72" s="283"/>
      <c r="D72" s="283"/>
      <c r="E72" s="283"/>
      <c r="F72" s="283"/>
      <c r="G72" s="283"/>
      <c r="H72" s="283"/>
    </row>
    <row r="73" spans="2:8">
      <c r="B73" s="284"/>
      <c r="C73" s="283"/>
      <c r="D73" s="283"/>
      <c r="E73" s="283"/>
      <c r="F73" s="283"/>
      <c r="G73" s="283"/>
      <c r="H73" s="283"/>
    </row>
    <row r="74" spans="2:8">
      <c r="B74" s="366" t="s">
        <v>1</v>
      </c>
      <c r="C74" s="368" t="s">
        <v>218</v>
      </c>
      <c r="D74" s="368"/>
      <c r="E74" s="368"/>
      <c r="F74" s="369"/>
      <c r="G74" s="370"/>
      <c r="H74" s="370"/>
    </row>
    <row r="75" spans="2:8">
      <c r="B75" s="367"/>
      <c r="C75" s="285" t="s">
        <v>176</v>
      </c>
      <c r="D75" s="286" t="s">
        <v>206</v>
      </c>
      <c r="E75" s="287" t="s">
        <v>179</v>
      </c>
      <c r="F75" s="288"/>
      <c r="G75" s="289"/>
      <c r="H75" s="289"/>
    </row>
    <row r="76" spans="2:8">
      <c r="B76" s="268" t="s">
        <v>208</v>
      </c>
      <c r="C76" s="273">
        <v>10715</v>
      </c>
      <c r="D76" s="274">
        <v>1304</v>
      </c>
      <c r="E76" s="277">
        <f>ROUND(D76/C76*100,1)</f>
        <v>12.2</v>
      </c>
      <c r="F76" s="290"/>
      <c r="G76" s="291"/>
      <c r="H76" s="292"/>
    </row>
    <row r="77" spans="2:8">
      <c r="B77" s="268" t="s">
        <v>219</v>
      </c>
      <c r="C77" s="273">
        <v>10999</v>
      </c>
      <c r="D77" s="274">
        <v>1456</v>
      </c>
      <c r="E77" s="277">
        <f>ROUND(D77/C77*100,1)</f>
        <v>13.2</v>
      </c>
      <c r="F77" s="290"/>
      <c r="G77" s="291"/>
      <c r="H77" s="292"/>
    </row>
    <row r="78" spans="2:8">
      <c r="B78" s="268" t="s">
        <v>220</v>
      </c>
      <c r="C78" s="273">
        <v>11182</v>
      </c>
      <c r="D78" s="274">
        <v>1472</v>
      </c>
      <c r="E78" s="277">
        <v>13.16</v>
      </c>
      <c r="F78" s="290"/>
      <c r="G78" s="291"/>
      <c r="H78" s="292"/>
    </row>
    <row r="79" spans="2:8">
      <c r="B79" s="268" t="s">
        <v>221</v>
      </c>
      <c r="C79" s="273">
        <v>11450</v>
      </c>
      <c r="D79" s="274">
        <v>1479</v>
      </c>
      <c r="E79" s="277">
        <v>12.92</v>
      </c>
      <c r="F79" s="290"/>
      <c r="G79" s="291"/>
      <c r="H79" s="292"/>
    </row>
    <row r="80" spans="2:8">
      <c r="B80" s="268" t="s">
        <v>222</v>
      </c>
      <c r="C80" s="273">
        <v>11595</v>
      </c>
      <c r="D80" s="274">
        <v>1782</v>
      </c>
      <c r="E80" s="277">
        <v>15.4</v>
      </c>
      <c r="F80" s="290"/>
      <c r="G80" s="291"/>
      <c r="H80" s="292"/>
    </row>
    <row r="81" spans="2:8">
      <c r="B81" s="268" t="s">
        <v>223</v>
      </c>
      <c r="C81" s="273">
        <v>11339</v>
      </c>
      <c r="D81" s="274">
        <v>1770</v>
      </c>
      <c r="E81" s="277">
        <v>15.6</v>
      </c>
      <c r="F81" s="290"/>
      <c r="G81" s="291"/>
      <c r="H81" s="292"/>
    </row>
    <row r="82" spans="2:8">
      <c r="B82" s="268" t="s">
        <v>224</v>
      </c>
      <c r="C82" s="273">
        <v>11236</v>
      </c>
      <c r="D82" s="274">
        <v>1666</v>
      </c>
      <c r="E82" s="277">
        <v>14.8</v>
      </c>
      <c r="F82" s="291"/>
      <c r="G82" s="291"/>
      <c r="H82" s="292"/>
    </row>
    <row r="83" spans="2:8">
      <c r="B83" s="268" t="s">
        <v>225</v>
      </c>
      <c r="C83" s="273">
        <v>10915</v>
      </c>
      <c r="D83" s="274">
        <v>1795</v>
      </c>
      <c r="E83" s="277">
        <v>16.45</v>
      </c>
      <c r="F83" s="291"/>
      <c r="G83" s="291"/>
      <c r="H83" s="292"/>
    </row>
    <row r="84" spans="2:8">
      <c r="B84" s="278"/>
      <c r="C84" s="279"/>
      <c r="D84" s="279"/>
      <c r="E84" s="281" t="s">
        <v>201</v>
      </c>
      <c r="F84" s="291"/>
      <c r="G84" s="291"/>
      <c r="H84" s="283"/>
    </row>
    <row r="85" spans="2:8">
      <c r="B85" s="293"/>
      <c r="C85" s="283"/>
      <c r="D85" s="283"/>
      <c r="E85" s="283"/>
      <c r="F85" s="283"/>
      <c r="G85" s="283"/>
      <c r="H85" s="283"/>
    </row>
    <row r="86" spans="2:8">
      <c r="B86" s="294"/>
    </row>
    <row r="87" spans="2:8">
      <c r="B87" s="295"/>
    </row>
    <row r="88" spans="2:8">
      <c r="B88" s="295"/>
    </row>
    <row r="89" spans="2:8">
      <c r="B89" s="295"/>
    </row>
    <row r="90" spans="2:8">
      <c r="B90" s="295"/>
    </row>
    <row r="91" spans="2:8">
      <c r="B91" s="294"/>
    </row>
    <row r="92" spans="2:8">
      <c r="B92" s="295"/>
    </row>
    <row r="93" spans="2:8">
      <c r="B93" s="295"/>
    </row>
    <row r="94" spans="2:8">
      <c r="B94" s="295"/>
    </row>
    <row r="95" spans="2:8">
      <c r="B95" s="295"/>
    </row>
    <row r="96" spans="2:8">
      <c r="B96" s="294"/>
    </row>
    <row r="97" spans="2:2">
      <c r="B97" s="295"/>
    </row>
    <row r="98" spans="2:2">
      <c r="B98" s="295"/>
    </row>
    <row r="99" spans="2:2">
      <c r="B99" s="295"/>
    </row>
    <row r="100" spans="2:2">
      <c r="B100" s="295"/>
    </row>
    <row r="101" spans="2:2">
      <c r="B101" s="294"/>
    </row>
    <row r="102" spans="2:2">
      <c r="B102" s="295"/>
    </row>
    <row r="103" spans="2:2">
      <c r="B103" s="295"/>
    </row>
    <row r="104" spans="2:2">
      <c r="B104" s="295"/>
    </row>
    <row r="105" spans="2:2">
      <c r="B105" s="295"/>
    </row>
    <row r="106" spans="2:2">
      <c r="B106" s="294"/>
    </row>
    <row r="107" spans="2:2">
      <c r="B107" s="295"/>
    </row>
    <row r="108" spans="2:2">
      <c r="B108" s="295"/>
    </row>
    <row r="109" spans="2:2">
      <c r="B109" s="295"/>
    </row>
    <row r="110" spans="2:2">
      <c r="B110" s="295"/>
    </row>
    <row r="111" spans="2:2">
      <c r="B111" s="294"/>
    </row>
    <row r="112" spans="2:2">
      <c r="B112" s="295"/>
    </row>
    <row r="113" spans="2:2">
      <c r="B113" s="295"/>
    </row>
    <row r="114" spans="2:2">
      <c r="B114" s="295"/>
    </row>
    <row r="115" spans="2:2">
      <c r="B115" s="295"/>
    </row>
    <row r="116" spans="2:2">
      <c r="B116" s="294"/>
    </row>
    <row r="117" spans="2:2">
      <c r="B117" s="295"/>
    </row>
    <row r="118" spans="2:2">
      <c r="B118" s="295"/>
    </row>
    <row r="119" spans="2:2">
      <c r="B119" s="295"/>
    </row>
    <row r="120" spans="2:2">
      <c r="B120" s="295"/>
    </row>
    <row r="121" spans="2:2">
      <c r="B121" s="294"/>
    </row>
    <row r="122" spans="2:2">
      <c r="B122" s="295"/>
    </row>
    <row r="123" spans="2:2">
      <c r="B123" s="295"/>
    </row>
    <row r="124" spans="2:2">
      <c r="B124" s="295"/>
    </row>
    <row r="125" spans="2:2">
      <c r="B125" s="295"/>
    </row>
    <row r="126" spans="2:2">
      <c r="B126" s="294"/>
    </row>
    <row r="127" spans="2:2">
      <c r="B127" s="294"/>
    </row>
    <row r="128" spans="2:2">
      <c r="B128" s="294"/>
    </row>
    <row r="129" spans="2:2">
      <c r="B129" s="294"/>
    </row>
    <row r="130" spans="2:2">
      <c r="B130" s="294"/>
    </row>
    <row r="131" spans="2:2">
      <c r="B131" s="294"/>
    </row>
    <row r="132" spans="2:2">
      <c r="B132" s="294"/>
    </row>
    <row r="133" spans="2:2">
      <c r="B133" s="294"/>
    </row>
    <row r="134" spans="2:2">
      <c r="B134" s="278"/>
    </row>
  </sheetData>
  <mergeCells count="11">
    <mergeCell ref="B74:B75"/>
    <mergeCell ref="C74:E74"/>
    <mergeCell ref="F74:H74"/>
    <mergeCell ref="B3:B4"/>
    <mergeCell ref="C3:F3"/>
    <mergeCell ref="G3:H3"/>
    <mergeCell ref="I3:J3"/>
    <mergeCell ref="C58:H58"/>
    <mergeCell ref="B59:B60"/>
    <mergeCell ref="C59:E59"/>
    <mergeCell ref="F59:H59"/>
  </mergeCells>
  <phoneticPr fontId="1"/>
  <pageMargins left="0.59055118110236227" right="0.59055118110236227" top="0.78740157480314965" bottom="0.39370078740157483" header="0.39370078740157483" footer="0.39370078740157483"/>
  <pageSetup paperSize="9" scale="97" orientation="portrait" r:id="rId1"/>
  <headerFooter alignWithMargins="0">
    <oddHeader>&amp;R13.保健・衛生・環境</oddHeader>
    <oddFooter>&amp;C-78-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showGridLines="0" zoomScaleNormal="100" workbookViewId="0">
      <selection activeCell="T83" sqref="T83"/>
    </sheetView>
  </sheetViews>
  <sheetFormatPr defaultRowHeight="13.5"/>
  <cols>
    <col min="1" max="1" width="3.625" style="168" customWidth="1"/>
    <col min="2" max="2" width="9.625" style="168" customWidth="1"/>
    <col min="3" max="6" width="5.625" style="168" customWidth="1"/>
    <col min="7" max="8" width="5.125" style="168" customWidth="1"/>
    <col min="9" max="9" width="5.625" style="168" customWidth="1"/>
    <col min="10" max="11" width="4.875" style="168" customWidth="1"/>
    <col min="12" max="12" width="5.625" style="168" customWidth="1"/>
    <col min="13" max="14" width="4.875" style="168" customWidth="1"/>
    <col min="15" max="15" width="5.625" style="168" customWidth="1"/>
    <col min="16" max="17" width="4.875" style="168" customWidth="1"/>
    <col min="18" max="256" width="9" style="168"/>
    <col min="257" max="257" width="3.625" style="168" customWidth="1"/>
    <col min="258" max="258" width="9.625" style="168" customWidth="1"/>
    <col min="259" max="262" width="5.625" style="168" customWidth="1"/>
    <col min="263" max="264" width="5.125" style="168" customWidth="1"/>
    <col min="265" max="265" width="5.625" style="168" customWidth="1"/>
    <col min="266" max="267" width="4.875" style="168" customWidth="1"/>
    <col min="268" max="268" width="5.625" style="168" customWidth="1"/>
    <col min="269" max="270" width="4.875" style="168" customWidth="1"/>
    <col min="271" max="271" width="5.625" style="168" customWidth="1"/>
    <col min="272" max="273" width="4.875" style="168" customWidth="1"/>
    <col min="274" max="512" width="9" style="168"/>
    <col min="513" max="513" width="3.625" style="168" customWidth="1"/>
    <col min="514" max="514" width="9.625" style="168" customWidth="1"/>
    <col min="515" max="518" width="5.625" style="168" customWidth="1"/>
    <col min="519" max="520" width="5.125" style="168" customWidth="1"/>
    <col min="521" max="521" width="5.625" style="168" customWidth="1"/>
    <col min="522" max="523" width="4.875" style="168" customWidth="1"/>
    <col min="524" max="524" width="5.625" style="168" customWidth="1"/>
    <col min="525" max="526" width="4.875" style="168" customWidth="1"/>
    <col min="527" max="527" width="5.625" style="168" customWidth="1"/>
    <col min="528" max="529" width="4.875" style="168" customWidth="1"/>
    <col min="530" max="768" width="9" style="168"/>
    <col min="769" max="769" width="3.625" style="168" customWidth="1"/>
    <col min="770" max="770" width="9.625" style="168" customWidth="1"/>
    <col min="771" max="774" width="5.625" style="168" customWidth="1"/>
    <col min="775" max="776" width="5.125" style="168" customWidth="1"/>
    <col min="777" max="777" width="5.625" style="168" customWidth="1"/>
    <col min="778" max="779" width="4.875" style="168" customWidth="1"/>
    <col min="780" max="780" width="5.625" style="168" customWidth="1"/>
    <col min="781" max="782" width="4.875" style="168" customWidth="1"/>
    <col min="783" max="783" width="5.625" style="168" customWidth="1"/>
    <col min="784" max="785" width="4.875" style="168" customWidth="1"/>
    <col min="786" max="1024" width="9" style="168"/>
    <col min="1025" max="1025" width="3.625" style="168" customWidth="1"/>
    <col min="1026" max="1026" width="9.625" style="168" customWidth="1"/>
    <col min="1027" max="1030" width="5.625" style="168" customWidth="1"/>
    <col min="1031" max="1032" width="5.125" style="168" customWidth="1"/>
    <col min="1033" max="1033" width="5.625" style="168" customWidth="1"/>
    <col min="1034" max="1035" width="4.875" style="168" customWidth="1"/>
    <col min="1036" max="1036" width="5.625" style="168" customWidth="1"/>
    <col min="1037" max="1038" width="4.875" style="168" customWidth="1"/>
    <col min="1039" max="1039" width="5.625" style="168" customWidth="1"/>
    <col min="1040" max="1041" width="4.875" style="168" customWidth="1"/>
    <col min="1042" max="1280" width="9" style="168"/>
    <col min="1281" max="1281" width="3.625" style="168" customWidth="1"/>
    <col min="1282" max="1282" width="9.625" style="168" customWidth="1"/>
    <col min="1283" max="1286" width="5.625" style="168" customWidth="1"/>
    <col min="1287" max="1288" width="5.125" style="168" customWidth="1"/>
    <col min="1289" max="1289" width="5.625" style="168" customWidth="1"/>
    <col min="1290" max="1291" width="4.875" style="168" customWidth="1"/>
    <col min="1292" max="1292" width="5.625" style="168" customWidth="1"/>
    <col min="1293" max="1294" width="4.875" style="168" customWidth="1"/>
    <col min="1295" max="1295" width="5.625" style="168" customWidth="1"/>
    <col min="1296" max="1297" width="4.875" style="168" customWidth="1"/>
    <col min="1298" max="1536" width="9" style="168"/>
    <col min="1537" max="1537" width="3.625" style="168" customWidth="1"/>
    <col min="1538" max="1538" width="9.625" style="168" customWidth="1"/>
    <col min="1539" max="1542" width="5.625" style="168" customWidth="1"/>
    <col min="1543" max="1544" width="5.125" style="168" customWidth="1"/>
    <col min="1545" max="1545" width="5.625" style="168" customWidth="1"/>
    <col min="1546" max="1547" width="4.875" style="168" customWidth="1"/>
    <col min="1548" max="1548" width="5.625" style="168" customWidth="1"/>
    <col min="1549" max="1550" width="4.875" style="168" customWidth="1"/>
    <col min="1551" max="1551" width="5.625" style="168" customWidth="1"/>
    <col min="1552" max="1553" width="4.875" style="168" customWidth="1"/>
    <col min="1554" max="1792" width="9" style="168"/>
    <col min="1793" max="1793" width="3.625" style="168" customWidth="1"/>
    <col min="1794" max="1794" width="9.625" style="168" customWidth="1"/>
    <col min="1795" max="1798" width="5.625" style="168" customWidth="1"/>
    <col min="1799" max="1800" width="5.125" style="168" customWidth="1"/>
    <col min="1801" max="1801" width="5.625" style="168" customWidth="1"/>
    <col min="1802" max="1803" width="4.875" style="168" customWidth="1"/>
    <col min="1804" max="1804" width="5.625" style="168" customWidth="1"/>
    <col min="1805" max="1806" width="4.875" style="168" customWidth="1"/>
    <col min="1807" max="1807" width="5.625" style="168" customWidth="1"/>
    <col min="1808" max="1809" width="4.875" style="168" customWidth="1"/>
    <col min="1810" max="2048" width="9" style="168"/>
    <col min="2049" max="2049" width="3.625" style="168" customWidth="1"/>
    <col min="2050" max="2050" width="9.625" style="168" customWidth="1"/>
    <col min="2051" max="2054" width="5.625" style="168" customWidth="1"/>
    <col min="2055" max="2056" width="5.125" style="168" customWidth="1"/>
    <col min="2057" max="2057" width="5.625" style="168" customWidth="1"/>
    <col min="2058" max="2059" width="4.875" style="168" customWidth="1"/>
    <col min="2060" max="2060" width="5.625" style="168" customWidth="1"/>
    <col min="2061" max="2062" width="4.875" style="168" customWidth="1"/>
    <col min="2063" max="2063" width="5.625" style="168" customWidth="1"/>
    <col min="2064" max="2065" width="4.875" style="168" customWidth="1"/>
    <col min="2066" max="2304" width="9" style="168"/>
    <col min="2305" max="2305" width="3.625" style="168" customWidth="1"/>
    <col min="2306" max="2306" width="9.625" style="168" customWidth="1"/>
    <col min="2307" max="2310" width="5.625" style="168" customWidth="1"/>
    <col min="2311" max="2312" width="5.125" style="168" customWidth="1"/>
    <col min="2313" max="2313" width="5.625" style="168" customWidth="1"/>
    <col min="2314" max="2315" width="4.875" style="168" customWidth="1"/>
    <col min="2316" max="2316" width="5.625" style="168" customWidth="1"/>
    <col min="2317" max="2318" width="4.875" style="168" customWidth="1"/>
    <col min="2319" max="2319" width="5.625" style="168" customWidth="1"/>
    <col min="2320" max="2321" width="4.875" style="168" customWidth="1"/>
    <col min="2322" max="2560" width="9" style="168"/>
    <col min="2561" max="2561" width="3.625" style="168" customWidth="1"/>
    <col min="2562" max="2562" width="9.625" style="168" customWidth="1"/>
    <col min="2563" max="2566" width="5.625" style="168" customWidth="1"/>
    <col min="2567" max="2568" width="5.125" style="168" customWidth="1"/>
    <col min="2569" max="2569" width="5.625" style="168" customWidth="1"/>
    <col min="2570" max="2571" width="4.875" style="168" customWidth="1"/>
    <col min="2572" max="2572" width="5.625" style="168" customWidth="1"/>
    <col min="2573" max="2574" width="4.875" style="168" customWidth="1"/>
    <col min="2575" max="2575" width="5.625" style="168" customWidth="1"/>
    <col min="2576" max="2577" width="4.875" style="168" customWidth="1"/>
    <col min="2578" max="2816" width="9" style="168"/>
    <col min="2817" max="2817" width="3.625" style="168" customWidth="1"/>
    <col min="2818" max="2818" width="9.625" style="168" customWidth="1"/>
    <col min="2819" max="2822" width="5.625" style="168" customWidth="1"/>
    <col min="2823" max="2824" width="5.125" style="168" customWidth="1"/>
    <col min="2825" max="2825" width="5.625" style="168" customWidth="1"/>
    <col min="2826" max="2827" width="4.875" style="168" customWidth="1"/>
    <col min="2828" max="2828" width="5.625" style="168" customWidth="1"/>
    <col min="2829" max="2830" width="4.875" style="168" customWidth="1"/>
    <col min="2831" max="2831" width="5.625" style="168" customWidth="1"/>
    <col min="2832" max="2833" width="4.875" style="168" customWidth="1"/>
    <col min="2834" max="3072" width="9" style="168"/>
    <col min="3073" max="3073" width="3.625" style="168" customWidth="1"/>
    <col min="3074" max="3074" width="9.625" style="168" customWidth="1"/>
    <col min="3075" max="3078" width="5.625" style="168" customWidth="1"/>
    <col min="3079" max="3080" width="5.125" style="168" customWidth="1"/>
    <col min="3081" max="3081" width="5.625" style="168" customWidth="1"/>
    <col min="3082" max="3083" width="4.875" style="168" customWidth="1"/>
    <col min="3084" max="3084" width="5.625" style="168" customWidth="1"/>
    <col min="3085" max="3086" width="4.875" style="168" customWidth="1"/>
    <col min="3087" max="3087" width="5.625" style="168" customWidth="1"/>
    <col min="3088" max="3089" width="4.875" style="168" customWidth="1"/>
    <col min="3090" max="3328" width="9" style="168"/>
    <col min="3329" max="3329" width="3.625" style="168" customWidth="1"/>
    <col min="3330" max="3330" width="9.625" style="168" customWidth="1"/>
    <col min="3331" max="3334" width="5.625" style="168" customWidth="1"/>
    <col min="3335" max="3336" width="5.125" style="168" customWidth="1"/>
    <col min="3337" max="3337" width="5.625" style="168" customWidth="1"/>
    <col min="3338" max="3339" width="4.875" style="168" customWidth="1"/>
    <col min="3340" max="3340" width="5.625" style="168" customWidth="1"/>
    <col min="3341" max="3342" width="4.875" style="168" customWidth="1"/>
    <col min="3343" max="3343" width="5.625" style="168" customWidth="1"/>
    <col min="3344" max="3345" width="4.875" style="168" customWidth="1"/>
    <col min="3346" max="3584" width="9" style="168"/>
    <col min="3585" max="3585" width="3.625" style="168" customWidth="1"/>
    <col min="3586" max="3586" width="9.625" style="168" customWidth="1"/>
    <col min="3587" max="3590" width="5.625" style="168" customWidth="1"/>
    <col min="3591" max="3592" width="5.125" style="168" customWidth="1"/>
    <col min="3593" max="3593" width="5.625" style="168" customWidth="1"/>
    <col min="3594" max="3595" width="4.875" style="168" customWidth="1"/>
    <col min="3596" max="3596" width="5.625" style="168" customWidth="1"/>
    <col min="3597" max="3598" width="4.875" style="168" customWidth="1"/>
    <col min="3599" max="3599" width="5.625" style="168" customWidth="1"/>
    <col min="3600" max="3601" width="4.875" style="168" customWidth="1"/>
    <col min="3602" max="3840" width="9" style="168"/>
    <col min="3841" max="3841" width="3.625" style="168" customWidth="1"/>
    <col min="3842" max="3842" width="9.625" style="168" customWidth="1"/>
    <col min="3843" max="3846" width="5.625" style="168" customWidth="1"/>
    <col min="3847" max="3848" width="5.125" style="168" customWidth="1"/>
    <col min="3849" max="3849" width="5.625" style="168" customWidth="1"/>
    <col min="3850" max="3851" width="4.875" style="168" customWidth="1"/>
    <col min="3852" max="3852" width="5.625" style="168" customWidth="1"/>
    <col min="3853" max="3854" width="4.875" style="168" customWidth="1"/>
    <col min="3855" max="3855" width="5.625" style="168" customWidth="1"/>
    <col min="3856" max="3857" width="4.875" style="168" customWidth="1"/>
    <col min="3858" max="4096" width="9" style="168"/>
    <col min="4097" max="4097" width="3.625" style="168" customWidth="1"/>
    <col min="4098" max="4098" width="9.625" style="168" customWidth="1"/>
    <col min="4099" max="4102" width="5.625" style="168" customWidth="1"/>
    <col min="4103" max="4104" width="5.125" style="168" customWidth="1"/>
    <col min="4105" max="4105" width="5.625" style="168" customWidth="1"/>
    <col min="4106" max="4107" width="4.875" style="168" customWidth="1"/>
    <col min="4108" max="4108" width="5.625" style="168" customWidth="1"/>
    <col min="4109" max="4110" width="4.875" style="168" customWidth="1"/>
    <col min="4111" max="4111" width="5.625" style="168" customWidth="1"/>
    <col min="4112" max="4113" width="4.875" style="168" customWidth="1"/>
    <col min="4114" max="4352" width="9" style="168"/>
    <col min="4353" max="4353" width="3.625" style="168" customWidth="1"/>
    <col min="4354" max="4354" width="9.625" style="168" customWidth="1"/>
    <col min="4355" max="4358" width="5.625" style="168" customWidth="1"/>
    <col min="4359" max="4360" width="5.125" style="168" customWidth="1"/>
    <col min="4361" max="4361" width="5.625" style="168" customWidth="1"/>
    <col min="4362" max="4363" width="4.875" style="168" customWidth="1"/>
    <col min="4364" max="4364" width="5.625" style="168" customWidth="1"/>
    <col min="4365" max="4366" width="4.875" style="168" customWidth="1"/>
    <col min="4367" max="4367" width="5.625" style="168" customWidth="1"/>
    <col min="4368" max="4369" width="4.875" style="168" customWidth="1"/>
    <col min="4370" max="4608" width="9" style="168"/>
    <col min="4609" max="4609" width="3.625" style="168" customWidth="1"/>
    <col min="4610" max="4610" width="9.625" style="168" customWidth="1"/>
    <col min="4611" max="4614" width="5.625" style="168" customWidth="1"/>
    <col min="4615" max="4616" width="5.125" style="168" customWidth="1"/>
    <col min="4617" max="4617" width="5.625" style="168" customWidth="1"/>
    <col min="4618" max="4619" width="4.875" style="168" customWidth="1"/>
    <col min="4620" max="4620" width="5.625" style="168" customWidth="1"/>
    <col min="4621" max="4622" width="4.875" style="168" customWidth="1"/>
    <col min="4623" max="4623" width="5.625" style="168" customWidth="1"/>
    <col min="4624" max="4625" width="4.875" style="168" customWidth="1"/>
    <col min="4626" max="4864" width="9" style="168"/>
    <col min="4865" max="4865" width="3.625" style="168" customWidth="1"/>
    <col min="4866" max="4866" width="9.625" style="168" customWidth="1"/>
    <col min="4867" max="4870" width="5.625" style="168" customWidth="1"/>
    <col min="4871" max="4872" width="5.125" style="168" customWidth="1"/>
    <col min="4873" max="4873" width="5.625" style="168" customWidth="1"/>
    <col min="4874" max="4875" width="4.875" style="168" customWidth="1"/>
    <col min="4876" max="4876" width="5.625" style="168" customWidth="1"/>
    <col min="4877" max="4878" width="4.875" style="168" customWidth="1"/>
    <col min="4879" max="4879" width="5.625" style="168" customWidth="1"/>
    <col min="4880" max="4881" width="4.875" style="168" customWidth="1"/>
    <col min="4882" max="5120" width="9" style="168"/>
    <col min="5121" max="5121" width="3.625" style="168" customWidth="1"/>
    <col min="5122" max="5122" width="9.625" style="168" customWidth="1"/>
    <col min="5123" max="5126" width="5.625" style="168" customWidth="1"/>
    <col min="5127" max="5128" width="5.125" style="168" customWidth="1"/>
    <col min="5129" max="5129" width="5.625" style="168" customWidth="1"/>
    <col min="5130" max="5131" width="4.875" style="168" customWidth="1"/>
    <col min="5132" max="5132" width="5.625" style="168" customWidth="1"/>
    <col min="5133" max="5134" width="4.875" style="168" customWidth="1"/>
    <col min="5135" max="5135" width="5.625" style="168" customWidth="1"/>
    <col min="5136" max="5137" width="4.875" style="168" customWidth="1"/>
    <col min="5138" max="5376" width="9" style="168"/>
    <col min="5377" max="5377" width="3.625" style="168" customWidth="1"/>
    <col min="5378" max="5378" width="9.625" style="168" customWidth="1"/>
    <col min="5379" max="5382" width="5.625" style="168" customWidth="1"/>
    <col min="5383" max="5384" width="5.125" style="168" customWidth="1"/>
    <col min="5385" max="5385" width="5.625" style="168" customWidth="1"/>
    <col min="5386" max="5387" width="4.875" style="168" customWidth="1"/>
    <col min="5388" max="5388" width="5.625" style="168" customWidth="1"/>
    <col min="5389" max="5390" width="4.875" style="168" customWidth="1"/>
    <col min="5391" max="5391" width="5.625" style="168" customWidth="1"/>
    <col min="5392" max="5393" width="4.875" style="168" customWidth="1"/>
    <col min="5394" max="5632" width="9" style="168"/>
    <col min="5633" max="5633" width="3.625" style="168" customWidth="1"/>
    <col min="5634" max="5634" width="9.625" style="168" customWidth="1"/>
    <col min="5635" max="5638" width="5.625" style="168" customWidth="1"/>
    <col min="5639" max="5640" width="5.125" style="168" customWidth="1"/>
    <col min="5641" max="5641" width="5.625" style="168" customWidth="1"/>
    <col min="5642" max="5643" width="4.875" style="168" customWidth="1"/>
    <col min="5644" max="5644" width="5.625" style="168" customWidth="1"/>
    <col min="5645" max="5646" width="4.875" style="168" customWidth="1"/>
    <col min="5647" max="5647" width="5.625" style="168" customWidth="1"/>
    <col min="5648" max="5649" width="4.875" style="168" customWidth="1"/>
    <col min="5650" max="5888" width="9" style="168"/>
    <col min="5889" max="5889" width="3.625" style="168" customWidth="1"/>
    <col min="5890" max="5890" width="9.625" style="168" customWidth="1"/>
    <col min="5891" max="5894" width="5.625" style="168" customWidth="1"/>
    <col min="5895" max="5896" width="5.125" style="168" customWidth="1"/>
    <col min="5897" max="5897" width="5.625" style="168" customWidth="1"/>
    <col min="5898" max="5899" width="4.875" style="168" customWidth="1"/>
    <col min="5900" max="5900" width="5.625" style="168" customWidth="1"/>
    <col min="5901" max="5902" width="4.875" style="168" customWidth="1"/>
    <col min="5903" max="5903" width="5.625" style="168" customWidth="1"/>
    <col min="5904" max="5905" width="4.875" style="168" customWidth="1"/>
    <col min="5906" max="6144" width="9" style="168"/>
    <col min="6145" max="6145" width="3.625" style="168" customWidth="1"/>
    <col min="6146" max="6146" width="9.625" style="168" customWidth="1"/>
    <col min="6147" max="6150" width="5.625" style="168" customWidth="1"/>
    <col min="6151" max="6152" width="5.125" style="168" customWidth="1"/>
    <col min="6153" max="6153" width="5.625" style="168" customWidth="1"/>
    <col min="6154" max="6155" width="4.875" style="168" customWidth="1"/>
    <col min="6156" max="6156" width="5.625" style="168" customWidth="1"/>
    <col min="6157" max="6158" width="4.875" style="168" customWidth="1"/>
    <col min="6159" max="6159" width="5.625" style="168" customWidth="1"/>
    <col min="6160" max="6161" width="4.875" style="168" customWidth="1"/>
    <col min="6162" max="6400" width="9" style="168"/>
    <col min="6401" max="6401" width="3.625" style="168" customWidth="1"/>
    <col min="6402" max="6402" width="9.625" style="168" customWidth="1"/>
    <col min="6403" max="6406" width="5.625" style="168" customWidth="1"/>
    <col min="6407" max="6408" width="5.125" style="168" customWidth="1"/>
    <col min="6409" max="6409" width="5.625" style="168" customWidth="1"/>
    <col min="6410" max="6411" width="4.875" style="168" customWidth="1"/>
    <col min="6412" max="6412" width="5.625" style="168" customWidth="1"/>
    <col min="6413" max="6414" width="4.875" style="168" customWidth="1"/>
    <col min="6415" max="6415" width="5.625" style="168" customWidth="1"/>
    <col min="6416" max="6417" width="4.875" style="168" customWidth="1"/>
    <col min="6418" max="6656" width="9" style="168"/>
    <col min="6657" max="6657" width="3.625" style="168" customWidth="1"/>
    <col min="6658" max="6658" width="9.625" style="168" customWidth="1"/>
    <col min="6659" max="6662" width="5.625" style="168" customWidth="1"/>
    <col min="6663" max="6664" width="5.125" style="168" customWidth="1"/>
    <col min="6665" max="6665" width="5.625" style="168" customWidth="1"/>
    <col min="6666" max="6667" width="4.875" style="168" customWidth="1"/>
    <col min="6668" max="6668" width="5.625" style="168" customWidth="1"/>
    <col min="6669" max="6670" width="4.875" style="168" customWidth="1"/>
    <col min="6671" max="6671" width="5.625" style="168" customWidth="1"/>
    <col min="6672" max="6673" width="4.875" style="168" customWidth="1"/>
    <col min="6674" max="6912" width="9" style="168"/>
    <col min="6913" max="6913" width="3.625" style="168" customWidth="1"/>
    <col min="6914" max="6914" width="9.625" style="168" customWidth="1"/>
    <col min="6915" max="6918" width="5.625" style="168" customWidth="1"/>
    <col min="6919" max="6920" width="5.125" style="168" customWidth="1"/>
    <col min="6921" max="6921" width="5.625" style="168" customWidth="1"/>
    <col min="6922" max="6923" width="4.875" style="168" customWidth="1"/>
    <col min="6924" max="6924" width="5.625" style="168" customWidth="1"/>
    <col min="6925" max="6926" width="4.875" style="168" customWidth="1"/>
    <col min="6927" max="6927" width="5.625" style="168" customWidth="1"/>
    <col min="6928" max="6929" width="4.875" style="168" customWidth="1"/>
    <col min="6930" max="7168" width="9" style="168"/>
    <col min="7169" max="7169" width="3.625" style="168" customWidth="1"/>
    <col min="7170" max="7170" width="9.625" style="168" customWidth="1"/>
    <col min="7171" max="7174" width="5.625" style="168" customWidth="1"/>
    <col min="7175" max="7176" width="5.125" style="168" customWidth="1"/>
    <col min="7177" max="7177" width="5.625" style="168" customWidth="1"/>
    <col min="7178" max="7179" width="4.875" style="168" customWidth="1"/>
    <col min="7180" max="7180" width="5.625" style="168" customWidth="1"/>
    <col min="7181" max="7182" width="4.875" style="168" customWidth="1"/>
    <col min="7183" max="7183" width="5.625" style="168" customWidth="1"/>
    <col min="7184" max="7185" width="4.875" style="168" customWidth="1"/>
    <col min="7186" max="7424" width="9" style="168"/>
    <col min="7425" max="7425" width="3.625" style="168" customWidth="1"/>
    <col min="7426" max="7426" width="9.625" style="168" customWidth="1"/>
    <col min="7427" max="7430" width="5.625" style="168" customWidth="1"/>
    <col min="7431" max="7432" width="5.125" style="168" customWidth="1"/>
    <col min="7433" max="7433" width="5.625" style="168" customWidth="1"/>
    <col min="7434" max="7435" width="4.875" style="168" customWidth="1"/>
    <col min="7436" max="7436" width="5.625" style="168" customWidth="1"/>
    <col min="7437" max="7438" width="4.875" style="168" customWidth="1"/>
    <col min="7439" max="7439" width="5.625" style="168" customWidth="1"/>
    <col min="7440" max="7441" width="4.875" style="168" customWidth="1"/>
    <col min="7442" max="7680" width="9" style="168"/>
    <col min="7681" max="7681" width="3.625" style="168" customWidth="1"/>
    <col min="7682" max="7682" width="9.625" style="168" customWidth="1"/>
    <col min="7683" max="7686" width="5.625" style="168" customWidth="1"/>
    <col min="7687" max="7688" width="5.125" style="168" customWidth="1"/>
    <col min="7689" max="7689" width="5.625" style="168" customWidth="1"/>
    <col min="7690" max="7691" width="4.875" style="168" customWidth="1"/>
    <col min="7692" max="7692" width="5.625" style="168" customWidth="1"/>
    <col min="7693" max="7694" width="4.875" style="168" customWidth="1"/>
    <col min="7695" max="7695" width="5.625" style="168" customWidth="1"/>
    <col min="7696" max="7697" width="4.875" style="168" customWidth="1"/>
    <col min="7698" max="7936" width="9" style="168"/>
    <col min="7937" max="7937" width="3.625" style="168" customWidth="1"/>
    <col min="7938" max="7938" width="9.625" style="168" customWidth="1"/>
    <col min="7939" max="7942" width="5.625" style="168" customWidth="1"/>
    <col min="7943" max="7944" width="5.125" style="168" customWidth="1"/>
    <col min="7945" max="7945" width="5.625" style="168" customWidth="1"/>
    <col min="7946" max="7947" width="4.875" style="168" customWidth="1"/>
    <col min="7948" max="7948" width="5.625" style="168" customWidth="1"/>
    <col min="7949" max="7950" width="4.875" style="168" customWidth="1"/>
    <col min="7951" max="7951" width="5.625" style="168" customWidth="1"/>
    <col min="7952" max="7953" width="4.875" style="168" customWidth="1"/>
    <col min="7954" max="8192" width="9" style="168"/>
    <col min="8193" max="8193" width="3.625" style="168" customWidth="1"/>
    <col min="8194" max="8194" width="9.625" style="168" customWidth="1"/>
    <col min="8195" max="8198" width="5.625" style="168" customWidth="1"/>
    <col min="8199" max="8200" width="5.125" style="168" customWidth="1"/>
    <col min="8201" max="8201" width="5.625" style="168" customWidth="1"/>
    <col min="8202" max="8203" width="4.875" style="168" customWidth="1"/>
    <col min="8204" max="8204" width="5.625" style="168" customWidth="1"/>
    <col min="8205" max="8206" width="4.875" style="168" customWidth="1"/>
    <col min="8207" max="8207" width="5.625" style="168" customWidth="1"/>
    <col min="8208" max="8209" width="4.875" style="168" customWidth="1"/>
    <col min="8210" max="8448" width="9" style="168"/>
    <col min="8449" max="8449" width="3.625" style="168" customWidth="1"/>
    <col min="8450" max="8450" width="9.625" style="168" customWidth="1"/>
    <col min="8451" max="8454" width="5.625" style="168" customWidth="1"/>
    <col min="8455" max="8456" width="5.125" style="168" customWidth="1"/>
    <col min="8457" max="8457" width="5.625" style="168" customWidth="1"/>
    <col min="8458" max="8459" width="4.875" style="168" customWidth="1"/>
    <col min="8460" max="8460" width="5.625" style="168" customWidth="1"/>
    <col min="8461" max="8462" width="4.875" style="168" customWidth="1"/>
    <col min="8463" max="8463" width="5.625" style="168" customWidth="1"/>
    <col min="8464" max="8465" width="4.875" style="168" customWidth="1"/>
    <col min="8466" max="8704" width="9" style="168"/>
    <col min="8705" max="8705" width="3.625" style="168" customWidth="1"/>
    <col min="8706" max="8706" width="9.625" style="168" customWidth="1"/>
    <col min="8707" max="8710" width="5.625" style="168" customWidth="1"/>
    <col min="8711" max="8712" width="5.125" style="168" customWidth="1"/>
    <col min="8713" max="8713" width="5.625" style="168" customWidth="1"/>
    <col min="8714" max="8715" width="4.875" style="168" customWidth="1"/>
    <col min="8716" max="8716" width="5.625" style="168" customWidth="1"/>
    <col min="8717" max="8718" width="4.875" style="168" customWidth="1"/>
    <col min="8719" max="8719" width="5.625" style="168" customWidth="1"/>
    <col min="8720" max="8721" width="4.875" style="168" customWidth="1"/>
    <col min="8722" max="8960" width="9" style="168"/>
    <col min="8961" max="8961" width="3.625" style="168" customWidth="1"/>
    <col min="8962" max="8962" width="9.625" style="168" customWidth="1"/>
    <col min="8963" max="8966" width="5.625" style="168" customWidth="1"/>
    <col min="8967" max="8968" width="5.125" style="168" customWidth="1"/>
    <col min="8969" max="8969" width="5.625" style="168" customWidth="1"/>
    <col min="8970" max="8971" width="4.875" style="168" customWidth="1"/>
    <col min="8972" max="8972" width="5.625" style="168" customWidth="1"/>
    <col min="8973" max="8974" width="4.875" style="168" customWidth="1"/>
    <col min="8975" max="8975" width="5.625" style="168" customWidth="1"/>
    <col min="8976" max="8977" width="4.875" style="168" customWidth="1"/>
    <col min="8978" max="9216" width="9" style="168"/>
    <col min="9217" max="9217" width="3.625" style="168" customWidth="1"/>
    <col min="9218" max="9218" width="9.625" style="168" customWidth="1"/>
    <col min="9219" max="9222" width="5.625" style="168" customWidth="1"/>
    <col min="9223" max="9224" width="5.125" style="168" customWidth="1"/>
    <col min="9225" max="9225" width="5.625" style="168" customWidth="1"/>
    <col min="9226" max="9227" width="4.875" style="168" customWidth="1"/>
    <col min="9228" max="9228" width="5.625" style="168" customWidth="1"/>
    <col min="9229" max="9230" width="4.875" style="168" customWidth="1"/>
    <col min="9231" max="9231" width="5.625" style="168" customWidth="1"/>
    <col min="9232" max="9233" width="4.875" style="168" customWidth="1"/>
    <col min="9234" max="9472" width="9" style="168"/>
    <col min="9473" max="9473" width="3.625" style="168" customWidth="1"/>
    <col min="9474" max="9474" width="9.625" style="168" customWidth="1"/>
    <col min="9475" max="9478" width="5.625" style="168" customWidth="1"/>
    <col min="9479" max="9480" width="5.125" style="168" customWidth="1"/>
    <col min="9481" max="9481" width="5.625" style="168" customWidth="1"/>
    <col min="9482" max="9483" width="4.875" style="168" customWidth="1"/>
    <col min="9484" max="9484" width="5.625" style="168" customWidth="1"/>
    <col min="9485" max="9486" width="4.875" style="168" customWidth="1"/>
    <col min="9487" max="9487" width="5.625" style="168" customWidth="1"/>
    <col min="9488" max="9489" width="4.875" style="168" customWidth="1"/>
    <col min="9490" max="9728" width="9" style="168"/>
    <col min="9729" max="9729" width="3.625" style="168" customWidth="1"/>
    <col min="9730" max="9730" width="9.625" style="168" customWidth="1"/>
    <col min="9731" max="9734" width="5.625" style="168" customWidth="1"/>
    <col min="9735" max="9736" width="5.125" style="168" customWidth="1"/>
    <col min="9737" max="9737" width="5.625" style="168" customWidth="1"/>
    <col min="9738" max="9739" width="4.875" style="168" customWidth="1"/>
    <col min="9740" max="9740" width="5.625" style="168" customWidth="1"/>
    <col min="9741" max="9742" width="4.875" style="168" customWidth="1"/>
    <col min="9743" max="9743" width="5.625" style="168" customWidth="1"/>
    <col min="9744" max="9745" width="4.875" style="168" customWidth="1"/>
    <col min="9746" max="9984" width="9" style="168"/>
    <col min="9985" max="9985" width="3.625" style="168" customWidth="1"/>
    <col min="9986" max="9986" width="9.625" style="168" customWidth="1"/>
    <col min="9987" max="9990" width="5.625" style="168" customWidth="1"/>
    <col min="9991" max="9992" width="5.125" style="168" customWidth="1"/>
    <col min="9993" max="9993" width="5.625" style="168" customWidth="1"/>
    <col min="9994" max="9995" width="4.875" style="168" customWidth="1"/>
    <col min="9996" max="9996" width="5.625" style="168" customWidth="1"/>
    <col min="9997" max="9998" width="4.875" style="168" customWidth="1"/>
    <col min="9999" max="9999" width="5.625" style="168" customWidth="1"/>
    <col min="10000" max="10001" width="4.875" style="168" customWidth="1"/>
    <col min="10002" max="10240" width="9" style="168"/>
    <col min="10241" max="10241" width="3.625" style="168" customWidth="1"/>
    <col min="10242" max="10242" width="9.625" style="168" customWidth="1"/>
    <col min="10243" max="10246" width="5.625" style="168" customWidth="1"/>
    <col min="10247" max="10248" width="5.125" style="168" customWidth="1"/>
    <col min="10249" max="10249" width="5.625" style="168" customWidth="1"/>
    <col min="10250" max="10251" width="4.875" style="168" customWidth="1"/>
    <col min="10252" max="10252" width="5.625" style="168" customWidth="1"/>
    <col min="10253" max="10254" width="4.875" style="168" customWidth="1"/>
    <col min="10255" max="10255" width="5.625" style="168" customWidth="1"/>
    <col min="10256" max="10257" width="4.875" style="168" customWidth="1"/>
    <col min="10258" max="10496" width="9" style="168"/>
    <col min="10497" max="10497" width="3.625" style="168" customWidth="1"/>
    <col min="10498" max="10498" width="9.625" style="168" customWidth="1"/>
    <col min="10499" max="10502" width="5.625" style="168" customWidth="1"/>
    <col min="10503" max="10504" width="5.125" style="168" customWidth="1"/>
    <col min="10505" max="10505" width="5.625" style="168" customWidth="1"/>
    <col min="10506" max="10507" width="4.875" style="168" customWidth="1"/>
    <col min="10508" max="10508" width="5.625" style="168" customWidth="1"/>
    <col min="10509" max="10510" width="4.875" style="168" customWidth="1"/>
    <col min="10511" max="10511" width="5.625" style="168" customWidth="1"/>
    <col min="10512" max="10513" width="4.875" style="168" customWidth="1"/>
    <col min="10514" max="10752" width="9" style="168"/>
    <col min="10753" max="10753" width="3.625" style="168" customWidth="1"/>
    <col min="10754" max="10754" width="9.625" style="168" customWidth="1"/>
    <col min="10755" max="10758" width="5.625" style="168" customWidth="1"/>
    <col min="10759" max="10760" width="5.125" style="168" customWidth="1"/>
    <col min="10761" max="10761" width="5.625" style="168" customWidth="1"/>
    <col min="10762" max="10763" width="4.875" style="168" customWidth="1"/>
    <col min="10764" max="10764" width="5.625" style="168" customWidth="1"/>
    <col min="10765" max="10766" width="4.875" style="168" customWidth="1"/>
    <col min="10767" max="10767" width="5.625" style="168" customWidth="1"/>
    <col min="10768" max="10769" width="4.875" style="168" customWidth="1"/>
    <col min="10770" max="11008" width="9" style="168"/>
    <col min="11009" max="11009" width="3.625" style="168" customWidth="1"/>
    <col min="11010" max="11010" width="9.625" style="168" customWidth="1"/>
    <col min="11011" max="11014" width="5.625" style="168" customWidth="1"/>
    <col min="11015" max="11016" width="5.125" style="168" customWidth="1"/>
    <col min="11017" max="11017" width="5.625" style="168" customWidth="1"/>
    <col min="11018" max="11019" width="4.875" style="168" customWidth="1"/>
    <col min="11020" max="11020" width="5.625" style="168" customWidth="1"/>
    <col min="11021" max="11022" width="4.875" style="168" customWidth="1"/>
    <col min="11023" max="11023" width="5.625" style="168" customWidth="1"/>
    <col min="11024" max="11025" width="4.875" style="168" customWidth="1"/>
    <col min="11026" max="11264" width="9" style="168"/>
    <col min="11265" max="11265" width="3.625" style="168" customWidth="1"/>
    <col min="11266" max="11266" width="9.625" style="168" customWidth="1"/>
    <col min="11267" max="11270" width="5.625" style="168" customWidth="1"/>
    <col min="11271" max="11272" width="5.125" style="168" customWidth="1"/>
    <col min="11273" max="11273" width="5.625" style="168" customWidth="1"/>
    <col min="11274" max="11275" width="4.875" style="168" customWidth="1"/>
    <col min="11276" max="11276" width="5.625" style="168" customWidth="1"/>
    <col min="11277" max="11278" width="4.875" style="168" customWidth="1"/>
    <col min="11279" max="11279" width="5.625" style="168" customWidth="1"/>
    <col min="11280" max="11281" width="4.875" style="168" customWidth="1"/>
    <col min="11282" max="11520" width="9" style="168"/>
    <col min="11521" max="11521" width="3.625" style="168" customWidth="1"/>
    <col min="11522" max="11522" width="9.625" style="168" customWidth="1"/>
    <col min="11523" max="11526" width="5.625" style="168" customWidth="1"/>
    <col min="11527" max="11528" width="5.125" style="168" customWidth="1"/>
    <col min="11529" max="11529" width="5.625" style="168" customWidth="1"/>
    <col min="11530" max="11531" width="4.875" style="168" customWidth="1"/>
    <col min="11532" max="11532" width="5.625" style="168" customWidth="1"/>
    <col min="11533" max="11534" width="4.875" style="168" customWidth="1"/>
    <col min="11535" max="11535" width="5.625" style="168" customWidth="1"/>
    <col min="11536" max="11537" width="4.875" style="168" customWidth="1"/>
    <col min="11538" max="11776" width="9" style="168"/>
    <col min="11777" max="11777" width="3.625" style="168" customWidth="1"/>
    <col min="11778" max="11778" width="9.625" style="168" customWidth="1"/>
    <col min="11779" max="11782" width="5.625" style="168" customWidth="1"/>
    <col min="11783" max="11784" width="5.125" style="168" customWidth="1"/>
    <col min="11785" max="11785" width="5.625" style="168" customWidth="1"/>
    <col min="11786" max="11787" width="4.875" style="168" customWidth="1"/>
    <col min="11788" max="11788" width="5.625" style="168" customWidth="1"/>
    <col min="11789" max="11790" width="4.875" style="168" customWidth="1"/>
    <col min="11791" max="11791" width="5.625" style="168" customWidth="1"/>
    <col min="11792" max="11793" width="4.875" style="168" customWidth="1"/>
    <col min="11794" max="12032" width="9" style="168"/>
    <col min="12033" max="12033" width="3.625" style="168" customWidth="1"/>
    <col min="12034" max="12034" width="9.625" style="168" customWidth="1"/>
    <col min="12035" max="12038" width="5.625" style="168" customWidth="1"/>
    <col min="12039" max="12040" width="5.125" style="168" customWidth="1"/>
    <col min="12041" max="12041" width="5.625" style="168" customWidth="1"/>
    <col min="12042" max="12043" width="4.875" style="168" customWidth="1"/>
    <col min="12044" max="12044" width="5.625" style="168" customWidth="1"/>
    <col min="12045" max="12046" width="4.875" style="168" customWidth="1"/>
    <col min="12047" max="12047" width="5.625" style="168" customWidth="1"/>
    <col min="12048" max="12049" width="4.875" style="168" customWidth="1"/>
    <col min="12050" max="12288" width="9" style="168"/>
    <col min="12289" max="12289" width="3.625" style="168" customWidth="1"/>
    <col min="12290" max="12290" width="9.625" style="168" customWidth="1"/>
    <col min="12291" max="12294" width="5.625" style="168" customWidth="1"/>
    <col min="12295" max="12296" width="5.125" style="168" customWidth="1"/>
    <col min="12297" max="12297" width="5.625" style="168" customWidth="1"/>
    <col min="12298" max="12299" width="4.875" style="168" customWidth="1"/>
    <col min="12300" max="12300" width="5.625" style="168" customWidth="1"/>
    <col min="12301" max="12302" width="4.875" style="168" customWidth="1"/>
    <col min="12303" max="12303" width="5.625" style="168" customWidth="1"/>
    <col min="12304" max="12305" width="4.875" style="168" customWidth="1"/>
    <col min="12306" max="12544" width="9" style="168"/>
    <col min="12545" max="12545" width="3.625" style="168" customWidth="1"/>
    <col min="12546" max="12546" width="9.625" style="168" customWidth="1"/>
    <col min="12547" max="12550" width="5.625" style="168" customWidth="1"/>
    <col min="12551" max="12552" width="5.125" style="168" customWidth="1"/>
    <col min="12553" max="12553" width="5.625" style="168" customWidth="1"/>
    <col min="12554" max="12555" width="4.875" style="168" customWidth="1"/>
    <col min="12556" max="12556" width="5.625" style="168" customWidth="1"/>
    <col min="12557" max="12558" width="4.875" style="168" customWidth="1"/>
    <col min="12559" max="12559" width="5.625" style="168" customWidth="1"/>
    <col min="12560" max="12561" width="4.875" style="168" customWidth="1"/>
    <col min="12562" max="12800" width="9" style="168"/>
    <col min="12801" max="12801" width="3.625" style="168" customWidth="1"/>
    <col min="12802" max="12802" width="9.625" style="168" customWidth="1"/>
    <col min="12803" max="12806" width="5.625" style="168" customWidth="1"/>
    <col min="12807" max="12808" width="5.125" style="168" customWidth="1"/>
    <col min="12809" max="12809" width="5.625" style="168" customWidth="1"/>
    <col min="12810" max="12811" width="4.875" style="168" customWidth="1"/>
    <col min="12812" max="12812" width="5.625" style="168" customWidth="1"/>
    <col min="12813" max="12814" width="4.875" style="168" customWidth="1"/>
    <col min="12815" max="12815" width="5.625" style="168" customWidth="1"/>
    <col min="12816" max="12817" width="4.875" style="168" customWidth="1"/>
    <col min="12818" max="13056" width="9" style="168"/>
    <col min="13057" max="13057" width="3.625" style="168" customWidth="1"/>
    <col min="13058" max="13058" width="9.625" style="168" customWidth="1"/>
    <col min="13059" max="13062" width="5.625" style="168" customWidth="1"/>
    <col min="13063" max="13064" width="5.125" style="168" customWidth="1"/>
    <col min="13065" max="13065" width="5.625" style="168" customWidth="1"/>
    <col min="13066" max="13067" width="4.875" style="168" customWidth="1"/>
    <col min="13068" max="13068" width="5.625" style="168" customWidth="1"/>
    <col min="13069" max="13070" width="4.875" style="168" customWidth="1"/>
    <col min="13071" max="13071" width="5.625" style="168" customWidth="1"/>
    <col min="13072" max="13073" width="4.875" style="168" customWidth="1"/>
    <col min="13074" max="13312" width="9" style="168"/>
    <col min="13313" max="13313" width="3.625" style="168" customWidth="1"/>
    <col min="13314" max="13314" width="9.625" style="168" customWidth="1"/>
    <col min="13315" max="13318" width="5.625" style="168" customWidth="1"/>
    <col min="13319" max="13320" width="5.125" style="168" customWidth="1"/>
    <col min="13321" max="13321" width="5.625" style="168" customWidth="1"/>
    <col min="13322" max="13323" width="4.875" style="168" customWidth="1"/>
    <col min="13324" max="13324" width="5.625" style="168" customWidth="1"/>
    <col min="13325" max="13326" width="4.875" style="168" customWidth="1"/>
    <col min="13327" max="13327" width="5.625" style="168" customWidth="1"/>
    <col min="13328" max="13329" width="4.875" style="168" customWidth="1"/>
    <col min="13330" max="13568" width="9" style="168"/>
    <col min="13569" max="13569" width="3.625" style="168" customWidth="1"/>
    <col min="13570" max="13570" width="9.625" style="168" customWidth="1"/>
    <col min="13571" max="13574" width="5.625" style="168" customWidth="1"/>
    <col min="13575" max="13576" width="5.125" style="168" customWidth="1"/>
    <col min="13577" max="13577" width="5.625" style="168" customWidth="1"/>
    <col min="13578" max="13579" width="4.875" style="168" customWidth="1"/>
    <col min="13580" max="13580" width="5.625" style="168" customWidth="1"/>
    <col min="13581" max="13582" width="4.875" style="168" customWidth="1"/>
    <col min="13583" max="13583" width="5.625" style="168" customWidth="1"/>
    <col min="13584" max="13585" width="4.875" style="168" customWidth="1"/>
    <col min="13586" max="13824" width="9" style="168"/>
    <col min="13825" max="13825" width="3.625" style="168" customWidth="1"/>
    <col min="13826" max="13826" width="9.625" style="168" customWidth="1"/>
    <col min="13827" max="13830" width="5.625" style="168" customWidth="1"/>
    <col min="13831" max="13832" width="5.125" style="168" customWidth="1"/>
    <col min="13833" max="13833" width="5.625" style="168" customWidth="1"/>
    <col min="13834" max="13835" width="4.875" style="168" customWidth="1"/>
    <col min="13836" max="13836" width="5.625" style="168" customWidth="1"/>
    <col min="13837" max="13838" width="4.875" style="168" customWidth="1"/>
    <col min="13839" max="13839" width="5.625" style="168" customWidth="1"/>
    <col min="13840" max="13841" width="4.875" style="168" customWidth="1"/>
    <col min="13842" max="14080" width="9" style="168"/>
    <col min="14081" max="14081" width="3.625" style="168" customWidth="1"/>
    <col min="14082" max="14082" width="9.625" style="168" customWidth="1"/>
    <col min="14083" max="14086" width="5.625" style="168" customWidth="1"/>
    <col min="14087" max="14088" width="5.125" style="168" customWidth="1"/>
    <col min="14089" max="14089" width="5.625" style="168" customWidth="1"/>
    <col min="14090" max="14091" width="4.875" style="168" customWidth="1"/>
    <col min="14092" max="14092" width="5.625" style="168" customWidth="1"/>
    <col min="14093" max="14094" width="4.875" style="168" customWidth="1"/>
    <col min="14095" max="14095" width="5.625" style="168" customWidth="1"/>
    <col min="14096" max="14097" width="4.875" style="168" customWidth="1"/>
    <col min="14098" max="14336" width="9" style="168"/>
    <col min="14337" max="14337" width="3.625" style="168" customWidth="1"/>
    <col min="14338" max="14338" width="9.625" style="168" customWidth="1"/>
    <col min="14339" max="14342" width="5.625" style="168" customWidth="1"/>
    <col min="14343" max="14344" width="5.125" style="168" customWidth="1"/>
    <col min="14345" max="14345" width="5.625" style="168" customWidth="1"/>
    <col min="14346" max="14347" width="4.875" style="168" customWidth="1"/>
    <col min="14348" max="14348" width="5.625" style="168" customWidth="1"/>
    <col min="14349" max="14350" width="4.875" style="168" customWidth="1"/>
    <col min="14351" max="14351" width="5.625" style="168" customWidth="1"/>
    <col min="14352" max="14353" width="4.875" style="168" customWidth="1"/>
    <col min="14354" max="14592" width="9" style="168"/>
    <col min="14593" max="14593" width="3.625" style="168" customWidth="1"/>
    <col min="14594" max="14594" width="9.625" style="168" customWidth="1"/>
    <col min="14595" max="14598" width="5.625" style="168" customWidth="1"/>
    <col min="14599" max="14600" width="5.125" style="168" customWidth="1"/>
    <col min="14601" max="14601" width="5.625" style="168" customWidth="1"/>
    <col min="14602" max="14603" width="4.875" style="168" customWidth="1"/>
    <col min="14604" max="14604" width="5.625" style="168" customWidth="1"/>
    <col min="14605" max="14606" width="4.875" style="168" customWidth="1"/>
    <col min="14607" max="14607" width="5.625" style="168" customWidth="1"/>
    <col min="14608" max="14609" width="4.875" style="168" customWidth="1"/>
    <col min="14610" max="14848" width="9" style="168"/>
    <col min="14849" max="14849" width="3.625" style="168" customWidth="1"/>
    <col min="14850" max="14850" width="9.625" style="168" customWidth="1"/>
    <col min="14851" max="14854" width="5.625" style="168" customWidth="1"/>
    <col min="14855" max="14856" width="5.125" style="168" customWidth="1"/>
    <col min="14857" max="14857" width="5.625" style="168" customWidth="1"/>
    <col min="14858" max="14859" width="4.875" style="168" customWidth="1"/>
    <col min="14860" max="14860" width="5.625" style="168" customWidth="1"/>
    <col min="14861" max="14862" width="4.875" style="168" customWidth="1"/>
    <col min="14863" max="14863" width="5.625" style="168" customWidth="1"/>
    <col min="14864" max="14865" width="4.875" style="168" customWidth="1"/>
    <col min="14866" max="15104" width="9" style="168"/>
    <col min="15105" max="15105" width="3.625" style="168" customWidth="1"/>
    <col min="15106" max="15106" width="9.625" style="168" customWidth="1"/>
    <col min="15107" max="15110" width="5.625" style="168" customWidth="1"/>
    <col min="15111" max="15112" width="5.125" style="168" customWidth="1"/>
    <col min="15113" max="15113" width="5.625" style="168" customWidth="1"/>
    <col min="15114" max="15115" width="4.875" style="168" customWidth="1"/>
    <col min="15116" max="15116" width="5.625" style="168" customWidth="1"/>
    <col min="15117" max="15118" width="4.875" style="168" customWidth="1"/>
    <col min="15119" max="15119" width="5.625" style="168" customWidth="1"/>
    <col min="15120" max="15121" width="4.875" style="168" customWidth="1"/>
    <col min="15122" max="15360" width="9" style="168"/>
    <col min="15361" max="15361" width="3.625" style="168" customWidth="1"/>
    <col min="15362" max="15362" width="9.625" style="168" customWidth="1"/>
    <col min="15363" max="15366" width="5.625" style="168" customWidth="1"/>
    <col min="15367" max="15368" width="5.125" style="168" customWidth="1"/>
    <col min="15369" max="15369" width="5.625" style="168" customWidth="1"/>
    <col min="15370" max="15371" width="4.875" style="168" customWidth="1"/>
    <col min="15372" max="15372" width="5.625" style="168" customWidth="1"/>
    <col min="15373" max="15374" width="4.875" style="168" customWidth="1"/>
    <col min="15375" max="15375" width="5.625" style="168" customWidth="1"/>
    <col min="15376" max="15377" width="4.875" style="168" customWidth="1"/>
    <col min="15378" max="15616" width="9" style="168"/>
    <col min="15617" max="15617" width="3.625" style="168" customWidth="1"/>
    <col min="15618" max="15618" width="9.625" style="168" customWidth="1"/>
    <col min="15619" max="15622" width="5.625" style="168" customWidth="1"/>
    <col min="15623" max="15624" width="5.125" style="168" customWidth="1"/>
    <col min="15625" max="15625" width="5.625" style="168" customWidth="1"/>
    <col min="15626" max="15627" width="4.875" style="168" customWidth="1"/>
    <col min="15628" max="15628" width="5.625" style="168" customWidth="1"/>
    <col min="15629" max="15630" width="4.875" style="168" customWidth="1"/>
    <col min="15631" max="15631" width="5.625" style="168" customWidth="1"/>
    <col min="15632" max="15633" width="4.875" style="168" customWidth="1"/>
    <col min="15634" max="15872" width="9" style="168"/>
    <col min="15873" max="15873" width="3.625" style="168" customWidth="1"/>
    <col min="15874" max="15874" width="9.625" style="168" customWidth="1"/>
    <col min="15875" max="15878" width="5.625" style="168" customWidth="1"/>
    <col min="15879" max="15880" width="5.125" style="168" customWidth="1"/>
    <col min="15881" max="15881" width="5.625" style="168" customWidth="1"/>
    <col min="15882" max="15883" width="4.875" style="168" customWidth="1"/>
    <col min="15884" max="15884" width="5.625" style="168" customWidth="1"/>
    <col min="15885" max="15886" width="4.875" style="168" customWidth="1"/>
    <col min="15887" max="15887" width="5.625" style="168" customWidth="1"/>
    <col min="15888" max="15889" width="4.875" style="168" customWidth="1"/>
    <col min="15890" max="16128" width="9" style="168"/>
    <col min="16129" max="16129" width="3.625" style="168" customWidth="1"/>
    <col min="16130" max="16130" width="9.625" style="168" customWidth="1"/>
    <col min="16131" max="16134" width="5.625" style="168" customWidth="1"/>
    <col min="16135" max="16136" width="5.125" style="168" customWidth="1"/>
    <col min="16137" max="16137" width="5.625" style="168" customWidth="1"/>
    <col min="16138" max="16139" width="4.875" style="168" customWidth="1"/>
    <col min="16140" max="16140" width="5.625" style="168" customWidth="1"/>
    <col min="16141" max="16142" width="4.875" style="168" customWidth="1"/>
    <col min="16143" max="16143" width="5.625" style="168" customWidth="1"/>
    <col min="16144" max="16145" width="4.875" style="168" customWidth="1"/>
    <col min="16146" max="16384" width="9" style="168"/>
  </cols>
  <sheetData>
    <row r="1" spans="1:17" ht="30" customHeight="1">
      <c r="A1" s="169" t="s">
        <v>136</v>
      </c>
    </row>
    <row r="2" spans="1:17" ht="18" customHeight="1">
      <c r="Q2" s="170" t="s">
        <v>91</v>
      </c>
    </row>
    <row r="3" spans="1:17" s="171" customFormat="1" ht="20.25" customHeight="1">
      <c r="B3" s="374" t="s">
        <v>1</v>
      </c>
      <c r="C3" s="371" t="s">
        <v>137</v>
      </c>
      <c r="D3" s="372"/>
      <c r="E3" s="373"/>
      <c r="F3" s="371" t="s">
        <v>138</v>
      </c>
      <c r="G3" s="372"/>
      <c r="H3" s="373"/>
      <c r="I3" s="371" t="s">
        <v>139</v>
      </c>
      <c r="J3" s="372"/>
      <c r="K3" s="373"/>
      <c r="L3" s="371" t="s">
        <v>140</v>
      </c>
      <c r="M3" s="372"/>
      <c r="N3" s="373"/>
      <c r="O3" s="371" t="s">
        <v>141</v>
      </c>
      <c r="P3" s="372"/>
      <c r="Q3" s="373"/>
    </row>
    <row r="4" spans="1:17" s="172" customFormat="1" ht="24" customHeight="1">
      <c r="B4" s="375"/>
      <c r="C4" s="173" t="s">
        <v>142</v>
      </c>
      <c r="D4" s="174" t="s">
        <v>143</v>
      </c>
      <c r="E4" s="175" t="s">
        <v>144</v>
      </c>
      <c r="F4" s="173" t="s">
        <v>142</v>
      </c>
      <c r="G4" s="174" t="s">
        <v>143</v>
      </c>
      <c r="H4" s="175" t="s">
        <v>144</v>
      </c>
      <c r="I4" s="173" t="s">
        <v>142</v>
      </c>
      <c r="J4" s="174" t="s">
        <v>143</v>
      </c>
      <c r="K4" s="176" t="s">
        <v>144</v>
      </c>
      <c r="L4" s="173" t="s">
        <v>142</v>
      </c>
      <c r="M4" s="174" t="s">
        <v>143</v>
      </c>
      <c r="N4" s="175" t="s">
        <v>144</v>
      </c>
      <c r="O4" s="173" t="s">
        <v>142</v>
      </c>
      <c r="P4" s="174" t="s">
        <v>143</v>
      </c>
      <c r="Q4" s="175" t="s">
        <v>144</v>
      </c>
    </row>
    <row r="5" spans="1:17" s="177" customFormat="1" ht="15" customHeight="1">
      <c r="B5" s="178" t="s">
        <v>145</v>
      </c>
      <c r="C5" s="179">
        <f t="shared" ref="C5:Q5" si="0">SUM(C6:C9)</f>
        <v>1549</v>
      </c>
      <c r="D5" s="180">
        <f t="shared" si="0"/>
        <v>322</v>
      </c>
      <c r="E5" s="181">
        <f t="shared" si="0"/>
        <v>313</v>
      </c>
      <c r="F5" s="179">
        <f t="shared" si="0"/>
        <v>2904</v>
      </c>
      <c r="G5" s="180">
        <f t="shared" si="0"/>
        <v>140</v>
      </c>
      <c r="H5" s="181">
        <f t="shared" si="0"/>
        <v>109</v>
      </c>
      <c r="I5" s="179">
        <f t="shared" si="0"/>
        <v>6020</v>
      </c>
      <c r="J5" s="180">
        <f t="shared" si="0"/>
        <v>344</v>
      </c>
      <c r="K5" s="181">
        <f t="shared" si="0"/>
        <v>339</v>
      </c>
      <c r="L5" s="179">
        <f t="shared" si="0"/>
        <v>1543</v>
      </c>
      <c r="M5" s="180">
        <f t="shared" si="0"/>
        <v>29</v>
      </c>
      <c r="N5" s="181">
        <f t="shared" si="0"/>
        <v>29</v>
      </c>
      <c r="O5" s="179">
        <f t="shared" si="0"/>
        <v>1597</v>
      </c>
      <c r="P5" s="180">
        <f t="shared" si="0"/>
        <v>63</v>
      </c>
      <c r="Q5" s="181">
        <f t="shared" si="0"/>
        <v>62</v>
      </c>
    </row>
    <row r="6" spans="1:17" s="171" customFormat="1" ht="16.5" hidden="1" customHeight="1">
      <c r="B6" s="182" t="s">
        <v>13</v>
      </c>
      <c r="C6" s="183">
        <v>361</v>
      </c>
      <c r="D6" s="184">
        <v>85</v>
      </c>
      <c r="E6" s="185">
        <v>85</v>
      </c>
      <c r="F6" s="186">
        <v>926</v>
      </c>
      <c r="G6" s="184">
        <v>35</v>
      </c>
      <c r="H6" s="185">
        <v>35</v>
      </c>
      <c r="I6" s="186">
        <v>3122</v>
      </c>
      <c r="J6" s="184">
        <v>179</v>
      </c>
      <c r="K6" s="187">
        <v>179</v>
      </c>
      <c r="L6" s="186">
        <v>439</v>
      </c>
      <c r="M6" s="184">
        <v>14</v>
      </c>
      <c r="N6" s="185">
        <v>14</v>
      </c>
      <c r="O6" s="186">
        <v>398</v>
      </c>
      <c r="P6" s="184">
        <v>17</v>
      </c>
      <c r="Q6" s="185">
        <v>17</v>
      </c>
    </row>
    <row r="7" spans="1:17" s="171" customFormat="1" ht="16.5" hidden="1" customHeight="1">
      <c r="B7" s="182" t="s">
        <v>14</v>
      </c>
      <c r="C7" s="183">
        <v>303</v>
      </c>
      <c r="D7" s="184">
        <v>56</v>
      </c>
      <c r="E7" s="185">
        <v>56</v>
      </c>
      <c r="F7" s="186">
        <v>489</v>
      </c>
      <c r="G7" s="184">
        <v>22</v>
      </c>
      <c r="H7" s="185">
        <v>22</v>
      </c>
      <c r="I7" s="186">
        <v>930</v>
      </c>
      <c r="J7" s="184">
        <v>50</v>
      </c>
      <c r="K7" s="187">
        <v>50</v>
      </c>
      <c r="L7" s="186">
        <v>439</v>
      </c>
      <c r="M7" s="184">
        <v>8</v>
      </c>
      <c r="N7" s="185">
        <v>8</v>
      </c>
      <c r="O7" s="186">
        <v>495</v>
      </c>
      <c r="P7" s="184">
        <v>22</v>
      </c>
      <c r="Q7" s="185">
        <v>22</v>
      </c>
    </row>
    <row r="8" spans="1:17" s="171" customFormat="1" ht="16.5" hidden="1" customHeight="1">
      <c r="B8" s="182" t="s">
        <v>15</v>
      </c>
      <c r="C8" s="183">
        <v>368</v>
      </c>
      <c r="D8" s="184">
        <v>76</v>
      </c>
      <c r="E8" s="185">
        <v>67</v>
      </c>
      <c r="F8" s="186">
        <v>508</v>
      </c>
      <c r="G8" s="184">
        <v>42</v>
      </c>
      <c r="H8" s="185">
        <v>33</v>
      </c>
      <c r="I8" s="186">
        <v>715</v>
      </c>
      <c r="J8" s="184">
        <v>35</v>
      </c>
      <c r="K8" s="187">
        <v>30</v>
      </c>
      <c r="L8" s="186">
        <v>375</v>
      </c>
      <c r="M8" s="184">
        <v>6</v>
      </c>
      <c r="N8" s="185">
        <v>6</v>
      </c>
      <c r="O8" s="186">
        <v>390</v>
      </c>
      <c r="P8" s="184">
        <v>20</v>
      </c>
      <c r="Q8" s="185">
        <v>19</v>
      </c>
    </row>
    <row r="9" spans="1:17" s="171" customFormat="1" ht="16.5" hidden="1" customHeight="1">
      <c r="B9" s="182" t="s">
        <v>16</v>
      </c>
      <c r="C9" s="183">
        <v>517</v>
      </c>
      <c r="D9" s="184">
        <v>105</v>
      </c>
      <c r="E9" s="185">
        <v>105</v>
      </c>
      <c r="F9" s="186">
        <v>981</v>
      </c>
      <c r="G9" s="184">
        <v>41</v>
      </c>
      <c r="H9" s="185">
        <v>19</v>
      </c>
      <c r="I9" s="186">
        <v>1253</v>
      </c>
      <c r="J9" s="184">
        <v>80</v>
      </c>
      <c r="K9" s="187">
        <v>80</v>
      </c>
      <c r="L9" s="186">
        <v>290</v>
      </c>
      <c r="M9" s="184">
        <v>1</v>
      </c>
      <c r="N9" s="185">
        <v>1</v>
      </c>
      <c r="O9" s="186">
        <v>314</v>
      </c>
      <c r="P9" s="184">
        <v>4</v>
      </c>
      <c r="Q9" s="185">
        <v>4</v>
      </c>
    </row>
    <row r="10" spans="1:17" s="177" customFormat="1" ht="15" customHeight="1">
      <c r="B10" s="188" t="s">
        <v>146</v>
      </c>
      <c r="C10" s="189">
        <f t="shared" ref="C10:Q10" si="1">SUM(C11:C14)</f>
        <v>1595</v>
      </c>
      <c r="D10" s="190">
        <f t="shared" si="1"/>
        <v>325</v>
      </c>
      <c r="E10" s="191">
        <f t="shared" si="1"/>
        <v>293</v>
      </c>
      <c r="F10" s="189">
        <f t="shared" si="1"/>
        <v>2962</v>
      </c>
      <c r="G10" s="190">
        <f t="shared" si="1"/>
        <v>124</v>
      </c>
      <c r="H10" s="191">
        <f t="shared" si="1"/>
        <v>100</v>
      </c>
      <c r="I10" s="189">
        <f t="shared" si="1"/>
        <v>6210</v>
      </c>
      <c r="J10" s="190">
        <f t="shared" si="1"/>
        <v>406</v>
      </c>
      <c r="K10" s="191">
        <f t="shared" si="1"/>
        <v>366</v>
      </c>
      <c r="L10" s="189">
        <f t="shared" si="1"/>
        <v>1680</v>
      </c>
      <c r="M10" s="190">
        <f t="shared" si="1"/>
        <v>26</v>
      </c>
      <c r="N10" s="191">
        <f t="shared" si="1"/>
        <v>25</v>
      </c>
      <c r="O10" s="189">
        <f t="shared" si="1"/>
        <v>1704</v>
      </c>
      <c r="P10" s="190">
        <f t="shared" si="1"/>
        <v>51</v>
      </c>
      <c r="Q10" s="191">
        <f t="shared" si="1"/>
        <v>41</v>
      </c>
    </row>
    <row r="11" spans="1:17" s="171" customFormat="1" ht="0.75" customHeight="1">
      <c r="B11" s="182" t="s">
        <v>13</v>
      </c>
      <c r="C11" s="183">
        <v>401</v>
      </c>
      <c r="D11" s="184">
        <v>102</v>
      </c>
      <c r="E11" s="185">
        <v>96</v>
      </c>
      <c r="F11" s="186">
        <v>969</v>
      </c>
      <c r="G11" s="184">
        <v>31</v>
      </c>
      <c r="H11" s="185">
        <v>30</v>
      </c>
      <c r="I11" s="186">
        <v>3257</v>
      </c>
      <c r="J11" s="184">
        <v>222</v>
      </c>
      <c r="K11" s="187">
        <v>196</v>
      </c>
      <c r="L11" s="186">
        <v>449</v>
      </c>
      <c r="M11" s="184">
        <v>8</v>
      </c>
      <c r="N11" s="185">
        <v>8</v>
      </c>
      <c r="O11" s="186">
        <v>372</v>
      </c>
      <c r="P11" s="184">
        <v>7</v>
      </c>
      <c r="Q11" s="185">
        <v>6</v>
      </c>
    </row>
    <row r="12" spans="1:17" s="171" customFormat="1" ht="16.5" hidden="1" customHeight="1">
      <c r="B12" s="182" t="s">
        <v>14</v>
      </c>
      <c r="C12" s="183">
        <v>296</v>
      </c>
      <c r="D12" s="184">
        <v>61</v>
      </c>
      <c r="E12" s="185">
        <v>53</v>
      </c>
      <c r="F12" s="186">
        <v>564</v>
      </c>
      <c r="G12" s="184">
        <v>34</v>
      </c>
      <c r="H12" s="185">
        <v>23</v>
      </c>
      <c r="I12" s="186">
        <v>1014</v>
      </c>
      <c r="J12" s="184">
        <v>64</v>
      </c>
      <c r="K12" s="187">
        <v>62</v>
      </c>
      <c r="L12" s="186">
        <v>465</v>
      </c>
      <c r="M12" s="184">
        <v>3</v>
      </c>
      <c r="N12" s="185">
        <v>3</v>
      </c>
      <c r="O12" s="186">
        <v>529</v>
      </c>
      <c r="P12" s="184">
        <v>19</v>
      </c>
      <c r="Q12" s="185">
        <v>11</v>
      </c>
    </row>
    <row r="13" spans="1:17" s="171" customFormat="1" ht="16.5" hidden="1" customHeight="1">
      <c r="B13" s="182" t="s">
        <v>15</v>
      </c>
      <c r="C13" s="183">
        <v>424</v>
      </c>
      <c r="D13" s="184">
        <v>81</v>
      </c>
      <c r="E13" s="185">
        <v>63</v>
      </c>
      <c r="F13" s="186">
        <v>523</v>
      </c>
      <c r="G13" s="184">
        <v>26</v>
      </c>
      <c r="H13" s="185">
        <v>14</v>
      </c>
      <c r="I13" s="186">
        <v>716</v>
      </c>
      <c r="J13" s="184">
        <v>37</v>
      </c>
      <c r="K13" s="187">
        <v>25</v>
      </c>
      <c r="L13" s="186">
        <v>445</v>
      </c>
      <c r="M13" s="184">
        <v>6</v>
      </c>
      <c r="N13" s="185">
        <v>5</v>
      </c>
      <c r="O13" s="186">
        <v>452</v>
      </c>
      <c r="P13" s="184">
        <v>15</v>
      </c>
      <c r="Q13" s="185">
        <v>14</v>
      </c>
    </row>
    <row r="14" spans="1:17" s="171" customFormat="1" ht="16.5" hidden="1" customHeight="1">
      <c r="B14" s="192" t="s">
        <v>16</v>
      </c>
      <c r="C14" s="193">
        <v>474</v>
      </c>
      <c r="D14" s="194">
        <v>81</v>
      </c>
      <c r="E14" s="195">
        <v>81</v>
      </c>
      <c r="F14" s="196">
        <v>906</v>
      </c>
      <c r="G14" s="194">
        <v>33</v>
      </c>
      <c r="H14" s="195">
        <v>33</v>
      </c>
      <c r="I14" s="196">
        <v>1223</v>
      </c>
      <c r="J14" s="194">
        <v>83</v>
      </c>
      <c r="K14" s="197">
        <v>83</v>
      </c>
      <c r="L14" s="196">
        <v>321</v>
      </c>
      <c r="M14" s="194">
        <v>9</v>
      </c>
      <c r="N14" s="195">
        <v>9</v>
      </c>
      <c r="O14" s="196">
        <v>351</v>
      </c>
      <c r="P14" s="194">
        <v>10</v>
      </c>
      <c r="Q14" s="195">
        <v>10</v>
      </c>
    </row>
    <row r="15" spans="1:17" s="177" customFormat="1" ht="15" customHeight="1">
      <c r="B15" s="198" t="s">
        <v>147</v>
      </c>
      <c r="C15" s="199">
        <f t="shared" ref="C15:Q15" si="2">SUM(C16:C19)</f>
        <v>1653</v>
      </c>
      <c r="D15" s="200">
        <f t="shared" si="2"/>
        <v>332</v>
      </c>
      <c r="E15" s="201">
        <f t="shared" si="2"/>
        <v>312</v>
      </c>
      <c r="F15" s="199">
        <f t="shared" si="2"/>
        <v>3091</v>
      </c>
      <c r="G15" s="200">
        <f t="shared" si="2"/>
        <v>134</v>
      </c>
      <c r="H15" s="201">
        <f t="shared" si="2"/>
        <v>123</v>
      </c>
      <c r="I15" s="199">
        <f t="shared" si="2"/>
        <v>6171</v>
      </c>
      <c r="J15" s="200">
        <f t="shared" si="2"/>
        <v>441</v>
      </c>
      <c r="K15" s="201">
        <f t="shared" si="2"/>
        <v>409</v>
      </c>
      <c r="L15" s="199">
        <f t="shared" si="2"/>
        <v>1810</v>
      </c>
      <c r="M15" s="200">
        <f t="shared" si="2"/>
        <v>35</v>
      </c>
      <c r="N15" s="201">
        <f t="shared" si="2"/>
        <v>32</v>
      </c>
      <c r="O15" s="199">
        <f t="shared" si="2"/>
        <v>1910</v>
      </c>
      <c r="P15" s="200">
        <f t="shared" si="2"/>
        <v>62</v>
      </c>
      <c r="Q15" s="201">
        <f t="shared" si="2"/>
        <v>58</v>
      </c>
    </row>
    <row r="16" spans="1:17" s="171" customFormat="1" ht="16.5" hidden="1" customHeight="1">
      <c r="B16" s="182" t="s">
        <v>13</v>
      </c>
      <c r="C16" s="183">
        <v>423</v>
      </c>
      <c r="D16" s="184">
        <v>98</v>
      </c>
      <c r="E16" s="185">
        <v>96</v>
      </c>
      <c r="F16" s="186">
        <v>1005</v>
      </c>
      <c r="G16" s="184">
        <v>44</v>
      </c>
      <c r="H16" s="185">
        <v>43</v>
      </c>
      <c r="I16" s="186">
        <v>3212</v>
      </c>
      <c r="J16" s="184">
        <v>249</v>
      </c>
      <c r="K16" s="187">
        <v>236</v>
      </c>
      <c r="L16" s="186">
        <v>500</v>
      </c>
      <c r="M16" s="184">
        <v>9</v>
      </c>
      <c r="N16" s="185">
        <v>8</v>
      </c>
      <c r="O16" s="186">
        <v>466</v>
      </c>
      <c r="P16" s="184">
        <v>18</v>
      </c>
      <c r="Q16" s="185">
        <v>16</v>
      </c>
    </row>
    <row r="17" spans="2:17" s="171" customFormat="1" ht="16.5" hidden="1" customHeight="1">
      <c r="B17" s="182" t="s">
        <v>14</v>
      </c>
      <c r="C17" s="183">
        <v>331</v>
      </c>
      <c r="D17" s="184">
        <v>66</v>
      </c>
      <c r="E17" s="185">
        <v>58</v>
      </c>
      <c r="F17" s="186">
        <v>649</v>
      </c>
      <c r="G17" s="184">
        <v>13</v>
      </c>
      <c r="H17" s="185">
        <v>12</v>
      </c>
      <c r="I17" s="186">
        <v>1045</v>
      </c>
      <c r="J17" s="184">
        <v>76</v>
      </c>
      <c r="K17" s="187">
        <v>66</v>
      </c>
      <c r="L17" s="186">
        <v>526</v>
      </c>
      <c r="M17" s="184">
        <v>8</v>
      </c>
      <c r="N17" s="185">
        <v>7</v>
      </c>
      <c r="O17" s="186">
        <v>623</v>
      </c>
      <c r="P17" s="184">
        <v>27</v>
      </c>
      <c r="Q17" s="185">
        <v>25</v>
      </c>
    </row>
    <row r="18" spans="2:17" s="171" customFormat="1" ht="16.5" hidden="1" customHeight="1">
      <c r="B18" s="182" t="s">
        <v>15</v>
      </c>
      <c r="C18" s="183">
        <v>400</v>
      </c>
      <c r="D18" s="184">
        <v>72</v>
      </c>
      <c r="E18" s="185">
        <v>62</v>
      </c>
      <c r="F18" s="186">
        <v>525</v>
      </c>
      <c r="G18" s="184">
        <v>34</v>
      </c>
      <c r="H18" s="185">
        <v>25</v>
      </c>
      <c r="I18" s="186">
        <v>719</v>
      </c>
      <c r="J18" s="184">
        <v>47</v>
      </c>
      <c r="K18" s="187">
        <v>38</v>
      </c>
      <c r="L18" s="186">
        <v>481</v>
      </c>
      <c r="M18" s="184">
        <v>10</v>
      </c>
      <c r="N18" s="185">
        <v>9</v>
      </c>
      <c r="O18" s="186">
        <v>478</v>
      </c>
      <c r="P18" s="184">
        <v>10</v>
      </c>
      <c r="Q18" s="185">
        <v>10</v>
      </c>
    </row>
    <row r="19" spans="2:17" s="171" customFormat="1" ht="16.5" hidden="1" customHeight="1">
      <c r="B19" s="192" t="s">
        <v>16</v>
      </c>
      <c r="C19" s="193">
        <v>499</v>
      </c>
      <c r="D19" s="194">
        <v>96</v>
      </c>
      <c r="E19" s="202">
        <v>96</v>
      </c>
      <c r="F19" s="196">
        <v>912</v>
      </c>
      <c r="G19" s="194">
        <v>43</v>
      </c>
      <c r="H19" s="202">
        <v>43</v>
      </c>
      <c r="I19" s="196">
        <v>1195</v>
      </c>
      <c r="J19" s="194">
        <v>69</v>
      </c>
      <c r="K19" s="203">
        <v>69</v>
      </c>
      <c r="L19" s="196">
        <v>303</v>
      </c>
      <c r="M19" s="194">
        <v>8</v>
      </c>
      <c r="N19" s="195">
        <v>8</v>
      </c>
      <c r="O19" s="196">
        <v>343</v>
      </c>
      <c r="P19" s="194">
        <v>7</v>
      </c>
      <c r="Q19" s="202">
        <v>7</v>
      </c>
    </row>
    <row r="20" spans="2:17" s="177" customFormat="1" ht="15" customHeight="1">
      <c r="B20" s="198" t="s">
        <v>148</v>
      </c>
      <c r="C20" s="199">
        <f t="shared" ref="C20:Q20" si="3">SUM(C21:C24)</f>
        <v>1594</v>
      </c>
      <c r="D20" s="200">
        <f t="shared" si="3"/>
        <v>324</v>
      </c>
      <c r="E20" s="201">
        <f t="shared" si="3"/>
        <v>287</v>
      </c>
      <c r="F20" s="199">
        <f t="shared" si="3"/>
        <v>2886</v>
      </c>
      <c r="G20" s="200">
        <f t="shared" si="3"/>
        <v>157</v>
      </c>
      <c r="H20" s="201">
        <f t="shared" si="3"/>
        <v>121</v>
      </c>
      <c r="I20" s="199">
        <f t="shared" si="3"/>
        <v>6214</v>
      </c>
      <c r="J20" s="200">
        <f t="shared" si="3"/>
        <v>420</v>
      </c>
      <c r="K20" s="201">
        <f t="shared" si="3"/>
        <v>384</v>
      </c>
      <c r="L20" s="199">
        <f t="shared" si="3"/>
        <v>1704</v>
      </c>
      <c r="M20" s="200">
        <f t="shared" si="3"/>
        <v>45</v>
      </c>
      <c r="N20" s="201">
        <f t="shared" si="3"/>
        <v>43</v>
      </c>
      <c r="O20" s="199">
        <f t="shared" si="3"/>
        <v>1824</v>
      </c>
      <c r="P20" s="200">
        <f t="shared" si="3"/>
        <v>81</v>
      </c>
      <c r="Q20" s="201">
        <f t="shared" si="3"/>
        <v>78</v>
      </c>
    </row>
    <row r="21" spans="2:17" s="171" customFormat="1" ht="16.5" hidden="1" customHeight="1">
      <c r="B21" s="182" t="s">
        <v>13</v>
      </c>
      <c r="C21" s="183">
        <v>455</v>
      </c>
      <c r="D21" s="184">
        <v>91</v>
      </c>
      <c r="E21" s="185">
        <v>88</v>
      </c>
      <c r="F21" s="186">
        <v>942</v>
      </c>
      <c r="G21" s="184">
        <v>56</v>
      </c>
      <c r="H21" s="185">
        <v>51</v>
      </c>
      <c r="I21" s="186">
        <v>3268</v>
      </c>
      <c r="J21" s="184">
        <v>216</v>
      </c>
      <c r="K21" s="187">
        <v>211</v>
      </c>
      <c r="L21" s="186">
        <v>454</v>
      </c>
      <c r="M21" s="184">
        <v>13</v>
      </c>
      <c r="N21" s="185">
        <v>13</v>
      </c>
      <c r="O21" s="186">
        <v>417</v>
      </c>
      <c r="P21" s="184">
        <v>14</v>
      </c>
      <c r="Q21" s="185">
        <v>14</v>
      </c>
    </row>
    <row r="22" spans="2:17" s="171" customFormat="1" ht="16.5" hidden="1" customHeight="1">
      <c r="B22" s="182" t="s">
        <v>14</v>
      </c>
      <c r="C22" s="183">
        <v>324</v>
      </c>
      <c r="D22" s="204">
        <v>70</v>
      </c>
      <c r="E22" s="185">
        <v>67</v>
      </c>
      <c r="F22" s="186">
        <v>604</v>
      </c>
      <c r="G22" s="184">
        <v>26</v>
      </c>
      <c r="H22" s="185">
        <v>20</v>
      </c>
      <c r="I22" s="186">
        <v>1041</v>
      </c>
      <c r="J22" s="184">
        <v>60</v>
      </c>
      <c r="K22" s="187">
        <v>56</v>
      </c>
      <c r="L22" s="186">
        <v>479</v>
      </c>
      <c r="M22" s="184">
        <v>11</v>
      </c>
      <c r="N22" s="185">
        <v>11</v>
      </c>
      <c r="O22" s="186">
        <v>581</v>
      </c>
      <c r="P22" s="184">
        <v>37</v>
      </c>
      <c r="Q22" s="185">
        <v>36</v>
      </c>
    </row>
    <row r="23" spans="2:17" s="171" customFormat="1" ht="16.5" hidden="1" customHeight="1">
      <c r="B23" s="182" t="s">
        <v>15</v>
      </c>
      <c r="C23" s="183">
        <v>382</v>
      </c>
      <c r="D23" s="184">
        <v>68</v>
      </c>
      <c r="E23" s="185">
        <v>55</v>
      </c>
      <c r="F23" s="186">
        <v>491</v>
      </c>
      <c r="G23" s="184">
        <v>28</v>
      </c>
      <c r="H23" s="185">
        <v>15</v>
      </c>
      <c r="I23" s="186">
        <v>773</v>
      </c>
      <c r="J23" s="184">
        <v>57</v>
      </c>
      <c r="K23" s="187">
        <v>49</v>
      </c>
      <c r="L23" s="186">
        <v>457</v>
      </c>
      <c r="M23" s="184">
        <v>17</v>
      </c>
      <c r="N23" s="185">
        <v>15</v>
      </c>
      <c r="O23" s="186">
        <v>455</v>
      </c>
      <c r="P23" s="184">
        <v>10</v>
      </c>
      <c r="Q23" s="185">
        <v>10</v>
      </c>
    </row>
    <row r="24" spans="2:17" s="171" customFormat="1" ht="16.5" hidden="1" customHeight="1">
      <c r="B24" s="192" t="s">
        <v>16</v>
      </c>
      <c r="C24" s="193">
        <v>433</v>
      </c>
      <c r="D24" s="194">
        <v>95</v>
      </c>
      <c r="E24" s="195">
        <v>77</v>
      </c>
      <c r="F24" s="196">
        <v>849</v>
      </c>
      <c r="G24" s="194">
        <v>47</v>
      </c>
      <c r="H24" s="195">
        <v>35</v>
      </c>
      <c r="I24" s="196">
        <v>1132</v>
      </c>
      <c r="J24" s="194">
        <v>87</v>
      </c>
      <c r="K24" s="197">
        <v>68</v>
      </c>
      <c r="L24" s="196">
        <v>314</v>
      </c>
      <c r="M24" s="194">
        <v>4</v>
      </c>
      <c r="N24" s="195">
        <v>4</v>
      </c>
      <c r="O24" s="196">
        <v>371</v>
      </c>
      <c r="P24" s="194">
        <v>20</v>
      </c>
      <c r="Q24" s="195">
        <v>18</v>
      </c>
    </row>
    <row r="25" spans="2:17" s="177" customFormat="1" ht="15" customHeight="1">
      <c r="B25" s="198" t="s">
        <v>149</v>
      </c>
      <c r="C25" s="199">
        <f t="shared" ref="C25:Q25" si="4">SUM(C26:C29)</f>
        <v>1592</v>
      </c>
      <c r="D25" s="200">
        <f t="shared" si="4"/>
        <v>315</v>
      </c>
      <c r="E25" s="201">
        <f t="shared" si="4"/>
        <v>270</v>
      </c>
      <c r="F25" s="199">
        <f t="shared" si="4"/>
        <v>3204</v>
      </c>
      <c r="G25" s="200">
        <f t="shared" si="4"/>
        <v>202</v>
      </c>
      <c r="H25" s="201">
        <f t="shared" si="4"/>
        <v>154</v>
      </c>
      <c r="I25" s="199">
        <f t="shared" si="4"/>
        <v>6513</v>
      </c>
      <c r="J25" s="200">
        <f t="shared" si="4"/>
        <v>580</v>
      </c>
      <c r="K25" s="201">
        <f t="shared" si="4"/>
        <v>517</v>
      </c>
      <c r="L25" s="199">
        <f t="shared" si="4"/>
        <v>1653</v>
      </c>
      <c r="M25" s="200">
        <f t="shared" si="4"/>
        <v>48</v>
      </c>
      <c r="N25" s="201">
        <f t="shared" si="4"/>
        <v>23</v>
      </c>
      <c r="O25" s="199">
        <f t="shared" si="4"/>
        <v>1748</v>
      </c>
      <c r="P25" s="200">
        <f t="shared" si="4"/>
        <v>90</v>
      </c>
      <c r="Q25" s="201">
        <f t="shared" si="4"/>
        <v>71</v>
      </c>
    </row>
    <row r="26" spans="2:17" s="171" customFormat="1" ht="16.5" hidden="1" customHeight="1">
      <c r="B26" s="182" t="s">
        <v>13</v>
      </c>
      <c r="C26" s="183">
        <v>393</v>
      </c>
      <c r="D26" s="184">
        <v>71</v>
      </c>
      <c r="E26" s="185">
        <v>71</v>
      </c>
      <c r="F26" s="186">
        <v>954</v>
      </c>
      <c r="G26" s="184">
        <v>60</v>
      </c>
      <c r="H26" s="185">
        <v>60</v>
      </c>
      <c r="I26" s="186">
        <v>3374</v>
      </c>
      <c r="J26" s="184">
        <v>248</v>
      </c>
      <c r="K26" s="187">
        <v>238</v>
      </c>
      <c r="L26" s="186">
        <v>424</v>
      </c>
      <c r="M26" s="184">
        <v>13</v>
      </c>
      <c r="N26" s="185">
        <v>13</v>
      </c>
      <c r="O26" s="186">
        <v>397</v>
      </c>
      <c r="P26" s="184">
        <v>21</v>
      </c>
      <c r="Q26" s="185">
        <v>21</v>
      </c>
    </row>
    <row r="27" spans="2:17" s="171" customFormat="1" ht="16.5" hidden="1" customHeight="1">
      <c r="B27" s="182" t="s">
        <v>14</v>
      </c>
      <c r="C27" s="183">
        <v>357</v>
      </c>
      <c r="D27" s="184">
        <v>75</v>
      </c>
      <c r="E27" s="185">
        <v>63</v>
      </c>
      <c r="F27" s="186">
        <v>775</v>
      </c>
      <c r="G27" s="184">
        <v>51</v>
      </c>
      <c r="H27" s="185">
        <v>33</v>
      </c>
      <c r="I27" s="186">
        <v>1101</v>
      </c>
      <c r="J27" s="184">
        <v>120</v>
      </c>
      <c r="K27" s="187">
        <v>109</v>
      </c>
      <c r="L27" s="186">
        <v>480</v>
      </c>
      <c r="M27" s="184">
        <v>19</v>
      </c>
      <c r="N27" s="185">
        <v>5</v>
      </c>
      <c r="O27" s="186">
        <v>544</v>
      </c>
      <c r="P27" s="184">
        <v>39</v>
      </c>
      <c r="Q27" s="185">
        <v>32</v>
      </c>
    </row>
    <row r="28" spans="2:17" s="171" customFormat="1" ht="16.5" hidden="1" customHeight="1">
      <c r="B28" s="182" t="s">
        <v>15</v>
      </c>
      <c r="C28" s="183">
        <v>419</v>
      </c>
      <c r="D28" s="184">
        <v>79</v>
      </c>
      <c r="E28" s="185">
        <v>64</v>
      </c>
      <c r="F28" s="186">
        <v>530</v>
      </c>
      <c r="G28" s="184">
        <v>38</v>
      </c>
      <c r="H28" s="185">
        <v>23</v>
      </c>
      <c r="I28" s="186">
        <v>846</v>
      </c>
      <c r="J28" s="184">
        <v>113</v>
      </c>
      <c r="K28" s="187">
        <v>98</v>
      </c>
      <c r="L28" s="186">
        <v>456</v>
      </c>
      <c r="M28" s="184">
        <v>12</v>
      </c>
      <c r="N28" s="185">
        <v>3</v>
      </c>
      <c r="O28" s="186">
        <v>488</v>
      </c>
      <c r="P28" s="184">
        <v>18</v>
      </c>
      <c r="Q28" s="185">
        <v>8</v>
      </c>
    </row>
    <row r="29" spans="2:17" s="171" customFormat="1" ht="16.5" hidden="1" customHeight="1">
      <c r="B29" s="192" t="s">
        <v>16</v>
      </c>
      <c r="C29" s="193">
        <v>423</v>
      </c>
      <c r="D29" s="194">
        <v>90</v>
      </c>
      <c r="E29" s="195">
        <v>72</v>
      </c>
      <c r="F29" s="196">
        <v>945</v>
      </c>
      <c r="G29" s="194">
        <v>53</v>
      </c>
      <c r="H29" s="195">
        <v>38</v>
      </c>
      <c r="I29" s="196">
        <v>1192</v>
      </c>
      <c r="J29" s="194">
        <v>99</v>
      </c>
      <c r="K29" s="197">
        <v>72</v>
      </c>
      <c r="L29" s="196">
        <v>293</v>
      </c>
      <c r="M29" s="194">
        <v>4</v>
      </c>
      <c r="N29" s="195">
        <v>2</v>
      </c>
      <c r="O29" s="196">
        <v>319</v>
      </c>
      <c r="P29" s="194">
        <v>12</v>
      </c>
      <c r="Q29" s="195">
        <v>10</v>
      </c>
    </row>
    <row r="30" spans="2:17" s="177" customFormat="1" ht="15" customHeight="1">
      <c r="B30" s="198" t="s">
        <v>150</v>
      </c>
      <c r="C30" s="199">
        <f t="shared" ref="C30:Q30" si="5">SUM(C31:C34)</f>
        <v>1571</v>
      </c>
      <c r="D30" s="200">
        <f t="shared" si="5"/>
        <v>294</v>
      </c>
      <c r="E30" s="201">
        <f t="shared" si="5"/>
        <v>250</v>
      </c>
      <c r="F30" s="199">
        <f t="shared" si="5"/>
        <v>3000</v>
      </c>
      <c r="G30" s="200">
        <f t="shared" si="5"/>
        <v>155</v>
      </c>
      <c r="H30" s="201">
        <f t="shared" si="5"/>
        <v>104</v>
      </c>
      <c r="I30" s="199">
        <f t="shared" si="5"/>
        <v>6384</v>
      </c>
      <c r="J30" s="200">
        <f t="shared" si="5"/>
        <v>419</v>
      </c>
      <c r="K30" s="201">
        <f t="shared" si="5"/>
        <v>346</v>
      </c>
      <c r="L30" s="199">
        <f t="shared" si="5"/>
        <v>1624</v>
      </c>
      <c r="M30" s="200">
        <f t="shared" si="5"/>
        <v>47</v>
      </c>
      <c r="N30" s="201">
        <f t="shared" si="5"/>
        <v>31</v>
      </c>
      <c r="O30" s="199">
        <f t="shared" si="5"/>
        <v>1509</v>
      </c>
      <c r="P30" s="200">
        <f t="shared" si="5"/>
        <v>107</v>
      </c>
      <c r="Q30" s="201">
        <f t="shared" si="5"/>
        <v>87</v>
      </c>
    </row>
    <row r="31" spans="2:17" s="171" customFormat="1" ht="15" hidden="1" customHeight="1">
      <c r="B31" s="182" t="s">
        <v>13</v>
      </c>
      <c r="C31" s="183">
        <v>387</v>
      </c>
      <c r="D31" s="184">
        <v>84</v>
      </c>
      <c r="E31" s="185">
        <v>81</v>
      </c>
      <c r="F31" s="186">
        <v>983</v>
      </c>
      <c r="G31" s="184">
        <v>54</v>
      </c>
      <c r="H31" s="185">
        <v>48</v>
      </c>
      <c r="I31" s="186">
        <v>3283</v>
      </c>
      <c r="J31" s="184">
        <v>181</v>
      </c>
      <c r="K31" s="187">
        <v>176</v>
      </c>
      <c r="L31" s="186">
        <v>430</v>
      </c>
      <c r="M31" s="184">
        <v>17</v>
      </c>
      <c r="N31" s="185">
        <v>17</v>
      </c>
      <c r="O31" s="186">
        <v>389</v>
      </c>
      <c r="P31" s="184">
        <v>34</v>
      </c>
      <c r="Q31" s="185">
        <v>20</v>
      </c>
    </row>
    <row r="32" spans="2:17" s="171" customFormat="1" ht="15" hidden="1" customHeight="1">
      <c r="B32" s="182" t="s">
        <v>14</v>
      </c>
      <c r="C32" s="183">
        <v>438</v>
      </c>
      <c r="D32" s="184">
        <v>70</v>
      </c>
      <c r="E32" s="185">
        <v>54</v>
      </c>
      <c r="F32" s="186">
        <v>874</v>
      </c>
      <c r="G32" s="184">
        <v>42</v>
      </c>
      <c r="H32" s="185">
        <v>23</v>
      </c>
      <c r="I32" s="186">
        <v>1171</v>
      </c>
      <c r="J32" s="184">
        <v>89</v>
      </c>
      <c r="K32" s="187">
        <v>71</v>
      </c>
      <c r="L32" s="186">
        <v>473</v>
      </c>
      <c r="M32" s="184">
        <v>22</v>
      </c>
      <c r="N32" s="185">
        <v>8</v>
      </c>
      <c r="O32" s="186">
        <v>473</v>
      </c>
      <c r="P32" s="184">
        <v>30</v>
      </c>
      <c r="Q32" s="185">
        <v>29</v>
      </c>
    </row>
    <row r="33" spans="2:17" s="171" customFormat="1" ht="15" hidden="1" customHeight="1">
      <c r="B33" s="182" t="s">
        <v>15</v>
      </c>
      <c r="C33" s="183">
        <v>367</v>
      </c>
      <c r="D33" s="184">
        <v>66</v>
      </c>
      <c r="E33" s="185">
        <v>50</v>
      </c>
      <c r="F33" s="186">
        <v>492</v>
      </c>
      <c r="G33" s="184">
        <v>25</v>
      </c>
      <c r="H33" s="185">
        <v>14</v>
      </c>
      <c r="I33" s="186">
        <v>823</v>
      </c>
      <c r="J33" s="184">
        <v>65</v>
      </c>
      <c r="K33" s="187">
        <v>35</v>
      </c>
      <c r="L33" s="186">
        <v>423</v>
      </c>
      <c r="M33" s="184">
        <v>5</v>
      </c>
      <c r="N33" s="185">
        <v>3</v>
      </c>
      <c r="O33" s="186">
        <v>347</v>
      </c>
      <c r="P33" s="184">
        <v>16</v>
      </c>
      <c r="Q33" s="185">
        <v>13</v>
      </c>
    </row>
    <row r="34" spans="2:17" s="171" customFormat="1" ht="15" hidden="1" customHeight="1">
      <c r="B34" s="205" t="s">
        <v>16</v>
      </c>
      <c r="C34" s="193">
        <v>379</v>
      </c>
      <c r="D34" s="194">
        <v>74</v>
      </c>
      <c r="E34" s="195">
        <v>65</v>
      </c>
      <c r="F34" s="196">
        <v>651</v>
      </c>
      <c r="G34" s="194">
        <v>34</v>
      </c>
      <c r="H34" s="195">
        <v>19</v>
      </c>
      <c r="I34" s="196">
        <v>1107</v>
      </c>
      <c r="J34" s="194">
        <v>84</v>
      </c>
      <c r="K34" s="197">
        <v>64</v>
      </c>
      <c r="L34" s="196">
        <v>298</v>
      </c>
      <c r="M34" s="194">
        <v>3</v>
      </c>
      <c r="N34" s="195">
        <v>3</v>
      </c>
      <c r="O34" s="206">
        <v>300</v>
      </c>
      <c r="P34" s="207">
        <v>27</v>
      </c>
      <c r="Q34" s="208">
        <v>25</v>
      </c>
    </row>
    <row r="35" spans="2:17" s="177" customFormat="1" ht="15" customHeight="1">
      <c r="B35" s="209" t="s">
        <v>151</v>
      </c>
      <c r="C35" s="210">
        <f t="shared" ref="C35:Q35" si="6">SUM(C36:C39)</f>
        <v>1575</v>
      </c>
      <c r="D35" s="211">
        <f t="shared" si="6"/>
        <v>242</v>
      </c>
      <c r="E35" s="212">
        <f t="shared" si="6"/>
        <v>185</v>
      </c>
      <c r="F35" s="210">
        <f t="shared" si="6"/>
        <v>3176</v>
      </c>
      <c r="G35" s="211">
        <f t="shared" si="6"/>
        <v>165</v>
      </c>
      <c r="H35" s="212">
        <f t="shared" si="6"/>
        <v>112</v>
      </c>
      <c r="I35" s="210">
        <f t="shared" si="6"/>
        <v>6265</v>
      </c>
      <c r="J35" s="211">
        <f t="shared" si="6"/>
        <v>419</v>
      </c>
      <c r="K35" s="212">
        <f t="shared" si="6"/>
        <v>303</v>
      </c>
      <c r="L35" s="210">
        <f t="shared" si="6"/>
        <v>1362</v>
      </c>
      <c r="M35" s="211">
        <f t="shared" si="6"/>
        <v>27</v>
      </c>
      <c r="N35" s="212">
        <f t="shared" si="6"/>
        <v>21</v>
      </c>
      <c r="O35" s="210">
        <f t="shared" si="6"/>
        <v>1061</v>
      </c>
      <c r="P35" s="211">
        <f t="shared" si="6"/>
        <v>157</v>
      </c>
      <c r="Q35" s="212">
        <f t="shared" si="6"/>
        <v>148</v>
      </c>
    </row>
    <row r="36" spans="2:17" s="171" customFormat="1" ht="15" hidden="1" customHeight="1">
      <c r="B36" s="182" t="s">
        <v>13</v>
      </c>
      <c r="C36" s="183">
        <v>386</v>
      </c>
      <c r="D36" s="184">
        <v>53</v>
      </c>
      <c r="E36" s="185">
        <v>41</v>
      </c>
      <c r="F36" s="186">
        <v>972</v>
      </c>
      <c r="G36" s="184">
        <v>41</v>
      </c>
      <c r="H36" s="185">
        <v>33</v>
      </c>
      <c r="I36" s="186">
        <v>3336</v>
      </c>
      <c r="J36" s="184">
        <v>197</v>
      </c>
      <c r="K36" s="187">
        <v>161</v>
      </c>
      <c r="L36" s="186">
        <v>275</v>
      </c>
      <c r="M36" s="184">
        <v>2</v>
      </c>
      <c r="N36" s="185">
        <v>2</v>
      </c>
      <c r="O36" s="186">
        <v>238</v>
      </c>
      <c r="P36" s="184">
        <v>31</v>
      </c>
      <c r="Q36" s="185">
        <v>29</v>
      </c>
    </row>
    <row r="37" spans="2:17" s="171" customFormat="1" ht="15" hidden="1" customHeight="1">
      <c r="B37" s="182" t="s">
        <v>14</v>
      </c>
      <c r="C37" s="183">
        <v>403</v>
      </c>
      <c r="D37" s="184">
        <v>64</v>
      </c>
      <c r="E37" s="185">
        <v>43</v>
      </c>
      <c r="F37" s="186">
        <v>975</v>
      </c>
      <c r="G37" s="184">
        <v>54</v>
      </c>
      <c r="H37" s="185">
        <v>32</v>
      </c>
      <c r="I37" s="186">
        <v>1091</v>
      </c>
      <c r="J37" s="184">
        <v>89</v>
      </c>
      <c r="K37" s="187">
        <v>47</v>
      </c>
      <c r="L37" s="186">
        <v>464</v>
      </c>
      <c r="M37" s="184">
        <v>20</v>
      </c>
      <c r="N37" s="185">
        <v>15</v>
      </c>
      <c r="O37" s="186">
        <v>367</v>
      </c>
      <c r="P37" s="184">
        <v>70</v>
      </c>
      <c r="Q37" s="185">
        <v>65</v>
      </c>
    </row>
    <row r="38" spans="2:17" s="171" customFormat="1" ht="15" hidden="1" customHeight="1">
      <c r="B38" s="182" t="s">
        <v>15</v>
      </c>
      <c r="C38" s="183">
        <v>337</v>
      </c>
      <c r="D38" s="184">
        <v>49</v>
      </c>
      <c r="E38" s="185">
        <v>39</v>
      </c>
      <c r="F38" s="186">
        <v>638</v>
      </c>
      <c r="G38" s="184">
        <v>33</v>
      </c>
      <c r="H38" s="185">
        <v>17</v>
      </c>
      <c r="I38" s="186">
        <v>777</v>
      </c>
      <c r="J38" s="184">
        <v>44</v>
      </c>
      <c r="K38" s="187">
        <v>20</v>
      </c>
      <c r="L38" s="186">
        <v>310</v>
      </c>
      <c r="M38" s="184">
        <v>2</v>
      </c>
      <c r="N38" s="185">
        <v>2</v>
      </c>
      <c r="O38" s="186">
        <v>181</v>
      </c>
      <c r="P38" s="184">
        <v>22</v>
      </c>
      <c r="Q38" s="185">
        <v>21</v>
      </c>
    </row>
    <row r="39" spans="2:17" s="171" customFormat="1" ht="15" hidden="1" customHeight="1">
      <c r="B39" s="205" t="s">
        <v>16</v>
      </c>
      <c r="C39" s="193">
        <v>449</v>
      </c>
      <c r="D39" s="194">
        <v>76</v>
      </c>
      <c r="E39" s="195">
        <v>62</v>
      </c>
      <c r="F39" s="196">
        <v>591</v>
      </c>
      <c r="G39" s="194">
        <v>37</v>
      </c>
      <c r="H39" s="195">
        <v>30</v>
      </c>
      <c r="I39" s="196">
        <v>1061</v>
      </c>
      <c r="J39" s="194">
        <v>89</v>
      </c>
      <c r="K39" s="197">
        <v>75</v>
      </c>
      <c r="L39" s="196">
        <v>313</v>
      </c>
      <c r="M39" s="194">
        <v>3</v>
      </c>
      <c r="N39" s="195">
        <v>2</v>
      </c>
      <c r="O39" s="206">
        <v>275</v>
      </c>
      <c r="P39" s="207">
        <v>34</v>
      </c>
      <c r="Q39" s="208">
        <v>33</v>
      </c>
    </row>
    <row r="40" spans="2:17" s="177" customFormat="1" ht="15" customHeight="1">
      <c r="B40" s="209" t="s">
        <v>152</v>
      </c>
      <c r="C40" s="210">
        <v>1251</v>
      </c>
      <c r="D40" s="211">
        <v>184</v>
      </c>
      <c r="E40" s="212">
        <v>142</v>
      </c>
      <c r="F40" s="210">
        <v>2629</v>
      </c>
      <c r="G40" s="211">
        <v>147</v>
      </c>
      <c r="H40" s="212">
        <v>113</v>
      </c>
      <c r="I40" s="210">
        <v>5724</v>
      </c>
      <c r="J40" s="211">
        <v>245</v>
      </c>
      <c r="K40" s="212">
        <v>193</v>
      </c>
      <c r="L40" s="210">
        <v>1279</v>
      </c>
      <c r="M40" s="211">
        <v>18</v>
      </c>
      <c r="N40" s="212">
        <v>13</v>
      </c>
      <c r="O40" s="210">
        <v>1003</v>
      </c>
      <c r="P40" s="211">
        <v>96</v>
      </c>
      <c r="Q40" s="212">
        <v>91</v>
      </c>
    </row>
    <row r="41" spans="2:17" s="177" customFormat="1" ht="15" customHeight="1">
      <c r="B41" s="209" t="s">
        <v>153</v>
      </c>
      <c r="C41" s="210">
        <v>1445</v>
      </c>
      <c r="D41" s="211">
        <v>203</v>
      </c>
      <c r="E41" s="212">
        <v>191</v>
      </c>
      <c r="F41" s="210">
        <v>2954</v>
      </c>
      <c r="G41" s="211">
        <v>150</v>
      </c>
      <c r="H41" s="212">
        <v>132</v>
      </c>
      <c r="I41" s="210">
        <v>6157</v>
      </c>
      <c r="J41" s="211">
        <v>228</v>
      </c>
      <c r="K41" s="212">
        <v>202</v>
      </c>
      <c r="L41" s="210">
        <v>1780</v>
      </c>
      <c r="M41" s="211">
        <v>11</v>
      </c>
      <c r="N41" s="212">
        <v>11</v>
      </c>
      <c r="O41" s="210">
        <v>1663</v>
      </c>
      <c r="P41" s="211">
        <v>186</v>
      </c>
      <c r="Q41" s="212">
        <v>182</v>
      </c>
    </row>
    <row r="42" spans="2:17" s="177" customFormat="1" ht="15" customHeight="1">
      <c r="B42" s="213" t="s">
        <v>154</v>
      </c>
      <c r="C42" s="214">
        <v>1269</v>
      </c>
      <c r="D42" s="215">
        <v>164</v>
      </c>
      <c r="E42" s="216">
        <v>143</v>
      </c>
      <c r="F42" s="214">
        <v>2526</v>
      </c>
      <c r="G42" s="215">
        <v>148</v>
      </c>
      <c r="H42" s="216">
        <v>121</v>
      </c>
      <c r="I42" s="214">
        <v>3959</v>
      </c>
      <c r="J42" s="215">
        <v>257</v>
      </c>
      <c r="K42" s="216">
        <v>218</v>
      </c>
      <c r="L42" s="214">
        <v>1754</v>
      </c>
      <c r="M42" s="215">
        <v>16</v>
      </c>
      <c r="N42" s="216">
        <v>16</v>
      </c>
      <c r="O42" s="214">
        <v>1658</v>
      </c>
      <c r="P42" s="215">
        <v>172</v>
      </c>
      <c r="Q42" s="217">
        <v>163</v>
      </c>
    </row>
    <row r="43" spans="2:17" s="171" customFormat="1" ht="15" hidden="1" customHeight="1">
      <c r="B43" s="182" t="s">
        <v>13</v>
      </c>
      <c r="C43" s="183">
        <v>258</v>
      </c>
      <c r="D43" s="184">
        <v>32</v>
      </c>
      <c r="E43" s="185">
        <v>31</v>
      </c>
      <c r="F43" s="186">
        <v>850</v>
      </c>
      <c r="G43" s="184">
        <v>44</v>
      </c>
      <c r="H43" s="185">
        <v>32</v>
      </c>
      <c r="I43" s="186">
        <v>1732</v>
      </c>
      <c r="J43" s="184">
        <v>109</v>
      </c>
      <c r="K43" s="187">
        <v>98</v>
      </c>
      <c r="L43" s="186">
        <v>434</v>
      </c>
      <c r="M43" s="184">
        <v>3</v>
      </c>
      <c r="N43" s="187">
        <v>3</v>
      </c>
      <c r="O43" s="218">
        <v>425</v>
      </c>
      <c r="P43" s="184">
        <v>44</v>
      </c>
      <c r="Q43" s="219">
        <v>42</v>
      </c>
    </row>
    <row r="44" spans="2:17" s="171" customFormat="1" ht="15" hidden="1" customHeight="1">
      <c r="B44" s="182" t="s">
        <v>14</v>
      </c>
      <c r="C44" s="183">
        <v>379</v>
      </c>
      <c r="D44" s="184">
        <v>46</v>
      </c>
      <c r="E44" s="185">
        <v>35</v>
      </c>
      <c r="F44" s="186">
        <v>692</v>
      </c>
      <c r="G44" s="184">
        <v>40</v>
      </c>
      <c r="H44" s="185">
        <v>33</v>
      </c>
      <c r="I44" s="186">
        <v>919</v>
      </c>
      <c r="J44" s="184">
        <v>65</v>
      </c>
      <c r="K44" s="187">
        <v>52</v>
      </c>
      <c r="L44" s="186">
        <v>580</v>
      </c>
      <c r="M44" s="184">
        <v>3</v>
      </c>
      <c r="N44" s="187">
        <v>3</v>
      </c>
      <c r="O44" s="218">
        <v>558</v>
      </c>
      <c r="P44" s="184">
        <v>58</v>
      </c>
      <c r="Q44" s="219">
        <v>55</v>
      </c>
    </row>
    <row r="45" spans="2:17" s="171" customFormat="1" ht="15" hidden="1" customHeight="1">
      <c r="B45" s="182" t="s">
        <v>15</v>
      </c>
      <c r="C45" s="183">
        <v>363</v>
      </c>
      <c r="D45" s="184">
        <v>42</v>
      </c>
      <c r="E45" s="185">
        <v>37</v>
      </c>
      <c r="F45" s="186">
        <v>545</v>
      </c>
      <c r="G45" s="184">
        <v>27</v>
      </c>
      <c r="H45" s="185">
        <v>24</v>
      </c>
      <c r="I45" s="186">
        <v>728</v>
      </c>
      <c r="J45" s="184">
        <v>44</v>
      </c>
      <c r="K45" s="187">
        <v>36</v>
      </c>
      <c r="L45" s="186">
        <v>486</v>
      </c>
      <c r="M45" s="184">
        <v>7</v>
      </c>
      <c r="N45" s="187">
        <v>7</v>
      </c>
      <c r="O45" s="218">
        <v>442</v>
      </c>
      <c r="P45" s="184">
        <v>49</v>
      </c>
      <c r="Q45" s="219">
        <v>47</v>
      </c>
    </row>
    <row r="46" spans="2:17" s="171" customFormat="1" ht="15" hidden="1" customHeight="1">
      <c r="B46" s="205" t="s">
        <v>16</v>
      </c>
      <c r="C46" s="193">
        <v>269</v>
      </c>
      <c r="D46" s="194">
        <v>44</v>
      </c>
      <c r="E46" s="195">
        <v>38</v>
      </c>
      <c r="F46" s="196">
        <v>439</v>
      </c>
      <c r="G46" s="194">
        <v>37</v>
      </c>
      <c r="H46" s="195">
        <v>32</v>
      </c>
      <c r="I46" s="196">
        <v>580</v>
      </c>
      <c r="J46" s="194">
        <v>39</v>
      </c>
      <c r="K46" s="197">
        <v>32</v>
      </c>
      <c r="L46" s="196">
        <v>254</v>
      </c>
      <c r="M46" s="194">
        <v>3</v>
      </c>
      <c r="N46" s="197">
        <v>3</v>
      </c>
      <c r="O46" s="220">
        <v>233</v>
      </c>
      <c r="P46" s="194">
        <v>21</v>
      </c>
      <c r="Q46" s="221">
        <v>19</v>
      </c>
    </row>
    <row r="47" spans="2:17" s="177" customFormat="1" ht="15" customHeight="1">
      <c r="B47" s="213" t="s">
        <v>155</v>
      </c>
      <c r="C47" s="214">
        <v>1426</v>
      </c>
      <c r="D47" s="215">
        <v>189</v>
      </c>
      <c r="E47" s="216">
        <v>140</v>
      </c>
      <c r="F47" s="214">
        <v>2892</v>
      </c>
      <c r="G47" s="215">
        <v>167</v>
      </c>
      <c r="H47" s="216">
        <v>107</v>
      </c>
      <c r="I47" s="214">
        <v>4535</v>
      </c>
      <c r="J47" s="215">
        <v>223</v>
      </c>
      <c r="K47" s="216">
        <v>141</v>
      </c>
      <c r="L47" s="214">
        <v>1723</v>
      </c>
      <c r="M47" s="215">
        <v>25</v>
      </c>
      <c r="N47" s="216">
        <v>3</v>
      </c>
      <c r="O47" s="214">
        <v>1595</v>
      </c>
      <c r="P47" s="215">
        <v>152</v>
      </c>
      <c r="Q47" s="217">
        <v>97</v>
      </c>
    </row>
    <row r="48" spans="2:17" s="171" customFormat="1" ht="15" customHeight="1">
      <c r="B48" s="182" t="s">
        <v>156</v>
      </c>
      <c r="C48" s="183">
        <v>312</v>
      </c>
      <c r="D48" s="184">
        <v>40</v>
      </c>
      <c r="E48" s="185">
        <v>33</v>
      </c>
      <c r="F48" s="186">
        <v>945</v>
      </c>
      <c r="G48" s="184">
        <v>56</v>
      </c>
      <c r="H48" s="185">
        <v>39</v>
      </c>
      <c r="I48" s="186">
        <v>1892</v>
      </c>
      <c r="J48" s="184">
        <v>113</v>
      </c>
      <c r="K48" s="187">
        <v>81</v>
      </c>
      <c r="L48" s="186">
        <v>450</v>
      </c>
      <c r="M48" s="184">
        <v>7</v>
      </c>
      <c r="N48" s="187">
        <v>1</v>
      </c>
      <c r="O48" s="218">
        <v>466</v>
      </c>
      <c r="P48" s="184">
        <v>39</v>
      </c>
      <c r="Q48" s="219">
        <v>25</v>
      </c>
    </row>
    <row r="49" spans="2:17" s="171" customFormat="1" ht="15" customHeight="1">
      <c r="B49" s="182" t="s">
        <v>157</v>
      </c>
      <c r="C49" s="183">
        <v>404</v>
      </c>
      <c r="D49" s="184">
        <v>56</v>
      </c>
      <c r="E49" s="185">
        <v>39</v>
      </c>
      <c r="F49" s="186">
        <v>772</v>
      </c>
      <c r="G49" s="184">
        <v>36</v>
      </c>
      <c r="H49" s="185">
        <v>18</v>
      </c>
      <c r="I49" s="186">
        <v>1059</v>
      </c>
      <c r="J49" s="184">
        <v>46</v>
      </c>
      <c r="K49" s="187">
        <v>24</v>
      </c>
      <c r="L49" s="186">
        <v>540</v>
      </c>
      <c r="M49" s="184">
        <v>13</v>
      </c>
      <c r="N49" s="187">
        <v>2</v>
      </c>
      <c r="O49" s="218">
        <v>489</v>
      </c>
      <c r="P49" s="184">
        <v>56</v>
      </c>
      <c r="Q49" s="219">
        <v>35</v>
      </c>
    </row>
    <row r="50" spans="2:17" s="171" customFormat="1" ht="15" customHeight="1">
      <c r="B50" s="182" t="s">
        <v>158</v>
      </c>
      <c r="C50" s="183">
        <v>401</v>
      </c>
      <c r="D50" s="184">
        <v>46</v>
      </c>
      <c r="E50" s="185">
        <v>34</v>
      </c>
      <c r="F50" s="186">
        <v>691</v>
      </c>
      <c r="G50" s="184">
        <v>43</v>
      </c>
      <c r="H50" s="185">
        <v>24</v>
      </c>
      <c r="I50" s="186">
        <v>924</v>
      </c>
      <c r="J50" s="184">
        <v>36</v>
      </c>
      <c r="K50" s="187">
        <v>25</v>
      </c>
      <c r="L50" s="186">
        <v>466</v>
      </c>
      <c r="M50" s="184">
        <v>4</v>
      </c>
      <c r="N50" s="187">
        <v>0</v>
      </c>
      <c r="O50" s="218">
        <v>387</v>
      </c>
      <c r="P50" s="184">
        <v>31</v>
      </c>
      <c r="Q50" s="219">
        <v>23</v>
      </c>
    </row>
    <row r="51" spans="2:17" s="171" customFormat="1" ht="15" customHeight="1">
      <c r="B51" s="205" t="s">
        <v>159</v>
      </c>
      <c r="C51" s="193">
        <v>309</v>
      </c>
      <c r="D51" s="194">
        <v>47</v>
      </c>
      <c r="E51" s="195">
        <v>34</v>
      </c>
      <c r="F51" s="196">
        <v>484</v>
      </c>
      <c r="G51" s="194">
        <v>32</v>
      </c>
      <c r="H51" s="195">
        <v>26</v>
      </c>
      <c r="I51" s="196">
        <v>660</v>
      </c>
      <c r="J51" s="194">
        <v>28</v>
      </c>
      <c r="K51" s="197">
        <v>11</v>
      </c>
      <c r="L51" s="196">
        <v>267</v>
      </c>
      <c r="M51" s="194">
        <v>1</v>
      </c>
      <c r="N51" s="197">
        <v>0</v>
      </c>
      <c r="O51" s="220">
        <v>253</v>
      </c>
      <c r="P51" s="194">
        <v>26</v>
      </c>
      <c r="Q51" s="221">
        <v>14</v>
      </c>
    </row>
    <row r="52" spans="2:17" s="177" customFormat="1" ht="15" customHeight="1">
      <c r="B52" s="213" t="s">
        <v>160</v>
      </c>
      <c r="C52" s="214">
        <f t="shared" ref="C52:Q52" si="7">SUM(C53:C56)</f>
        <v>1397</v>
      </c>
      <c r="D52" s="215">
        <f t="shared" si="7"/>
        <v>172</v>
      </c>
      <c r="E52" s="216">
        <f t="shared" si="7"/>
        <v>124</v>
      </c>
      <c r="F52" s="214">
        <f t="shared" si="7"/>
        <v>3129</v>
      </c>
      <c r="G52" s="215">
        <f t="shared" si="7"/>
        <v>154</v>
      </c>
      <c r="H52" s="216">
        <f t="shared" si="7"/>
        <v>118</v>
      </c>
      <c r="I52" s="214">
        <f t="shared" si="7"/>
        <v>4755</v>
      </c>
      <c r="J52" s="215">
        <f t="shared" si="7"/>
        <v>242</v>
      </c>
      <c r="K52" s="216">
        <f t="shared" si="7"/>
        <v>208</v>
      </c>
      <c r="L52" s="214">
        <f t="shared" si="7"/>
        <v>1802</v>
      </c>
      <c r="M52" s="215">
        <f t="shared" si="7"/>
        <v>25</v>
      </c>
      <c r="N52" s="216">
        <f t="shared" si="7"/>
        <v>9</v>
      </c>
      <c r="O52" s="214">
        <f t="shared" si="7"/>
        <v>1605</v>
      </c>
      <c r="P52" s="215">
        <f t="shared" si="7"/>
        <v>170</v>
      </c>
      <c r="Q52" s="217">
        <f t="shared" si="7"/>
        <v>89</v>
      </c>
    </row>
    <row r="53" spans="2:17" s="171" customFormat="1" ht="15" customHeight="1">
      <c r="B53" s="182" t="s">
        <v>156</v>
      </c>
      <c r="C53" s="183">
        <v>299</v>
      </c>
      <c r="D53" s="184">
        <v>42</v>
      </c>
      <c r="E53" s="185">
        <v>32</v>
      </c>
      <c r="F53" s="186">
        <v>1002</v>
      </c>
      <c r="G53" s="184">
        <v>55</v>
      </c>
      <c r="H53" s="185">
        <v>41</v>
      </c>
      <c r="I53" s="186">
        <v>1868</v>
      </c>
      <c r="J53" s="184">
        <v>94</v>
      </c>
      <c r="K53" s="187">
        <v>80</v>
      </c>
      <c r="L53" s="186">
        <v>446</v>
      </c>
      <c r="M53" s="184">
        <v>5</v>
      </c>
      <c r="N53" s="187">
        <v>1</v>
      </c>
      <c r="O53" s="218">
        <v>380</v>
      </c>
      <c r="P53" s="184">
        <v>37</v>
      </c>
      <c r="Q53" s="219">
        <v>19</v>
      </c>
    </row>
    <row r="54" spans="2:17" s="171" customFormat="1" ht="15" customHeight="1">
      <c r="B54" s="182" t="s">
        <v>157</v>
      </c>
      <c r="C54" s="183">
        <v>449</v>
      </c>
      <c r="D54" s="184">
        <v>52</v>
      </c>
      <c r="E54" s="185">
        <v>36</v>
      </c>
      <c r="F54" s="186">
        <v>882</v>
      </c>
      <c r="G54" s="184">
        <v>48</v>
      </c>
      <c r="H54" s="185">
        <v>36</v>
      </c>
      <c r="I54" s="186">
        <v>1231</v>
      </c>
      <c r="J54" s="184">
        <v>66</v>
      </c>
      <c r="K54" s="187">
        <v>52</v>
      </c>
      <c r="L54" s="186">
        <v>610</v>
      </c>
      <c r="M54" s="184">
        <v>10</v>
      </c>
      <c r="N54" s="187">
        <v>3</v>
      </c>
      <c r="O54" s="218">
        <v>558</v>
      </c>
      <c r="P54" s="184">
        <v>65</v>
      </c>
      <c r="Q54" s="219">
        <v>33</v>
      </c>
    </row>
    <row r="55" spans="2:17" s="171" customFormat="1" ht="15" customHeight="1">
      <c r="B55" s="182" t="s">
        <v>158</v>
      </c>
      <c r="C55" s="183">
        <v>386</v>
      </c>
      <c r="D55" s="184">
        <v>49</v>
      </c>
      <c r="E55" s="185">
        <v>32</v>
      </c>
      <c r="F55" s="186">
        <v>735</v>
      </c>
      <c r="G55" s="184">
        <v>31</v>
      </c>
      <c r="H55" s="185">
        <v>23</v>
      </c>
      <c r="I55" s="186">
        <v>993</v>
      </c>
      <c r="J55" s="184">
        <v>46</v>
      </c>
      <c r="K55" s="187">
        <v>43</v>
      </c>
      <c r="L55" s="186">
        <v>480</v>
      </c>
      <c r="M55" s="184">
        <v>6</v>
      </c>
      <c r="N55" s="187">
        <v>4</v>
      </c>
      <c r="O55" s="218">
        <v>409</v>
      </c>
      <c r="P55" s="184">
        <v>47</v>
      </c>
      <c r="Q55" s="219">
        <v>25</v>
      </c>
    </row>
    <row r="56" spans="2:17" s="171" customFormat="1" ht="15" customHeight="1">
      <c r="B56" s="205" t="s">
        <v>159</v>
      </c>
      <c r="C56" s="193">
        <v>263</v>
      </c>
      <c r="D56" s="194">
        <v>29</v>
      </c>
      <c r="E56" s="195">
        <v>24</v>
      </c>
      <c r="F56" s="196">
        <v>510</v>
      </c>
      <c r="G56" s="194">
        <v>20</v>
      </c>
      <c r="H56" s="195">
        <v>18</v>
      </c>
      <c r="I56" s="196">
        <v>663</v>
      </c>
      <c r="J56" s="194">
        <v>36</v>
      </c>
      <c r="K56" s="197">
        <v>33</v>
      </c>
      <c r="L56" s="196">
        <v>266</v>
      </c>
      <c r="M56" s="194">
        <v>4</v>
      </c>
      <c r="N56" s="197">
        <v>1</v>
      </c>
      <c r="O56" s="220">
        <v>258</v>
      </c>
      <c r="P56" s="194">
        <v>21</v>
      </c>
      <c r="Q56" s="221">
        <v>12</v>
      </c>
    </row>
    <row r="57" spans="2:17" s="177" customFormat="1" ht="15" customHeight="1">
      <c r="B57" s="213" t="s">
        <v>161</v>
      </c>
      <c r="C57" s="214">
        <f t="shared" ref="C57:Q57" si="8">SUM(C58:C61)</f>
        <v>1572</v>
      </c>
      <c r="D57" s="215">
        <f t="shared" si="8"/>
        <v>140</v>
      </c>
      <c r="E57" s="216">
        <f t="shared" si="8"/>
        <v>89</v>
      </c>
      <c r="F57" s="214">
        <f t="shared" si="8"/>
        <v>3542</v>
      </c>
      <c r="G57" s="215">
        <f t="shared" si="8"/>
        <v>174</v>
      </c>
      <c r="H57" s="216">
        <f t="shared" si="8"/>
        <v>92</v>
      </c>
      <c r="I57" s="214">
        <f t="shared" si="8"/>
        <v>4903</v>
      </c>
      <c r="J57" s="215">
        <f t="shared" si="8"/>
        <v>305</v>
      </c>
      <c r="K57" s="216">
        <f t="shared" si="8"/>
        <v>178</v>
      </c>
      <c r="L57" s="214">
        <f t="shared" si="8"/>
        <v>1832</v>
      </c>
      <c r="M57" s="215">
        <f t="shared" si="8"/>
        <v>15</v>
      </c>
      <c r="N57" s="216">
        <f t="shared" si="8"/>
        <v>6</v>
      </c>
      <c r="O57" s="214">
        <f t="shared" si="8"/>
        <v>2064</v>
      </c>
      <c r="P57" s="215">
        <f t="shared" si="8"/>
        <v>176</v>
      </c>
      <c r="Q57" s="217">
        <f t="shared" si="8"/>
        <v>124</v>
      </c>
    </row>
    <row r="58" spans="2:17" s="171" customFormat="1" ht="15" customHeight="1">
      <c r="B58" s="182" t="s">
        <v>156</v>
      </c>
      <c r="C58" s="183">
        <v>337</v>
      </c>
      <c r="D58" s="184">
        <v>26</v>
      </c>
      <c r="E58" s="185">
        <v>16</v>
      </c>
      <c r="F58" s="186">
        <v>1168</v>
      </c>
      <c r="G58" s="184">
        <v>61</v>
      </c>
      <c r="H58" s="185">
        <v>30</v>
      </c>
      <c r="I58" s="186">
        <v>1875</v>
      </c>
      <c r="J58" s="184">
        <v>101</v>
      </c>
      <c r="K58" s="187">
        <v>76</v>
      </c>
      <c r="L58" s="186">
        <v>487</v>
      </c>
      <c r="M58" s="184">
        <v>5</v>
      </c>
      <c r="N58" s="187">
        <v>2</v>
      </c>
      <c r="O58" s="218">
        <v>550</v>
      </c>
      <c r="P58" s="184">
        <v>54</v>
      </c>
      <c r="Q58" s="219">
        <v>40</v>
      </c>
    </row>
    <row r="59" spans="2:17" s="171" customFormat="1" ht="15" customHeight="1">
      <c r="B59" s="182" t="s">
        <v>157</v>
      </c>
      <c r="C59" s="183">
        <v>522</v>
      </c>
      <c r="D59" s="184">
        <v>43</v>
      </c>
      <c r="E59" s="185">
        <v>30</v>
      </c>
      <c r="F59" s="186">
        <v>1027</v>
      </c>
      <c r="G59" s="184">
        <v>49</v>
      </c>
      <c r="H59" s="185">
        <v>23</v>
      </c>
      <c r="I59" s="186">
        <v>1336</v>
      </c>
      <c r="J59" s="184">
        <v>88</v>
      </c>
      <c r="K59" s="187">
        <v>41</v>
      </c>
      <c r="L59" s="186">
        <v>570</v>
      </c>
      <c r="M59" s="184">
        <v>6</v>
      </c>
      <c r="N59" s="187">
        <v>2</v>
      </c>
      <c r="O59" s="218">
        <v>649</v>
      </c>
      <c r="P59" s="184">
        <v>58</v>
      </c>
      <c r="Q59" s="219">
        <v>40</v>
      </c>
    </row>
    <row r="60" spans="2:17" s="171" customFormat="1" ht="15" customHeight="1">
      <c r="B60" s="182" t="s">
        <v>158</v>
      </c>
      <c r="C60" s="183">
        <v>438</v>
      </c>
      <c r="D60" s="184">
        <v>42</v>
      </c>
      <c r="E60" s="185">
        <v>27</v>
      </c>
      <c r="F60" s="186">
        <v>826</v>
      </c>
      <c r="G60" s="184">
        <v>39</v>
      </c>
      <c r="H60" s="185">
        <v>21</v>
      </c>
      <c r="I60" s="186">
        <v>1014</v>
      </c>
      <c r="J60" s="184">
        <v>70</v>
      </c>
      <c r="K60" s="187">
        <v>32</v>
      </c>
      <c r="L60" s="186">
        <v>518</v>
      </c>
      <c r="M60" s="184">
        <v>4</v>
      </c>
      <c r="N60" s="187">
        <v>2</v>
      </c>
      <c r="O60" s="218">
        <v>582</v>
      </c>
      <c r="P60" s="184">
        <v>49</v>
      </c>
      <c r="Q60" s="219">
        <v>35</v>
      </c>
    </row>
    <row r="61" spans="2:17" s="171" customFormat="1" ht="15" customHeight="1">
      <c r="B61" s="205" t="s">
        <v>159</v>
      </c>
      <c r="C61" s="193">
        <v>275</v>
      </c>
      <c r="D61" s="194">
        <v>29</v>
      </c>
      <c r="E61" s="195">
        <v>16</v>
      </c>
      <c r="F61" s="196">
        <v>521</v>
      </c>
      <c r="G61" s="194">
        <v>25</v>
      </c>
      <c r="H61" s="195">
        <v>18</v>
      </c>
      <c r="I61" s="196">
        <v>678</v>
      </c>
      <c r="J61" s="194">
        <v>46</v>
      </c>
      <c r="K61" s="197">
        <v>29</v>
      </c>
      <c r="L61" s="196">
        <v>257</v>
      </c>
      <c r="M61" s="194">
        <v>0</v>
      </c>
      <c r="N61" s="197">
        <v>0</v>
      </c>
      <c r="O61" s="220">
        <v>283</v>
      </c>
      <c r="P61" s="194">
        <v>15</v>
      </c>
      <c r="Q61" s="221">
        <v>9</v>
      </c>
    </row>
    <row r="62" spans="2:17" s="177" customFormat="1" ht="15" customHeight="1">
      <c r="B62" s="213" t="s">
        <v>162</v>
      </c>
      <c r="C62" s="214">
        <f t="shared" ref="C62:Q62" si="9">SUM(C63:C66)</f>
        <v>1522</v>
      </c>
      <c r="D62" s="215">
        <f t="shared" si="9"/>
        <v>169</v>
      </c>
      <c r="E62" s="216">
        <f t="shared" si="9"/>
        <v>142</v>
      </c>
      <c r="F62" s="214">
        <f t="shared" si="9"/>
        <v>3681</v>
      </c>
      <c r="G62" s="215">
        <f t="shared" si="9"/>
        <v>191</v>
      </c>
      <c r="H62" s="216">
        <f t="shared" si="9"/>
        <v>140</v>
      </c>
      <c r="I62" s="214">
        <f t="shared" si="9"/>
        <v>4785</v>
      </c>
      <c r="J62" s="215">
        <f t="shared" si="9"/>
        <v>248</v>
      </c>
      <c r="K62" s="216">
        <f t="shared" si="9"/>
        <v>185</v>
      </c>
      <c r="L62" s="214">
        <f t="shared" si="9"/>
        <v>1842</v>
      </c>
      <c r="M62" s="215">
        <f t="shared" si="9"/>
        <v>34</v>
      </c>
      <c r="N62" s="216">
        <f t="shared" si="9"/>
        <v>16</v>
      </c>
      <c r="O62" s="214">
        <f t="shared" si="9"/>
        <v>1778</v>
      </c>
      <c r="P62" s="214">
        <f t="shared" si="9"/>
        <v>188</v>
      </c>
      <c r="Q62" s="216">
        <f t="shared" si="9"/>
        <v>165</v>
      </c>
    </row>
    <row r="63" spans="2:17" s="171" customFormat="1" ht="15" customHeight="1">
      <c r="B63" s="182" t="s">
        <v>156</v>
      </c>
      <c r="C63" s="183">
        <v>332</v>
      </c>
      <c r="D63" s="184">
        <v>38</v>
      </c>
      <c r="E63" s="185">
        <v>32</v>
      </c>
      <c r="F63" s="186">
        <v>1173</v>
      </c>
      <c r="G63" s="184">
        <v>56</v>
      </c>
      <c r="H63" s="185">
        <v>44</v>
      </c>
      <c r="I63" s="186">
        <v>1846</v>
      </c>
      <c r="J63" s="184">
        <v>85</v>
      </c>
      <c r="K63" s="187">
        <v>63</v>
      </c>
      <c r="L63" s="186">
        <v>455</v>
      </c>
      <c r="M63" s="184">
        <v>7</v>
      </c>
      <c r="N63" s="187">
        <v>4</v>
      </c>
      <c r="O63" s="218">
        <v>464</v>
      </c>
      <c r="P63" s="184">
        <v>40</v>
      </c>
      <c r="Q63" s="219">
        <v>36</v>
      </c>
    </row>
    <row r="64" spans="2:17" s="171" customFormat="1" ht="15" customHeight="1">
      <c r="B64" s="182" t="s">
        <v>157</v>
      </c>
      <c r="C64" s="183">
        <v>454</v>
      </c>
      <c r="D64" s="184">
        <v>52</v>
      </c>
      <c r="E64" s="185">
        <v>43</v>
      </c>
      <c r="F64" s="186">
        <v>1108</v>
      </c>
      <c r="G64" s="184">
        <v>57</v>
      </c>
      <c r="H64" s="185">
        <v>39</v>
      </c>
      <c r="I64" s="186">
        <v>1217</v>
      </c>
      <c r="J64" s="184">
        <v>53</v>
      </c>
      <c r="K64" s="187">
        <v>38</v>
      </c>
      <c r="L64" s="186">
        <v>593</v>
      </c>
      <c r="M64" s="184">
        <v>11</v>
      </c>
      <c r="N64" s="187">
        <v>4</v>
      </c>
      <c r="O64" s="218">
        <v>595</v>
      </c>
      <c r="P64" s="184">
        <v>59</v>
      </c>
      <c r="Q64" s="219">
        <v>52</v>
      </c>
    </row>
    <row r="65" spans="2:17" s="171" customFormat="1" ht="15" customHeight="1">
      <c r="B65" s="182" t="s">
        <v>158</v>
      </c>
      <c r="C65" s="183">
        <v>449</v>
      </c>
      <c r="D65" s="184">
        <v>47</v>
      </c>
      <c r="E65" s="185">
        <v>37</v>
      </c>
      <c r="F65" s="186">
        <v>808</v>
      </c>
      <c r="G65" s="184">
        <v>43</v>
      </c>
      <c r="H65" s="185">
        <v>29</v>
      </c>
      <c r="I65" s="186">
        <v>1010</v>
      </c>
      <c r="J65" s="184">
        <v>63</v>
      </c>
      <c r="K65" s="187">
        <v>46</v>
      </c>
      <c r="L65" s="186">
        <v>523</v>
      </c>
      <c r="M65" s="184">
        <v>12</v>
      </c>
      <c r="N65" s="187">
        <v>7</v>
      </c>
      <c r="O65" s="218">
        <v>433</v>
      </c>
      <c r="P65" s="184">
        <v>59</v>
      </c>
      <c r="Q65" s="219">
        <v>52</v>
      </c>
    </row>
    <row r="66" spans="2:17" s="171" customFormat="1" ht="15" customHeight="1">
      <c r="B66" s="205" t="s">
        <v>159</v>
      </c>
      <c r="C66" s="193">
        <v>287</v>
      </c>
      <c r="D66" s="194">
        <v>32</v>
      </c>
      <c r="E66" s="195">
        <v>30</v>
      </c>
      <c r="F66" s="196">
        <v>592</v>
      </c>
      <c r="G66" s="194">
        <v>35</v>
      </c>
      <c r="H66" s="195">
        <v>28</v>
      </c>
      <c r="I66" s="196">
        <v>712</v>
      </c>
      <c r="J66" s="194">
        <v>47</v>
      </c>
      <c r="K66" s="197">
        <v>38</v>
      </c>
      <c r="L66" s="196">
        <v>271</v>
      </c>
      <c r="M66" s="194">
        <v>4</v>
      </c>
      <c r="N66" s="197">
        <v>1</v>
      </c>
      <c r="O66" s="220">
        <v>286</v>
      </c>
      <c r="P66" s="194">
        <v>30</v>
      </c>
      <c r="Q66" s="221">
        <v>25</v>
      </c>
    </row>
    <row r="67" spans="2:17" s="177" customFormat="1" ht="15" customHeight="1">
      <c r="B67" s="213" t="s">
        <v>163</v>
      </c>
      <c r="C67" s="214">
        <f t="shared" ref="C67:Q67" si="10">SUM(C68:C71)</f>
        <v>1788</v>
      </c>
      <c r="D67" s="215">
        <f t="shared" si="10"/>
        <v>203</v>
      </c>
      <c r="E67" s="216">
        <f t="shared" si="10"/>
        <v>173</v>
      </c>
      <c r="F67" s="214">
        <f t="shared" si="10"/>
        <v>3867</v>
      </c>
      <c r="G67" s="215">
        <f t="shared" si="10"/>
        <v>179</v>
      </c>
      <c r="H67" s="216">
        <f t="shared" si="10"/>
        <v>138</v>
      </c>
      <c r="I67" s="214">
        <f t="shared" si="10"/>
        <v>5121</v>
      </c>
      <c r="J67" s="215">
        <f t="shared" si="10"/>
        <v>275</v>
      </c>
      <c r="K67" s="216">
        <f t="shared" si="10"/>
        <v>227</v>
      </c>
      <c r="L67" s="214">
        <f t="shared" si="10"/>
        <v>2574</v>
      </c>
      <c r="M67" s="215">
        <f t="shared" si="10"/>
        <v>29</v>
      </c>
      <c r="N67" s="216">
        <f t="shared" si="10"/>
        <v>23</v>
      </c>
      <c r="O67" s="214">
        <f t="shared" si="10"/>
        <v>2367</v>
      </c>
      <c r="P67" s="214">
        <f t="shared" si="10"/>
        <v>197</v>
      </c>
      <c r="Q67" s="216">
        <f t="shared" si="10"/>
        <v>184</v>
      </c>
    </row>
    <row r="68" spans="2:17" s="171" customFormat="1" ht="15" customHeight="1">
      <c r="B68" s="182" t="s">
        <v>156</v>
      </c>
      <c r="C68" s="183">
        <v>366</v>
      </c>
      <c r="D68" s="184">
        <v>42</v>
      </c>
      <c r="E68" s="185">
        <v>35</v>
      </c>
      <c r="F68" s="186">
        <v>1192</v>
      </c>
      <c r="G68" s="184">
        <v>56</v>
      </c>
      <c r="H68" s="185">
        <v>44</v>
      </c>
      <c r="I68" s="186">
        <v>1815</v>
      </c>
      <c r="J68" s="184">
        <v>56</v>
      </c>
      <c r="K68" s="187">
        <v>50</v>
      </c>
      <c r="L68" s="186">
        <v>648</v>
      </c>
      <c r="M68" s="184">
        <v>8</v>
      </c>
      <c r="N68" s="187">
        <v>9</v>
      </c>
      <c r="O68" s="218">
        <v>586</v>
      </c>
      <c r="P68" s="184">
        <v>45</v>
      </c>
      <c r="Q68" s="219">
        <v>44</v>
      </c>
    </row>
    <row r="69" spans="2:17" s="171" customFormat="1" ht="15" customHeight="1">
      <c r="B69" s="182" t="s">
        <v>157</v>
      </c>
      <c r="C69" s="183">
        <v>576</v>
      </c>
      <c r="D69" s="184">
        <v>65</v>
      </c>
      <c r="E69" s="185">
        <v>52</v>
      </c>
      <c r="F69" s="186">
        <v>1168</v>
      </c>
      <c r="G69" s="184">
        <v>58</v>
      </c>
      <c r="H69" s="185">
        <v>43</v>
      </c>
      <c r="I69" s="186">
        <v>1433</v>
      </c>
      <c r="J69" s="184">
        <v>87</v>
      </c>
      <c r="K69" s="187">
        <v>67</v>
      </c>
      <c r="L69" s="186">
        <v>839</v>
      </c>
      <c r="M69" s="184">
        <v>8</v>
      </c>
      <c r="N69" s="187">
        <v>5</v>
      </c>
      <c r="O69" s="218">
        <v>775</v>
      </c>
      <c r="P69" s="184">
        <v>72</v>
      </c>
      <c r="Q69" s="219">
        <v>65</v>
      </c>
    </row>
    <row r="70" spans="2:17" s="171" customFormat="1" ht="15" customHeight="1">
      <c r="B70" s="182" t="s">
        <v>158</v>
      </c>
      <c r="C70" s="183">
        <v>515</v>
      </c>
      <c r="D70" s="184">
        <v>62</v>
      </c>
      <c r="E70" s="185">
        <v>55</v>
      </c>
      <c r="F70" s="186">
        <v>909</v>
      </c>
      <c r="G70" s="184">
        <v>42</v>
      </c>
      <c r="H70" s="185">
        <v>31</v>
      </c>
      <c r="I70" s="186">
        <v>1160</v>
      </c>
      <c r="J70" s="184">
        <v>74</v>
      </c>
      <c r="K70" s="187">
        <v>64</v>
      </c>
      <c r="L70" s="186">
        <v>738</v>
      </c>
      <c r="M70" s="184">
        <v>9</v>
      </c>
      <c r="N70" s="187">
        <v>6</v>
      </c>
      <c r="O70" s="218">
        <v>672</v>
      </c>
      <c r="P70" s="184">
        <v>52</v>
      </c>
      <c r="Q70" s="219">
        <v>47</v>
      </c>
    </row>
    <row r="71" spans="2:17" s="171" customFormat="1" ht="15" customHeight="1">
      <c r="B71" s="205" t="s">
        <v>159</v>
      </c>
      <c r="C71" s="193">
        <v>331</v>
      </c>
      <c r="D71" s="194">
        <v>34</v>
      </c>
      <c r="E71" s="195">
        <v>31</v>
      </c>
      <c r="F71" s="196">
        <v>598</v>
      </c>
      <c r="G71" s="194">
        <v>23</v>
      </c>
      <c r="H71" s="195">
        <v>20</v>
      </c>
      <c r="I71" s="196">
        <v>713</v>
      </c>
      <c r="J71" s="194">
        <v>58</v>
      </c>
      <c r="K71" s="197">
        <v>46</v>
      </c>
      <c r="L71" s="196">
        <v>349</v>
      </c>
      <c r="M71" s="194">
        <v>4</v>
      </c>
      <c r="N71" s="197">
        <v>3</v>
      </c>
      <c r="O71" s="220">
        <v>334</v>
      </c>
      <c r="P71" s="194">
        <v>28</v>
      </c>
      <c r="Q71" s="221">
        <v>28</v>
      </c>
    </row>
    <row r="72" spans="2:17" s="171" customFormat="1" ht="15" customHeight="1">
      <c r="B72" s="213" t="s">
        <v>164</v>
      </c>
      <c r="C72" s="214">
        <f t="shared" ref="C72:Q72" si="11">SUM(C73:C76)</f>
        <v>1822</v>
      </c>
      <c r="D72" s="215">
        <f t="shared" si="11"/>
        <v>176</v>
      </c>
      <c r="E72" s="216">
        <f t="shared" si="11"/>
        <v>154</v>
      </c>
      <c r="F72" s="214">
        <f t="shared" si="11"/>
        <v>3939</v>
      </c>
      <c r="G72" s="215">
        <f t="shared" si="11"/>
        <v>227</v>
      </c>
      <c r="H72" s="216">
        <f t="shared" si="11"/>
        <v>179</v>
      </c>
      <c r="I72" s="214">
        <f t="shared" si="11"/>
        <v>5272</v>
      </c>
      <c r="J72" s="215">
        <f t="shared" si="11"/>
        <v>311</v>
      </c>
      <c r="K72" s="216">
        <f t="shared" si="11"/>
        <v>243</v>
      </c>
      <c r="L72" s="214">
        <f t="shared" si="11"/>
        <v>3045</v>
      </c>
      <c r="M72" s="215">
        <f t="shared" si="11"/>
        <v>36</v>
      </c>
      <c r="N72" s="216">
        <f t="shared" si="11"/>
        <v>29</v>
      </c>
      <c r="O72" s="214">
        <f t="shared" si="11"/>
        <v>2270</v>
      </c>
      <c r="P72" s="214">
        <f t="shared" si="11"/>
        <v>191</v>
      </c>
      <c r="Q72" s="216">
        <f t="shared" si="11"/>
        <v>170</v>
      </c>
    </row>
    <row r="73" spans="2:17" s="171" customFormat="1" ht="15" customHeight="1">
      <c r="B73" s="182" t="s">
        <v>156</v>
      </c>
      <c r="C73" s="222">
        <v>378</v>
      </c>
      <c r="D73" s="204">
        <v>26</v>
      </c>
      <c r="E73" s="223">
        <v>22</v>
      </c>
      <c r="F73" s="224">
        <v>1197</v>
      </c>
      <c r="G73" s="204">
        <v>81</v>
      </c>
      <c r="H73" s="223">
        <v>64</v>
      </c>
      <c r="I73" s="224">
        <v>1833</v>
      </c>
      <c r="J73" s="204">
        <v>131</v>
      </c>
      <c r="K73" s="225">
        <v>111</v>
      </c>
      <c r="L73" s="224">
        <v>727</v>
      </c>
      <c r="M73" s="204">
        <v>7</v>
      </c>
      <c r="N73" s="225">
        <v>5</v>
      </c>
      <c r="O73" s="226">
        <v>549</v>
      </c>
      <c r="P73" s="204">
        <v>44</v>
      </c>
      <c r="Q73" s="227">
        <v>42</v>
      </c>
    </row>
    <row r="74" spans="2:17" s="171" customFormat="1" ht="15" customHeight="1">
      <c r="B74" s="182" t="s">
        <v>157</v>
      </c>
      <c r="C74" s="222">
        <v>626</v>
      </c>
      <c r="D74" s="204">
        <v>66</v>
      </c>
      <c r="E74" s="223">
        <v>59</v>
      </c>
      <c r="F74" s="224">
        <v>1240</v>
      </c>
      <c r="G74" s="204">
        <v>65</v>
      </c>
      <c r="H74" s="223">
        <v>47</v>
      </c>
      <c r="I74" s="224">
        <v>1506</v>
      </c>
      <c r="J74" s="204">
        <v>82</v>
      </c>
      <c r="K74" s="225">
        <v>64</v>
      </c>
      <c r="L74" s="224">
        <v>999</v>
      </c>
      <c r="M74" s="204">
        <v>13</v>
      </c>
      <c r="N74" s="225">
        <v>10</v>
      </c>
      <c r="O74" s="226">
        <v>790</v>
      </c>
      <c r="P74" s="204">
        <v>65</v>
      </c>
      <c r="Q74" s="227">
        <v>57</v>
      </c>
    </row>
    <row r="75" spans="2:17" s="171" customFormat="1" ht="15" customHeight="1">
      <c r="B75" s="182" t="s">
        <v>158</v>
      </c>
      <c r="C75" s="222">
        <v>497</v>
      </c>
      <c r="D75" s="204">
        <v>41</v>
      </c>
      <c r="E75" s="223">
        <v>34</v>
      </c>
      <c r="F75" s="224">
        <v>891</v>
      </c>
      <c r="G75" s="204">
        <v>37</v>
      </c>
      <c r="H75" s="223">
        <v>33</v>
      </c>
      <c r="I75" s="224">
        <v>1181</v>
      </c>
      <c r="J75" s="204">
        <v>62</v>
      </c>
      <c r="K75" s="225">
        <v>44</v>
      </c>
      <c r="L75" s="224">
        <v>839</v>
      </c>
      <c r="M75" s="204">
        <v>13</v>
      </c>
      <c r="N75" s="225">
        <v>12</v>
      </c>
      <c r="O75" s="226">
        <v>576</v>
      </c>
      <c r="P75" s="204">
        <v>55</v>
      </c>
      <c r="Q75" s="227">
        <v>47</v>
      </c>
    </row>
    <row r="76" spans="2:17" s="171" customFormat="1" ht="15" customHeight="1">
      <c r="B76" s="205" t="s">
        <v>159</v>
      </c>
      <c r="C76" s="228">
        <v>321</v>
      </c>
      <c r="D76" s="229">
        <v>43</v>
      </c>
      <c r="E76" s="202">
        <v>39</v>
      </c>
      <c r="F76" s="230">
        <v>611</v>
      </c>
      <c r="G76" s="229">
        <v>44</v>
      </c>
      <c r="H76" s="202">
        <v>35</v>
      </c>
      <c r="I76" s="230">
        <v>752</v>
      </c>
      <c r="J76" s="229">
        <v>36</v>
      </c>
      <c r="K76" s="203">
        <v>24</v>
      </c>
      <c r="L76" s="230">
        <v>480</v>
      </c>
      <c r="M76" s="229">
        <v>3</v>
      </c>
      <c r="N76" s="203">
        <v>2</v>
      </c>
      <c r="O76" s="231">
        <v>355</v>
      </c>
      <c r="P76" s="229">
        <v>27</v>
      </c>
      <c r="Q76" s="232">
        <v>24</v>
      </c>
    </row>
    <row r="77" spans="2:17" s="171" customFormat="1" ht="15" customHeight="1">
      <c r="B77" s="213" t="s">
        <v>165</v>
      </c>
      <c r="C77" s="214">
        <f t="shared" ref="C77:Q77" si="12">SUM(C78:C81)</f>
        <v>1766</v>
      </c>
      <c r="D77" s="215">
        <f t="shared" si="12"/>
        <v>170</v>
      </c>
      <c r="E77" s="216">
        <f t="shared" si="12"/>
        <v>144</v>
      </c>
      <c r="F77" s="214">
        <f t="shared" si="12"/>
        <v>4424</v>
      </c>
      <c r="G77" s="215">
        <f t="shared" si="12"/>
        <v>239</v>
      </c>
      <c r="H77" s="216">
        <f t="shared" si="12"/>
        <v>191</v>
      </c>
      <c r="I77" s="214">
        <f t="shared" si="12"/>
        <v>5293</v>
      </c>
      <c r="J77" s="215">
        <f t="shared" si="12"/>
        <v>402</v>
      </c>
      <c r="K77" s="216">
        <f t="shared" si="12"/>
        <v>316</v>
      </c>
      <c r="L77" s="214">
        <f t="shared" si="12"/>
        <v>2859</v>
      </c>
      <c r="M77" s="215">
        <f t="shared" si="12"/>
        <v>64</v>
      </c>
      <c r="N77" s="216">
        <f t="shared" si="12"/>
        <v>57</v>
      </c>
      <c r="O77" s="214">
        <f t="shared" si="12"/>
        <v>2353</v>
      </c>
      <c r="P77" s="214">
        <f t="shared" si="12"/>
        <v>137</v>
      </c>
      <c r="Q77" s="216">
        <f t="shared" si="12"/>
        <v>118</v>
      </c>
    </row>
    <row r="78" spans="2:17" s="171" customFormat="1" ht="15" customHeight="1">
      <c r="B78" s="182" t="s">
        <v>156</v>
      </c>
      <c r="C78" s="222">
        <v>354</v>
      </c>
      <c r="D78" s="204">
        <v>33</v>
      </c>
      <c r="E78" s="223">
        <v>27</v>
      </c>
      <c r="F78" s="224">
        <v>1324</v>
      </c>
      <c r="G78" s="204">
        <v>83</v>
      </c>
      <c r="H78" s="223">
        <v>71</v>
      </c>
      <c r="I78" s="224">
        <v>1827</v>
      </c>
      <c r="J78" s="204">
        <v>145</v>
      </c>
      <c r="K78" s="225">
        <v>114</v>
      </c>
      <c r="L78" s="224">
        <v>744</v>
      </c>
      <c r="M78" s="204">
        <v>13</v>
      </c>
      <c r="N78" s="225">
        <v>13</v>
      </c>
      <c r="O78" s="226">
        <v>630</v>
      </c>
      <c r="P78" s="204">
        <v>36</v>
      </c>
      <c r="Q78" s="227">
        <v>32</v>
      </c>
    </row>
    <row r="79" spans="2:17" s="171" customFormat="1" ht="15" customHeight="1">
      <c r="B79" s="182" t="s">
        <v>157</v>
      </c>
      <c r="C79" s="222">
        <v>594</v>
      </c>
      <c r="D79" s="204">
        <v>62</v>
      </c>
      <c r="E79" s="223">
        <v>53</v>
      </c>
      <c r="F79" s="224">
        <v>1394</v>
      </c>
      <c r="G79" s="204">
        <v>69</v>
      </c>
      <c r="H79" s="223">
        <v>50</v>
      </c>
      <c r="I79" s="224">
        <v>1535</v>
      </c>
      <c r="J79" s="204">
        <v>101</v>
      </c>
      <c r="K79" s="225">
        <v>82</v>
      </c>
      <c r="L79" s="224">
        <v>928</v>
      </c>
      <c r="M79" s="204">
        <v>26</v>
      </c>
      <c r="N79" s="225">
        <v>22</v>
      </c>
      <c r="O79" s="226">
        <v>736</v>
      </c>
      <c r="P79" s="204">
        <v>44</v>
      </c>
      <c r="Q79" s="227">
        <v>38</v>
      </c>
    </row>
    <row r="80" spans="2:17" s="171" customFormat="1" ht="15" customHeight="1">
      <c r="B80" s="182" t="s">
        <v>158</v>
      </c>
      <c r="C80" s="222">
        <v>502</v>
      </c>
      <c r="D80" s="204">
        <v>43</v>
      </c>
      <c r="E80" s="223">
        <v>35</v>
      </c>
      <c r="F80" s="224">
        <v>1068</v>
      </c>
      <c r="G80" s="204">
        <v>48</v>
      </c>
      <c r="H80" s="223">
        <v>38</v>
      </c>
      <c r="I80" s="224">
        <v>1208</v>
      </c>
      <c r="J80" s="204">
        <v>90</v>
      </c>
      <c r="K80" s="225">
        <v>66</v>
      </c>
      <c r="L80" s="224">
        <v>806</v>
      </c>
      <c r="M80" s="204">
        <v>18</v>
      </c>
      <c r="N80" s="225">
        <v>15</v>
      </c>
      <c r="O80" s="226">
        <v>659</v>
      </c>
      <c r="P80" s="204">
        <v>39</v>
      </c>
      <c r="Q80" s="227">
        <v>32</v>
      </c>
    </row>
    <row r="81" spans="2:17" s="171" customFormat="1" ht="15" customHeight="1">
      <c r="B81" s="205" t="s">
        <v>159</v>
      </c>
      <c r="C81" s="228">
        <v>316</v>
      </c>
      <c r="D81" s="229">
        <v>32</v>
      </c>
      <c r="E81" s="202">
        <v>29</v>
      </c>
      <c r="F81" s="230">
        <v>638</v>
      </c>
      <c r="G81" s="229">
        <v>39</v>
      </c>
      <c r="H81" s="202">
        <v>32</v>
      </c>
      <c r="I81" s="230">
        <v>723</v>
      </c>
      <c r="J81" s="229">
        <v>66</v>
      </c>
      <c r="K81" s="203">
        <v>54</v>
      </c>
      <c r="L81" s="230">
        <v>381</v>
      </c>
      <c r="M81" s="229">
        <v>7</v>
      </c>
      <c r="N81" s="203">
        <v>7</v>
      </c>
      <c r="O81" s="231">
        <v>328</v>
      </c>
      <c r="P81" s="229">
        <v>18</v>
      </c>
      <c r="Q81" s="232">
        <v>16</v>
      </c>
    </row>
    <row r="82" spans="2:17" ht="15" customHeight="1">
      <c r="B82" s="42" t="s">
        <v>166</v>
      </c>
      <c r="Q82" s="233" t="s">
        <v>167</v>
      </c>
    </row>
    <row r="83" spans="2:17">
      <c r="B83" s="171" t="s">
        <v>168</v>
      </c>
      <c r="Q83" s="233" t="s">
        <v>169</v>
      </c>
    </row>
    <row r="84" spans="2:17">
      <c r="B84" s="171" t="s">
        <v>170</v>
      </c>
      <c r="C84" s="171"/>
    </row>
    <row r="85" spans="2:17">
      <c r="B85" s="171" t="s">
        <v>171</v>
      </c>
    </row>
  </sheetData>
  <mergeCells count="6">
    <mergeCell ref="O3:Q3"/>
    <mergeCell ref="B3:B4"/>
    <mergeCell ref="C3:E3"/>
    <mergeCell ref="F3:H3"/>
    <mergeCell ref="I3:K3"/>
    <mergeCell ref="L3:N3"/>
  </mergeCells>
  <phoneticPr fontId="1"/>
  <pageMargins left="0.59055118110236227" right="0.59055118110236227" top="0.78740157480314965" bottom="0.69" header="0.39370078740157483" footer="0.39370078740157483"/>
  <pageSetup paperSize="9" scale="98" orientation="portrait" r:id="rId1"/>
  <headerFooter alignWithMargins="0">
    <oddHeader>&amp;R13.保健・衛生・環境</oddHeader>
    <oddFooter>&amp;C-79-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zoomScaleNormal="100" workbookViewId="0">
      <selection activeCell="D64" sqref="D64"/>
    </sheetView>
  </sheetViews>
  <sheetFormatPr defaultRowHeight="13.5"/>
  <cols>
    <col min="1" max="1" width="3.625" style="145" customWidth="1"/>
    <col min="2" max="2" width="11.625" style="145" customWidth="1"/>
    <col min="3" max="3" width="12.625" style="145" customWidth="1"/>
    <col min="4" max="4" width="14.625" style="168" customWidth="1"/>
    <col min="5" max="7" width="13.625" style="168" customWidth="1"/>
    <col min="8" max="8" width="9" style="144"/>
    <col min="9" max="256" width="9" style="145"/>
    <col min="257" max="257" width="3.625" style="145" customWidth="1"/>
    <col min="258" max="258" width="11.625" style="145" customWidth="1"/>
    <col min="259" max="259" width="12.625" style="145" customWidth="1"/>
    <col min="260" max="260" width="14.625" style="145" customWidth="1"/>
    <col min="261" max="263" width="13.625" style="145" customWidth="1"/>
    <col min="264" max="512" width="9" style="145"/>
    <col min="513" max="513" width="3.625" style="145" customWidth="1"/>
    <col min="514" max="514" width="11.625" style="145" customWidth="1"/>
    <col min="515" max="515" width="12.625" style="145" customWidth="1"/>
    <col min="516" max="516" width="14.625" style="145" customWidth="1"/>
    <col min="517" max="519" width="13.625" style="145" customWidth="1"/>
    <col min="520" max="768" width="9" style="145"/>
    <col min="769" max="769" width="3.625" style="145" customWidth="1"/>
    <col min="770" max="770" width="11.625" style="145" customWidth="1"/>
    <col min="771" max="771" width="12.625" style="145" customWidth="1"/>
    <col min="772" max="772" width="14.625" style="145" customWidth="1"/>
    <col min="773" max="775" width="13.625" style="145" customWidth="1"/>
    <col min="776" max="1024" width="9" style="145"/>
    <col min="1025" max="1025" width="3.625" style="145" customWidth="1"/>
    <col min="1026" max="1026" width="11.625" style="145" customWidth="1"/>
    <col min="1027" max="1027" width="12.625" style="145" customWidth="1"/>
    <col min="1028" max="1028" width="14.625" style="145" customWidth="1"/>
    <col min="1029" max="1031" width="13.625" style="145" customWidth="1"/>
    <col min="1032" max="1280" width="9" style="145"/>
    <col min="1281" max="1281" width="3.625" style="145" customWidth="1"/>
    <col min="1282" max="1282" width="11.625" style="145" customWidth="1"/>
    <col min="1283" max="1283" width="12.625" style="145" customWidth="1"/>
    <col min="1284" max="1284" width="14.625" style="145" customWidth="1"/>
    <col min="1285" max="1287" width="13.625" style="145" customWidth="1"/>
    <col min="1288" max="1536" width="9" style="145"/>
    <col min="1537" max="1537" width="3.625" style="145" customWidth="1"/>
    <col min="1538" max="1538" width="11.625" style="145" customWidth="1"/>
    <col min="1539" max="1539" width="12.625" style="145" customWidth="1"/>
    <col min="1540" max="1540" width="14.625" style="145" customWidth="1"/>
    <col min="1541" max="1543" width="13.625" style="145" customWidth="1"/>
    <col min="1544" max="1792" width="9" style="145"/>
    <col min="1793" max="1793" width="3.625" style="145" customWidth="1"/>
    <col min="1794" max="1794" width="11.625" style="145" customWidth="1"/>
    <col min="1795" max="1795" width="12.625" style="145" customWidth="1"/>
    <col min="1796" max="1796" width="14.625" style="145" customWidth="1"/>
    <col min="1797" max="1799" width="13.625" style="145" customWidth="1"/>
    <col min="1800" max="2048" width="9" style="145"/>
    <col min="2049" max="2049" width="3.625" style="145" customWidth="1"/>
    <col min="2050" max="2050" width="11.625" style="145" customWidth="1"/>
    <col min="2051" max="2051" width="12.625" style="145" customWidth="1"/>
    <col min="2052" max="2052" width="14.625" style="145" customWidth="1"/>
    <col min="2053" max="2055" width="13.625" style="145" customWidth="1"/>
    <col min="2056" max="2304" width="9" style="145"/>
    <col min="2305" max="2305" width="3.625" style="145" customWidth="1"/>
    <col min="2306" max="2306" width="11.625" style="145" customWidth="1"/>
    <col min="2307" max="2307" width="12.625" style="145" customWidth="1"/>
    <col min="2308" max="2308" width="14.625" style="145" customWidth="1"/>
    <col min="2309" max="2311" width="13.625" style="145" customWidth="1"/>
    <col min="2312" max="2560" width="9" style="145"/>
    <col min="2561" max="2561" width="3.625" style="145" customWidth="1"/>
    <col min="2562" max="2562" width="11.625" style="145" customWidth="1"/>
    <col min="2563" max="2563" width="12.625" style="145" customWidth="1"/>
    <col min="2564" max="2564" width="14.625" style="145" customWidth="1"/>
    <col min="2565" max="2567" width="13.625" style="145" customWidth="1"/>
    <col min="2568" max="2816" width="9" style="145"/>
    <col min="2817" max="2817" width="3.625" style="145" customWidth="1"/>
    <col min="2818" max="2818" width="11.625" style="145" customWidth="1"/>
    <col min="2819" max="2819" width="12.625" style="145" customWidth="1"/>
    <col min="2820" max="2820" width="14.625" style="145" customWidth="1"/>
    <col min="2821" max="2823" width="13.625" style="145" customWidth="1"/>
    <col min="2824" max="3072" width="9" style="145"/>
    <col min="3073" max="3073" width="3.625" style="145" customWidth="1"/>
    <col min="3074" max="3074" width="11.625" style="145" customWidth="1"/>
    <col min="3075" max="3075" width="12.625" style="145" customWidth="1"/>
    <col min="3076" max="3076" width="14.625" style="145" customWidth="1"/>
    <col min="3077" max="3079" width="13.625" style="145" customWidth="1"/>
    <col min="3080" max="3328" width="9" style="145"/>
    <col min="3329" max="3329" width="3.625" style="145" customWidth="1"/>
    <col min="3330" max="3330" width="11.625" style="145" customWidth="1"/>
    <col min="3331" max="3331" width="12.625" style="145" customWidth="1"/>
    <col min="3332" max="3332" width="14.625" style="145" customWidth="1"/>
    <col min="3333" max="3335" width="13.625" style="145" customWidth="1"/>
    <col min="3336" max="3584" width="9" style="145"/>
    <col min="3585" max="3585" width="3.625" style="145" customWidth="1"/>
    <col min="3586" max="3586" width="11.625" style="145" customWidth="1"/>
    <col min="3587" max="3587" width="12.625" style="145" customWidth="1"/>
    <col min="3588" max="3588" width="14.625" style="145" customWidth="1"/>
    <col min="3589" max="3591" width="13.625" style="145" customWidth="1"/>
    <col min="3592" max="3840" width="9" style="145"/>
    <col min="3841" max="3841" width="3.625" style="145" customWidth="1"/>
    <col min="3842" max="3842" width="11.625" style="145" customWidth="1"/>
    <col min="3843" max="3843" width="12.625" style="145" customWidth="1"/>
    <col min="3844" max="3844" width="14.625" style="145" customWidth="1"/>
    <col min="3845" max="3847" width="13.625" style="145" customWidth="1"/>
    <col min="3848" max="4096" width="9" style="145"/>
    <col min="4097" max="4097" width="3.625" style="145" customWidth="1"/>
    <col min="4098" max="4098" width="11.625" style="145" customWidth="1"/>
    <col min="4099" max="4099" width="12.625" style="145" customWidth="1"/>
    <col min="4100" max="4100" width="14.625" style="145" customWidth="1"/>
    <col min="4101" max="4103" width="13.625" style="145" customWidth="1"/>
    <col min="4104" max="4352" width="9" style="145"/>
    <col min="4353" max="4353" width="3.625" style="145" customWidth="1"/>
    <col min="4354" max="4354" width="11.625" style="145" customWidth="1"/>
    <col min="4355" max="4355" width="12.625" style="145" customWidth="1"/>
    <col min="4356" max="4356" width="14.625" style="145" customWidth="1"/>
    <col min="4357" max="4359" width="13.625" style="145" customWidth="1"/>
    <col min="4360" max="4608" width="9" style="145"/>
    <col min="4609" max="4609" width="3.625" style="145" customWidth="1"/>
    <col min="4610" max="4610" width="11.625" style="145" customWidth="1"/>
    <col min="4611" max="4611" width="12.625" style="145" customWidth="1"/>
    <col min="4612" max="4612" width="14.625" style="145" customWidth="1"/>
    <col min="4613" max="4615" width="13.625" style="145" customWidth="1"/>
    <col min="4616" max="4864" width="9" style="145"/>
    <col min="4865" max="4865" width="3.625" style="145" customWidth="1"/>
    <col min="4866" max="4866" width="11.625" style="145" customWidth="1"/>
    <col min="4867" max="4867" width="12.625" style="145" customWidth="1"/>
    <col min="4868" max="4868" width="14.625" style="145" customWidth="1"/>
    <col min="4869" max="4871" width="13.625" style="145" customWidth="1"/>
    <col min="4872" max="5120" width="9" style="145"/>
    <col min="5121" max="5121" width="3.625" style="145" customWidth="1"/>
    <col min="5122" max="5122" width="11.625" style="145" customWidth="1"/>
    <col min="5123" max="5123" width="12.625" style="145" customWidth="1"/>
    <col min="5124" max="5124" width="14.625" style="145" customWidth="1"/>
    <col min="5125" max="5127" width="13.625" style="145" customWidth="1"/>
    <col min="5128" max="5376" width="9" style="145"/>
    <col min="5377" max="5377" width="3.625" style="145" customWidth="1"/>
    <col min="5378" max="5378" width="11.625" style="145" customWidth="1"/>
    <col min="5379" max="5379" width="12.625" style="145" customWidth="1"/>
    <col min="5380" max="5380" width="14.625" style="145" customWidth="1"/>
    <col min="5381" max="5383" width="13.625" style="145" customWidth="1"/>
    <col min="5384" max="5632" width="9" style="145"/>
    <col min="5633" max="5633" width="3.625" style="145" customWidth="1"/>
    <col min="5634" max="5634" width="11.625" style="145" customWidth="1"/>
    <col min="5635" max="5635" width="12.625" style="145" customWidth="1"/>
    <col min="5636" max="5636" width="14.625" style="145" customWidth="1"/>
    <col min="5637" max="5639" width="13.625" style="145" customWidth="1"/>
    <col min="5640" max="5888" width="9" style="145"/>
    <col min="5889" max="5889" width="3.625" style="145" customWidth="1"/>
    <col min="5890" max="5890" width="11.625" style="145" customWidth="1"/>
    <col min="5891" max="5891" width="12.625" style="145" customWidth="1"/>
    <col min="5892" max="5892" width="14.625" style="145" customWidth="1"/>
    <col min="5893" max="5895" width="13.625" style="145" customWidth="1"/>
    <col min="5896" max="6144" width="9" style="145"/>
    <col min="6145" max="6145" width="3.625" style="145" customWidth="1"/>
    <col min="6146" max="6146" width="11.625" style="145" customWidth="1"/>
    <col min="6147" max="6147" width="12.625" style="145" customWidth="1"/>
    <col min="6148" max="6148" width="14.625" style="145" customWidth="1"/>
    <col min="6149" max="6151" width="13.625" style="145" customWidth="1"/>
    <col min="6152" max="6400" width="9" style="145"/>
    <col min="6401" max="6401" width="3.625" style="145" customWidth="1"/>
    <col min="6402" max="6402" width="11.625" style="145" customWidth="1"/>
    <col min="6403" max="6403" width="12.625" style="145" customWidth="1"/>
    <col min="6404" max="6404" width="14.625" style="145" customWidth="1"/>
    <col min="6405" max="6407" width="13.625" style="145" customWidth="1"/>
    <col min="6408" max="6656" width="9" style="145"/>
    <col min="6657" max="6657" width="3.625" style="145" customWidth="1"/>
    <col min="6658" max="6658" width="11.625" style="145" customWidth="1"/>
    <col min="6659" max="6659" width="12.625" style="145" customWidth="1"/>
    <col min="6660" max="6660" width="14.625" style="145" customWidth="1"/>
    <col min="6661" max="6663" width="13.625" style="145" customWidth="1"/>
    <col min="6664" max="6912" width="9" style="145"/>
    <col min="6913" max="6913" width="3.625" style="145" customWidth="1"/>
    <col min="6914" max="6914" width="11.625" style="145" customWidth="1"/>
    <col min="6915" max="6915" width="12.625" style="145" customWidth="1"/>
    <col min="6916" max="6916" width="14.625" style="145" customWidth="1"/>
    <col min="6917" max="6919" width="13.625" style="145" customWidth="1"/>
    <col min="6920" max="7168" width="9" style="145"/>
    <col min="7169" max="7169" width="3.625" style="145" customWidth="1"/>
    <col min="7170" max="7170" width="11.625" style="145" customWidth="1"/>
    <col min="7171" max="7171" width="12.625" style="145" customWidth="1"/>
    <col min="7172" max="7172" width="14.625" style="145" customWidth="1"/>
    <col min="7173" max="7175" width="13.625" style="145" customWidth="1"/>
    <col min="7176" max="7424" width="9" style="145"/>
    <col min="7425" max="7425" width="3.625" style="145" customWidth="1"/>
    <col min="7426" max="7426" width="11.625" style="145" customWidth="1"/>
    <col min="7427" max="7427" width="12.625" style="145" customWidth="1"/>
    <col min="7428" max="7428" width="14.625" style="145" customWidth="1"/>
    <col min="7429" max="7431" width="13.625" style="145" customWidth="1"/>
    <col min="7432" max="7680" width="9" style="145"/>
    <col min="7681" max="7681" width="3.625" style="145" customWidth="1"/>
    <col min="7682" max="7682" width="11.625" style="145" customWidth="1"/>
    <col min="7683" max="7683" width="12.625" style="145" customWidth="1"/>
    <col min="7684" max="7684" width="14.625" style="145" customWidth="1"/>
    <col min="7685" max="7687" width="13.625" style="145" customWidth="1"/>
    <col min="7688" max="7936" width="9" style="145"/>
    <col min="7937" max="7937" width="3.625" style="145" customWidth="1"/>
    <col min="7938" max="7938" width="11.625" style="145" customWidth="1"/>
    <col min="7939" max="7939" width="12.625" style="145" customWidth="1"/>
    <col min="7940" max="7940" width="14.625" style="145" customWidth="1"/>
    <col min="7941" max="7943" width="13.625" style="145" customWidth="1"/>
    <col min="7944" max="8192" width="9" style="145"/>
    <col min="8193" max="8193" width="3.625" style="145" customWidth="1"/>
    <col min="8194" max="8194" width="11.625" style="145" customWidth="1"/>
    <col min="8195" max="8195" width="12.625" style="145" customWidth="1"/>
    <col min="8196" max="8196" width="14.625" style="145" customWidth="1"/>
    <col min="8197" max="8199" width="13.625" style="145" customWidth="1"/>
    <col min="8200" max="8448" width="9" style="145"/>
    <col min="8449" max="8449" width="3.625" style="145" customWidth="1"/>
    <col min="8450" max="8450" width="11.625" style="145" customWidth="1"/>
    <col min="8451" max="8451" width="12.625" style="145" customWidth="1"/>
    <col min="8452" max="8452" width="14.625" style="145" customWidth="1"/>
    <col min="8453" max="8455" width="13.625" style="145" customWidth="1"/>
    <col min="8456" max="8704" width="9" style="145"/>
    <col min="8705" max="8705" width="3.625" style="145" customWidth="1"/>
    <col min="8706" max="8706" width="11.625" style="145" customWidth="1"/>
    <col min="8707" max="8707" width="12.625" style="145" customWidth="1"/>
    <col min="8708" max="8708" width="14.625" style="145" customWidth="1"/>
    <col min="8709" max="8711" width="13.625" style="145" customWidth="1"/>
    <col min="8712" max="8960" width="9" style="145"/>
    <col min="8961" max="8961" width="3.625" style="145" customWidth="1"/>
    <col min="8962" max="8962" width="11.625" style="145" customWidth="1"/>
    <col min="8963" max="8963" width="12.625" style="145" customWidth="1"/>
    <col min="8964" max="8964" width="14.625" style="145" customWidth="1"/>
    <col min="8965" max="8967" width="13.625" style="145" customWidth="1"/>
    <col min="8968" max="9216" width="9" style="145"/>
    <col min="9217" max="9217" width="3.625" style="145" customWidth="1"/>
    <col min="9218" max="9218" width="11.625" style="145" customWidth="1"/>
    <col min="9219" max="9219" width="12.625" style="145" customWidth="1"/>
    <col min="9220" max="9220" width="14.625" style="145" customWidth="1"/>
    <col min="9221" max="9223" width="13.625" style="145" customWidth="1"/>
    <col min="9224" max="9472" width="9" style="145"/>
    <col min="9473" max="9473" width="3.625" style="145" customWidth="1"/>
    <col min="9474" max="9474" width="11.625" style="145" customWidth="1"/>
    <col min="9475" max="9475" width="12.625" style="145" customWidth="1"/>
    <col min="9476" max="9476" width="14.625" style="145" customWidth="1"/>
    <col min="9477" max="9479" width="13.625" style="145" customWidth="1"/>
    <col min="9480" max="9728" width="9" style="145"/>
    <col min="9729" max="9729" width="3.625" style="145" customWidth="1"/>
    <col min="9730" max="9730" width="11.625" style="145" customWidth="1"/>
    <col min="9731" max="9731" width="12.625" style="145" customWidth="1"/>
    <col min="9732" max="9732" width="14.625" style="145" customWidth="1"/>
    <col min="9733" max="9735" width="13.625" style="145" customWidth="1"/>
    <col min="9736" max="9984" width="9" style="145"/>
    <col min="9985" max="9985" width="3.625" style="145" customWidth="1"/>
    <col min="9986" max="9986" width="11.625" style="145" customWidth="1"/>
    <col min="9987" max="9987" width="12.625" style="145" customWidth="1"/>
    <col min="9988" max="9988" width="14.625" style="145" customWidth="1"/>
    <col min="9989" max="9991" width="13.625" style="145" customWidth="1"/>
    <col min="9992" max="10240" width="9" style="145"/>
    <col min="10241" max="10241" width="3.625" style="145" customWidth="1"/>
    <col min="10242" max="10242" width="11.625" style="145" customWidth="1"/>
    <col min="10243" max="10243" width="12.625" style="145" customWidth="1"/>
    <col min="10244" max="10244" width="14.625" style="145" customWidth="1"/>
    <col min="10245" max="10247" width="13.625" style="145" customWidth="1"/>
    <col min="10248" max="10496" width="9" style="145"/>
    <col min="10497" max="10497" width="3.625" style="145" customWidth="1"/>
    <col min="10498" max="10498" width="11.625" style="145" customWidth="1"/>
    <col min="10499" max="10499" width="12.625" style="145" customWidth="1"/>
    <col min="10500" max="10500" width="14.625" style="145" customWidth="1"/>
    <col min="10501" max="10503" width="13.625" style="145" customWidth="1"/>
    <col min="10504" max="10752" width="9" style="145"/>
    <col min="10753" max="10753" width="3.625" style="145" customWidth="1"/>
    <col min="10754" max="10754" width="11.625" style="145" customWidth="1"/>
    <col min="10755" max="10755" width="12.625" style="145" customWidth="1"/>
    <col min="10756" max="10756" width="14.625" style="145" customWidth="1"/>
    <col min="10757" max="10759" width="13.625" style="145" customWidth="1"/>
    <col min="10760" max="11008" width="9" style="145"/>
    <col min="11009" max="11009" width="3.625" style="145" customWidth="1"/>
    <col min="11010" max="11010" width="11.625" style="145" customWidth="1"/>
    <col min="11011" max="11011" width="12.625" style="145" customWidth="1"/>
    <col min="11012" max="11012" width="14.625" style="145" customWidth="1"/>
    <col min="11013" max="11015" width="13.625" style="145" customWidth="1"/>
    <col min="11016" max="11264" width="9" style="145"/>
    <col min="11265" max="11265" width="3.625" style="145" customWidth="1"/>
    <col min="11266" max="11266" width="11.625" style="145" customWidth="1"/>
    <col min="11267" max="11267" width="12.625" style="145" customWidth="1"/>
    <col min="11268" max="11268" width="14.625" style="145" customWidth="1"/>
    <col min="11269" max="11271" width="13.625" style="145" customWidth="1"/>
    <col min="11272" max="11520" width="9" style="145"/>
    <col min="11521" max="11521" width="3.625" style="145" customWidth="1"/>
    <col min="11522" max="11522" width="11.625" style="145" customWidth="1"/>
    <col min="11523" max="11523" width="12.625" style="145" customWidth="1"/>
    <col min="11524" max="11524" width="14.625" style="145" customWidth="1"/>
    <col min="11525" max="11527" width="13.625" style="145" customWidth="1"/>
    <col min="11528" max="11776" width="9" style="145"/>
    <col min="11777" max="11777" width="3.625" style="145" customWidth="1"/>
    <col min="11778" max="11778" width="11.625" style="145" customWidth="1"/>
    <col min="11779" max="11779" width="12.625" style="145" customWidth="1"/>
    <col min="11780" max="11780" width="14.625" style="145" customWidth="1"/>
    <col min="11781" max="11783" width="13.625" style="145" customWidth="1"/>
    <col min="11784" max="12032" width="9" style="145"/>
    <col min="12033" max="12033" width="3.625" style="145" customWidth="1"/>
    <col min="12034" max="12034" width="11.625" style="145" customWidth="1"/>
    <col min="12035" max="12035" width="12.625" style="145" customWidth="1"/>
    <col min="12036" max="12036" width="14.625" style="145" customWidth="1"/>
    <col min="12037" max="12039" width="13.625" style="145" customWidth="1"/>
    <col min="12040" max="12288" width="9" style="145"/>
    <col min="12289" max="12289" width="3.625" style="145" customWidth="1"/>
    <col min="12290" max="12290" width="11.625" style="145" customWidth="1"/>
    <col min="12291" max="12291" width="12.625" style="145" customWidth="1"/>
    <col min="12292" max="12292" width="14.625" style="145" customWidth="1"/>
    <col min="12293" max="12295" width="13.625" style="145" customWidth="1"/>
    <col min="12296" max="12544" width="9" style="145"/>
    <col min="12545" max="12545" width="3.625" style="145" customWidth="1"/>
    <col min="12546" max="12546" width="11.625" style="145" customWidth="1"/>
    <col min="12547" max="12547" width="12.625" style="145" customWidth="1"/>
    <col min="12548" max="12548" width="14.625" style="145" customWidth="1"/>
    <col min="12549" max="12551" width="13.625" style="145" customWidth="1"/>
    <col min="12552" max="12800" width="9" style="145"/>
    <col min="12801" max="12801" width="3.625" style="145" customWidth="1"/>
    <col min="12802" max="12802" width="11.625" style="145" customWidth="1"/>
    <col min="12803" max="12803" width="12.625" style="145" customWidth="1"/>
    <col min="12804" max="12804" width="14.625" style="145" customWidth="1"/>
    <col min="12805" max="12807" width="13.625" style="145" customWidth="1"/>
    <col min="12808" max="13056" width="9" style="145"/>
    <col min="13057" max="13057" width="3.625" style="145" customWidth="1"/>
    <col min="13058" max="13058" width="11.625" style="145" customWidth="1"/>
    <col min="13059" max="13059" width="12.625" style="145" customWidth="1"/>
    <col min="13060" max="13060" width="14.625" style="145" customWidth="1"/>
    <col min="13061" max="13063" width="13.625" style="145" customWidth="1"/>
    <col min="13064" max="13312" width="9" style="145"/>
    <col min="13313" max="13313" width="3.625" style="145" customWidth="1"/>
    <col min="13314" max="13314" width="11.625" style="145" customWidth="1"/>
    <col min="13315" max="13315" width="12.625" style="145" customWidth="1"/>
    <col min="13316" max="13316" width="14.625" style="145" customWidth="1"/>
    <col min="13317" max="13319" width="13.625" style="145" customWidth="1"/>
    <col min="13320" max="13568" width="9" style="145"/>
    <col min="13569" max="13569" width="3.625" style="145" customWidth="1"/>
    <col min="13570" max="13570" width="11.625" style="145" customWidth="1"/>
    <col min="13571" max="13571" width="12.625" style="145" customWidth="1"/>
    <col min="13572" max="13572" width="14.625" style="145" customWidth="1"/>
    <col min="13573" max="13575" width="13.625" style="145" customWidth="1"/>
    <col min="13576" max="13824" width="9" style="145"/>
    <col min="13825" max="13825" width="3.625" style="145" customWidth="1"/>
    <col min="13826" max="13826" width="11.625" style="145" customWidth="1"/>
    <col min="13827" max="13827" width="12.625" style="145" customWidth="1"/>
    <col min="13828" max="13828" width="14.625" style="145" customWidth="1"/>
    <col min="13829" max="13831" width="13.625" style="145" customWidth="1"/>
    <col min="13832" max="14080" width="9" style="145"/>
    <col min="14081" max="14081" width="3.625" style="145" customWidth="1"/>
    <col min="14082" max="14082" width="11.625" style="145" customWidth="1"/>
    <col min="14083" max="14083" width="12.625" style="145" customWidth="1"/>
    <col min="14084" max="14084" width="14.625" style="145" customWidth="1"/>
    <col min="14085" max="14087" width="13.625" style="145" customWidth="1"/>
    <col min="14088" max="14336" width="9" style="145"/>
    <col min="14337" max="14337" width="3.625" style="145" customWidth="1"/>
    <col min="14338" max="14338" width="11.625" style="145" customWidth="1"/>
    <col min="14339" max="14339" width="12.625" style="145" customWidth="1"/>
    <col min="14340" max="14340" width="14.625" style="145" customWidth="1"/>
    <col min="14341" max="14343" width="13.625" style="145" customWidth="1"/>
    <col min="14344" max="14592" width="9" style="145"/>
    <col min="14593" max="14593" width="3.625" style="145" customWidth="1"/>
    <col min="14594" max="14594" width="11.625" style="145" customWidth="1"/>
    <col min="14595" max="14595" width="12.625" style="145" customWidth="1"/>
    <col min="14596" max="14596" width="14.625" style="145" customWidth="1"/>
    <col min="14597" max="14599" width="13.625" style="145" customWidth="1"/>
    <col min="14600" max="14848" width="9" style="145"/>
    <col min="14849" max="14849" width="3.625" style="145" customWidth="1"/>
    <col min="14850" max="14850" width="11.625" style="145" customWidth="1"/>
    <col min="14851" max="14851" width="12.625" style="145" customWidth="1"/>
    <col min="14852" max="14852" width="14.625" style="145" customWidth="1"/>
    <col min="14853" max="14855" width="13.625" style="145" customWidth="1"/>
    <col min="14856" max="15104" width="9" style="145"/>
    <col min="15105" max="15105" width="3.625" style="145" customWidth="1"/>
    <col min="15106" max="15106" width="11.625" style="145" customWidth="1"/>
    <col min="15107" max="15107" width="12.625" style="145" customWidth="1"/>
    <col min="15108" max="15108" width="14.625" style="145" customWidth="1"/>
    <col min="15109" max="15111" width="13.625" style="145" customWidth="1"/>
    <col min="15112" max="15360" width="9" style="145"/>
    <col min="15361" max="15361" width="3.625" style="145" customWidth="1"/>
    <col min="15362" max="15362" width="11.625" style="145" customWidth="1"/>
    <col min="15363" max="15363" width="12.625" style="145" customWidth="1"/>
    <col min="15364" max="15364" width="14.625" style="145" customWidth="1"/>
    <col min="15365" max="15367" width="13.625" style="145" customWidth="1"/>
    <col min="15368" max="15616" width="9" style="145"/>
    <col min="15617" max="15617" width="3.625" style="145" customWidth="1"/>
    <col min="15618" max="15618" width="11.625" style="145" customWidth="1"/>
    <col min="15619" max="15619" width="12.625" style="145" customWidth="1"/>
    <col min="15620" max="15620" width="14.625" style="145" customWidth="1"/>
    <col min="15621" max="15623" width="13.625" style="145" customWidth="1"/>
    <col min="15624" max="15872" width="9" style="145"/>
    <col min="15873" max="15873" width="3.625" style="145" customWidth="1"/>
    <col min="15874" max="15874" width="11.625" style="145" customWidth="1"/>
    <col min="15875" max="15875" width="12.625" style="145" customWidth="1"/>
    <col min="15876" max="15876" width="14.625" style="145" customWidth="1"/>
    <col min="15877" max="15879" width="13.625" style="145" customWidth="1"/>
    <col min="15880" max="16128" width="9" style="145"/>
    <col min="16129" max="16129" width="3.625" style="145" customWidth="1"/>
    <col min="16130" max="16130" width="11.625" style="145" customWidth="1"/>
    <col min="16131" max="16131" width="12.625" style="145" customWidth="1"/>
    <col min="16132" max="16132" width="14.625" style="145" customWidth="1"/>
    <col min="16133" max="16135" width="13.625" style="145" customWidth="1"/>
    <col min="16136" max="16384" width="9" style="145"/>
  </cols>
  <sheetData>
    <row r="1" spans="1:7" ht="30" customHeight="1">
      <c r="A1" s="140" t="s">
        <v>106</v>
      </c>
      <c r="B1" s="141"/>
      <c r="C1" s="142"/>
      <c r="D1" s="143"/>
      <c r="E1" s="143"/>
      <c r="F1" s="143"/>
      <c r="G1" s="143"/>
    </row>
    <row r="2" spans="1:7" ht="18" customHeight="1">
      <c r="B2" s="146"/>
      <c r="C2" s="142"/>
      <c r="D2" s="143"/>
      <c r="E2" s="143"/>
      <c r="F2" s="143"/>
      <c r="G2" s="143"/>
    </row>
    <row r="3" spans="1:7" s="61" customFormat="1" ht="18" customHeight="1">
      <c r="B3" s="358" t="s">
        <v>1</v>
      </c>
      <c r="C3" s="147" t="s">
        <v>107</v>
      </c>
      <c r="D3" s="376" t="s">
        <v>108</v>
      </c>
      <c r="E3" s="377"/>
      <c r="F3" s="377"/>
      <c r="G3" s="378"/>
    </row>
    <row r="4" spans="1:7" s="61" customFormat="1" ht="18" customHeight="1">
      <c r="B4" s="359"/>
      <c r="C4" s="148" t="s">
        <v>109</v>
      </c>
      <c r="D4" s="149" t="s">
        <v>110</v>
      </c>
      <c r="E4" s="150" t="s">
        <v>111</v>
      </c>
      <c r="F4" s="150" t="s">
        <v>112</v>
      </c>
      <c r="G4" s="150" t="s">
        <v>113</v>
      </c>
    </row>
    <row r="5" spans="1:7" s="151" customFormat="1" ht="15" customHeight="1">
      <c r="B5" s="152" t="s">
        <v>114</v>
      </c>
      <c r="C5" s="153">
        <f>SUM(C6:C9)</f>
        <v>37.5</v>
      </c>
      <c r="D5" s="154">
        <f>SUM(D6:D9)</f>
        <v>1677</v>
      </c>
      <c r="E5" s="154">
        <f>SUM(E6:E9)</f>
        <v>454</v>
      </c>
      <c r="F5" s="154">
        <f>SUM(F6:F9)</f>
        <v>784</v>
      </c>
      <c r="G5" s="154">
        <f>SUM(G6:G9)</f>
        <v>439</v>
      </c>
    </row>
    <row r="6" spans="1:7" s="61" customFormat="1" ht="15" hidden="1" customHeight="1">
      <c r="B6" s="155" t="s">
        <v>13</v>
      </c>
      <c r="C6" s="156">
        <v>11.5</v>
      </c>
      <c r="D6" s="157">
        <f>SUM(E6:G6)</f>
        <v>577</v>
      </c>
      <c r="E6" s="157">
        <v>141</v>
      </c>
      <c r="F6" s="157">
        <v>299</v>
      </c>
      <c r="G6" s="157">
        <v>137</v>
      </c>
    </row>
    <row r="7" spans="1:7" s="61" customFormat="1" ht="15" hidden="1" customHeight="1">
      <c r="B7" s="155" t="s">
        <v>14</v>
      </c>
      <c r="C7" s="156">
        <v>11.5</v>
      </c>
      <c r="D7" s="157">
        <f>SUM(E7:G7)</f>
        <v>528</v>
      </c>
      <c r="E7" s="157">
        <v>125</v>
      </c>
      <c r="F7" s="157">
        <v>234</v>
      </c>
      <c r="G7" s="157">
        <v>169</v>
      </c>
    </row>
    <row r="8" spans="1:7" s="61" customFormat="1" ht="15" hidden="1" customHeight="1">
      <c r="B8" s="155" t="s">
        <v>15</v>
      </c>
      <c r="C8" s="156">
        <v>9.5</v>
      </c>
      <c r="D8" s="157">
        <f>SUM(E8:G8)</f>
        <v>384</v>
      </c>
      <c r="E8" s="157">
        <v>107</v>
      </c>
      <c r="F8" s="157">
        <v>168</v>
      </c>
      <c r="G8" s="157">
        <v>109</v>
      </c>
    </row>
    <row r="9" spans="1:7" s="61" customFormat="1" ht="15" hidden="1" customHeight="1">
      <c r="B9" s="158" t="s">
        <v>16</v>
      </c>
      <c r="C9" s="159">
        <v>5</v>
      </c>
      <c r="D9" s="160">
        <f>SUM(E9:G9)</f>
        <v>188</v>
      </c>
      <c r="E9" s="160">
        <v>81</v>
      </c>
      <c r="F9" s="160">
        <v>83</v>
      </c>
      <c r="G9" s="160">
        <v>24</v>
      </c>
    </row>
    <row r="10" spans="1:7" s="151" customFormat="1" ht="15" customHeight="1">
      <c r="B10" s="152" t="s">
        <v>115</v>
      </c>
      <c r="C10" s="153">
        <f>SUM(C11:C14)</f>
        <v>40.5</v>
      </c>
      <c r="D10" s="154">
        <f>SUM(D11:D14)</f>
        <v>1678</v>
      </c>
      <c r="E10" s="154">
        <f>SUM(E11:E14)</f>
        <v>527</v>
      </c>
      <c r="F10" s="154">
        <f>SUM(F11:F14)</f>
        <v>660</v>
      </c>
      <c r="G10" s="154">
        <f>SUM(G11:G14)</f>
        <v>491</v>
      </c>
    </row>
    <row r="11" spans="1:7" s="61" customFormat="1" ht="15" customHeight="1">
      <c r="B11" s="155" t="s">
        <v>13</v>
      </c>
      <c r="C11" s="156">
        <v>14</v>
      </c>
      <c r="D11" s="157">
        <f>SUM(E11:G11)</f>
        <v>617</v>
      </c>
      <c r="E11" s="157">
        <v>184</v>
      </c>
      <c r="F11" s="157">
        <v>240</v>
      </c>
      <c r="G11" s="157">
        <v>193</v>
      </c>
    </row>
    <row r="12" spans="1:7" s="61" customFormat="1" ht="15" customHeight="1">
      <c r="B12" s="155" t="s">
        <v>14</v>
      </c>
      <c r="C12" s="156">
        <v>12.5</v>
      </c>
      <c r="D12" s="157">
        <f>SUM(E12:G12)</f>
        <v>506</v>
      </c>
      <c r="E12" s="157">
        <v>143</v>
      </c>
      <c r="F12" s="157">
        <v>208</v>
      </c>
      <c r="G12" s="157">
        <v>155</v>
      </c>
    </row>
    <row r="13" spans="1:7" s="61" customFormat="1" ht="15" customHeight="1">
      <c r="B13" s="155" t="s">
        <v>15</v>
      </c>
      <c r="C13" s="156">
        <v>9</v>
      </c>
      <c r="D13" s="157">
        <f>SUM(E13:G13)</f>
        <v>385</v>
      </c>
      <c r="E13" s="157">
        <v>110</v>
      </c>
      <c r="F13" s="157">
        <v>158</v>
      </c>
      <c r="G13" s="157">
        <v>117</v>
      </c>
    </row>
    <row r="14" spans="1:7" s="61" customFormat="1" ht="15" customHeight="1">
      <c r="B14" s="158" t="s">
        <v>16</v>
      </c>
      <c r="C14" s="159">
        <v>5</v>
      </c>
      <c r="D14" s="160">
        <f>SUM(E14:G14)</f>
        <v>170</v>
      </c>
      <c r="E14" s="160">
        <v>90</v>
      </c>
      <c r="F14" s="160">
        <v>54</v>
      </c>
      <c r="G14" s="160">
        <v>26</v>
      </c>
    </row>
    <row r="15" spans="1:7" s="151" customFormat="1" ht="15" customHeight="1">
      <c r="B15" s="152" t="s">
        <v>116</v>
      </c>
      <c r="C15" s="153">
        <f>SUM(C16:C19)</f>
        <v>43.3</v>
      </c>
      <c r="D15" s="154">
        <f>SUM(D16:D19)</f>
        <v>1864</v>
      </c>
      <c r="E15" s="154">
        <f>SUM(E16:E19)</f>
        <v>505</v>
      </c>
      <c r="F15" s="154">
        <f>SUM(F16:F19)</f>
        <v>851</v>
      </c>
      <c r="G15" s="154">
        <f>SUM(G16:G19)</f>
        <v>508</v>
      </c>
    </row>
    <row r="16" spans="1:7" s="61" customFormat="1" ht="15" customHeight="1">
      <c r="B16" s="155" t="s">
        <v>13</v>
      </c>
      <c r="C16" s="156">
        <v>15.5</v>
      </c>
      <c r="D16" s="157">
        <f>SUM(E16:G16)</f>
        <v>658</v>
      </c>
      <c r="E16" s="157">
        <v>182</v>
      </c>
      <c r="F16" s="157">
        <v>290</v>
      </c>
      <c r="G16" s="157">
        <v>186</v>
      </c>
    </row>
    <row r="17" spans="2:7" s="61" customFormat="1" ht="15" customHeight="1">
      <c r="B17" s="155" t="s">
        <v>14</v>
      </c>
      <c r="C17" s="156">
        <v>13</v>
      </c>
      <c r="D17" s="157">
        <f>SUM(E17:G17)</f>
        <v>622</v>
      </c>
      <c r="E17" s="157">
        <v>147</v>
      </c>
      <c r="F17" s="157">
        <v>295</v>
      </c>
      <c r="G17" s="157">
        <v>180</v>
      </c>
    </row>
    <row r="18" spans="2:7" s="61" customFormat="1" ht="15" customHeight="1">
      <c r="B18" s="155" t="s">
        <v>15</v>
      </c>
      <c r="C18" s="156">
        <v>9.9</v>
      </c>
      <c r="D18" s="157">
        <f>SUM(E18:G18)</f>
        <v>428</v>
      </c>
      <c r="E18" s="157">
        <v>108</v>
      </c>
      <c r="F18" s="157">
        <v>207</v>
      </c>
      <c r="G18" s="157">
        <v>113</v>
      </c>
    </row>
    <row r="19" spans="2:7" s="61" customFormat="1" ht="15" customHeight="1">
      <c r="B19" s="158" t="s">
        <v>16</v>
      </c>
      <c r="C19" s="159">
        <v>4.9000000000000004</v>
      </c>
      <c r="D19" s="160">
        <f>SUM(E19:G19)</f>
        <v>156</v>
      </c>
      <c r="E19" s="160">
        <v>68</v>
      </c>
      <c r="F19" s="160">
        <v>59</v>
      </c>
      <c r="G19" s="160">
        <v>29</v>
      </c>
    </row>
    <row r="20" spans="2:7" s="151" customFormat="1" ht="15" customHeight="1">
      <c r="B20" s="152" t="s">
        <v>117</v>
      </c>
      <c r="C20" s="153">
        <f>SUM(C21:C24)</f>
        <v>40.800000000000004</v>
      </c>
      <c r="D20" s="154">
        <f>SUM(D21:D24)</f>
        <v>1759</v>
      </c>
      <c r="E20" s="154">
        <f>SUM(E21:E24)</f>
        <v>500</v>
      </c>
      <c r="F20" s="154">
        <f>SUM(F21:F24)</f>
        <v>855</v>
      </c>
      <c r="G20" s="154">
        <f>SUM(G21:G24)</f>
        <v>404</v>
      </c>
    </row>
    <row r="21" spans="2:7" s="61" customFormat="1" ht="15" customHeight="1">
      <c r="B21" s="155" t="s">
        <v>13</v>
      </c>
      <c r="C21" s="156">
        <v>12.5</v>
      </c>
      <c r="D21" s="157">
        <f>SUM(E21:G21)</f>
        <v>560</v>
      </c>
      <c r="E21" s="157">
        <v>162</v>
      </c>
      <c r="F21" s="157">
        <v>287</v>
      </c>
      <c r="G21" s="157">
        <v>111</v>
      </c>
    </row>
    <row r="22" spans="2:7" s="61" customFormat="1" ht="15" customHeight="1">
      <c r="B22" s="155" t="s">
        <v>14</v>
      </c>
      <c r="C22" s="156">
        <v>12</v>
      </c>
      <c r="D22" s="157">
        <f>SUM(E22:G22)</f>
        <v>566</v>
      </c>
      <c r="E22" s="157">
        <v>134</v>
      </c>
      <c r="F22" s="157">
        <v>295</v>
      </c>
      <c r="G22" s="157">
        <v>137</v>
      </c>
    </row>
    <row r="23" spans="2:7" s="61" customFormat="1" ht="15" customHeight="1">
      <c r="B23" s="155" t="s">
        <v>15</v>
      </c>
      <c r="C23" s="156">
        <v>10.7</v>
      </c>
      <c r="D23" s="157">
        <f>SUM(E23:G23)</f>
        <v>467</v>
      </c>
      <c r="E23" s="157">
        <v>115</v>
      </c>
      <c r="F23" s="157">
        <v>226</v>
      </c>
      <c r="G23" s="157">
        <v>126</v>
      </c>
    </row>
    <row r="24" spans="2:7" s="61" customFormat="1" ht="15" customHeight="1">
      <c r="B24" s="158" t="s">
        <v>16</v>
      </c>
      <c r="C24" s="159">
        <v>5.6</v>
      </c>
      <c r="D24" s="160">
        <f>SUM(E24:G24)</f>
        <v>166</v>
      </c>
      <c r="E24" s="160">
        <v>89</v>
      </c>
      <c r="F24" s="160">
        <v>47</v>
      </c>
      <c r="G24" s="160">
        <v>30</v>
      </c>
    </row>
    <row r="25" spans="2:7" s="151" customFormat="1" ht="15" customHeight="1">
      <c r="B25" s="152" t="s">
        <v>118</v>
      </c>
      <c r="C25" s="153">
        <f>SUM(C26:C29)</f>
        <v>38.5</v>
      </c>
      <c r="D25" s="154">
        <f>SUM(D26:D29)</f>
        <v>1666</v>
      </c>
      <c r="E25" s="154">
        <f>SUM(E26:E29)</f>
        <v>399</v>
      </c>
      <c r="F25" s="154">
        <f>SUM(F26:F29)</f>
        <v>811</v>
      </c>
      <c r="G25" s="154">
        <f>SUM(G26:G29)</f>
        <v>456</v>
      </c>
    </row>
    <row r="26" spans="2:7" s="61" customFormat="1" ht="15" customHeight="1">
      <c r="B26" s="155" t="s">
        <v>13</v>
      </c>
      <c r="C26" s="156">
        <v>12.9</v>
      </c>
      <c r="D26" s="157">
        <f>SUM(E26:G26)</f>
        <v>537</v>
      </c>
      <c r="E26" s="157">
        <v>124</v>
      </c>
      <c r="F26" s="157">
        <v>282</v>
      </c>
      <c r="G26" s="157">
        <v>131</v>
      </c>
    </row>
    <row r="27" spans="2:7" s="61" customFormat="1" ht="15" customHeight="1">
      <c r="B27" s="155" t="s">
        <v>14</v>
      </c>
      <c r="C27" s="156">
        <v>10.8</v>
      </c>
      <c r="D27" s="157">
        <f>SUM(E27:G27)</f>
        <v>509</v>
      </c>
      <c r="E27" s="157">
        <v>121</v>
      </c>
      <c r="F27" s="157">
        <v>273</v>
      </c>
      <c r="G27" s="157">
        <v>115</v>
      </c>
    </row>
    <row r="28" spans="2:7" s="61" customFormat="1" ht="15" customHeight="1">
      <c r="B28" s="155" t="s">
        <v>15</v>
      </c>
      <c r="C28" s="156">
        <v>9.8000000000000007</v>
      </c>
      <c r="D28" s="157">
        <f>SUM(E28:G28)</f>
        <v>453</v>
      </c>
      <c r="E28" s="157">
        <v>80</v>
      </c>
      <c r="F28" s="157">
        <v>208</v>
      </c>
      <c r="G28" s="157">
        <v>165</v>
      </c>
    </row>
    <row r="29" spans="2:7" s="61" customFormat="1" ht="15" customHeight="1">
      <c r="B29" s="158" t="s">
        <v>16</v>
      </c>
      <c r="C29" s="159">
        <v>5</v>
      </c>
      <c r="D29" s="160">
        <f>SUM(E29:G29)</f>
        <v>167</v>
      </c>
      <c r="E29" s="160">
        <v>74</v>
      </c>
      <c r="F29" s="160">
        <v>48</v>
      </c>
      <c r="G29" s="160">
        <v>45</v>
      </c>
    </row>
    <row r="30" spans="2:7" s="151" customFormat="1" ht="15" customHeight="1">
      <c r="B30" s="152" t="s">
        <v>119</v>
      </c>
      <c r="C30" s="153">
        <f>SUM(C31:C34)</f>
        <v>38.599999999999994</v>
      </c>
      <c r="D30" s="154">
        <f>SUM(D31:D34)</f>
        <v>1892</v>
      </c>
      <c r="E30" s="154">
        <f>SUM(E31:E34)</f>
        <v>388</v>
      </c>
      <c r="F30" s="154">
        <f>SUM(F31:F34)</f>
        <v>1023</v>
      </c>
      <c r="G30" s="154">
        <f>SUM(G31:G34)</f>
        <v>481</v>
      </c>
    </row>
    <row r="31" spans="2:7" s="61" customFormat="1" ht="15" customHeight="1">
      <c r="B31" s="155" t="s">
        <v>13</v>
      </c>
      <c r="C31" s="156">
        <v>11.3</v>
      </c>
      <c r="D31" s="157">
        <f>SUM(E31:G31)</f>
        <v>587</v>
      </c>
      <c r="E31" s="157">
        <v>106</v>
      </c>
      <c r="F31" s="157">
        <v>370</v>
      </c>
      <c r="G31" s="157">
        <v>111</v>
      </c>
    </row>
    <row r="32" spans="2:7" s="61" customFormat="1" ht="15" customHeight="1">
      <c r="B32" s="155" t="s">
        <v>14</v>
      </c>
      <c r="C32" s="156">
        <v>11.6</v>
      </c>
      <c r="D32" s="157">
        <f>SUM(E32:G32)</f>
        <v>568</v>
      </c>
      <c r="E32" s="157">
        <v>130</v>
      </c>
      <c r="F32" s="157">
        <v>288</v>
      </c>
      <c r="G32" s="157">
        <v>150</v>
      </c>
    </row>
    <row r="33" spans="2:7" s="61" customFormat="1" ht="15" customHeight="1">
      <c r="B33" s="155" t="s">
        <v>15</v>
      </c>
      <c r="C33" s="156">
        <v>10.7</v>
      </c>
      <c r="D33" s="157">
        <f>SUM(E33:G33)</f>
        <v>533</v>
      </c>
      <c r="E33" s="157">
        <v>97</v>
      </c>
      <c r="F33" s="157">
        <v>276</v>
      </c>
      <c r="G33" s="157">
        <v>160</v>
      </c>
    </row>
    <row r="34" spans="2:7" s="61" customFormat="1" ht="15" customHeight="1">
      <c r="B34" s="158" t="s">
        <v>16</v>
      </c>
      <c r="C34" s="159">
        <v>5</v>
      </c>
      <c r="D34" s="160">
        <f>SUM(E34:G34)</f>
        <v>204</v>
      </c>
      <c r="E34" s="160">
        <v>55</v>
      </c>
      <c r="F34" s="160">
        <v>89</v>
      </c>
      <c r="G34" s="160">
        <v>60</v>
      </c>
    </row>
    <row r="35" spans="2:7" s="151" customFormat="1" ht="15" customHeight="1">
      <c r="B35" s="152" t="s">
        <v>120</v>
      </c>
      <c r="C35" s="153">
        <f>SUM(C36:C39)</f>
        <v>37.5</v>
      </c>
      <c r="D35" s="154">
        <f>SUM(D36:D39)</f>
        <v>1774</v>
      </c>
      <c r="E35" s="154">
        <f>SUM(E36:E39)</f>
        <v>339</v>
      </c>
      <c r="F35" s="154">
        <f>SUM(F36:F39)</f>
        <v>947</v>
      </c>
      <c r="G35" s="154">
        <f>SUM(G36:G39)</f>
        <v>488</v>
      </c>
    </row>
    <row r="36" spans="2:7" s="61" customFormat="1" ht="15" customHeight="1">
      <c r="B36" s="155" t="s">
        <v>13</v>
      </c>
      <c r="C36" s="156">
        <v>10.5</v>
      </c>
      <c r="D36" s="157">
        <f>SUM(E36:G36)</f>
        <v>474</v>
      </c>
      <c r="E36" s="157">
        <v>96</v>
      </c>
      <c r="F36" s="157">
        <v>271</v>
      </c>
      <c r="G36" s="157">
        <v>107</v>
      </c>
    </row>
    <row r="37" spans="2:7" s="61" customFormat="1" ht="15" customHeight="1">
      <c r="B37" s="155" t="s">
        <v>14</v>
      </c>
      <c r="C37" s="156">
        <v>12</v>
      </c>
      <c r="D37" s="157">
        <f>SUM(E37:G37)</f>
        <v>566</v>
      </c>
      <c r="E37" s="157">
        <v>113</v>
      </c>
      <c r="F37" s="157">
        <v>292</v>
      </c>
      <c r="G37" s="157">
        <v>161</v>
      </c>
    </row>
    <row r="38" spans="2:7" s="61" customFormat="1" ht="15" customHeight="1">
      <c r="B38" s="155" t="s">
        <v>15</v>
      </c>
      <c r="C38" s="156">
        <v>9.5</v>
      </c>
      <c r="D38" s="157">
        <f>SUM(E38:G38)</f>
        <v>492</v>
      </c>
      <c r="E38" s="157">
        <v>88</v>
      </c>
      <c r="F38" s="157">
        <v>258</v>
      </c>
      <c r="G38" s="157">
        <v>146</v>
      </c>
    </row>
    <row r="39" spans="2:7" s="61" customFormat="1" ht="15" customHeight="1">
      <c r="B39" s="158" t="s">
        <v>16</v>
      </c>
      <c r="C39" s="159">
        <v>5.5</v>
      </c>
      <c r="D39" s="160">
        <f>SUM(E39:G39)</f>
        <v>242</v>
      </c>
      <c r="E39" s="160">
        <v>42</v>
      </c>
      <c r="F39" s="160">
        <v>126</v>
      </c>
      <c r="G39" s="160">
        <v>74</v>
      </c>
    </row>
    <row r="40" spans="2:7" s="151" customFormat="1" ht="15" customHeight="1">
      <c r="B40" s="152" t="s">
        <v>121</v>
      </c>
      <c r="C40" s="153">
        <f>SUM(C41:C44)</f>
        <v>31</v>
      </c>
      <c r="D40" s="154">
        <f>SUM(D41:D44)</f>
        <v>1603</v>
      </c>
      <c r="E40" s="154">
        <f>SUM(E41:E44)</f>
        <v>208</v>
      </c>
      <c r="F40" s="154">
        <f>SUM(F41:F44)</f>
        <v>991</v>
      </c>
      <c r="G40" s="154">
        <f>SUM(G41:G44)</f>
        <v>404</v>
      </c>
    </row>
    <row r="41" spans="2:7" s="61" customFormat="1" ht="15" customHeight="1">
      <c r="B41" s="155" t="s">
        <v>13</v>
      </c>
      <c r="C41" s="156">
        <v>4</v>
      </c>
      <c r="D41" s="157">
        <f t="shared" ref="D41:D47" si="0">SUM(E41:G41)</f>
        <v>466</v>
      </c>
      <c r="E41" s="157">
        <v>44</v>
      </c>
      <c r="F41" s="157">
        <v>308</v>
      </c>
      <c r="G41" s="157">
        <v>114</v>
      </c>
    </row>
    <row r="42" spans="2:7" s="61" customFormat="1" ht="15" customHeight="1">
      <c r="B42" s="155" t="s">
        <v>14</v>
      </c>
      <c r="C42" s="156">
        <v>8.5</v>
      </c>
      <c r="D42" s="157">
        <f t="shared" si="0"/>
        <v>582</v>
      </c>
      <c r="E42" s="157">
        <v>81</v>
      </c>
      <c r="F42" s="157">
        <v>343</v>
      </c>
      <c r="G42" s="157">
        <v>158</v>
      </c>
    </row>
    <row r="43" spans="2:7" s="61" customFormat="1" ht="15" customHeight="1">
      <c r="B43" s="155" t="s">
        <v>15</v>
      </c>
      <c r="C43" s="156">
        <v>11.5</v>
      </c>
      <c r="D43" s="157">
        <f t="shared" si="0"/>
        <v>369</v>
      </c>
      <c r="E43" s="157">
        <v>61</v>
      </c>
      <c r="F43" s="157">
        <v>226</v>
      </c>
      <c r="G43" s="157">
        <v>82</v>
      </c>
    </row>
    <row r="44" spans="2:7" s="61" customFormat="1" ht="15" customHeight="1">
      <c r="B44" s="158" t="s">
        <v>16</v>
      </c>
      <c r="C44" s="159">
        <v>7</v>
      </c>
      <c r="D44" s="160">
        <f t="shared" si="0"/>
        <v>186</v>
      </c>
      <c r="E44" s="160">
        <v>22</v>
      </c>
      <c r="F44" s="160">
        <v>114</v>
      </c>
      <c r="G44" s="160">
        <v>50</v>
      </c>
    </row>
    <row r="45" spans="2:7" s="151" customFormat="1" ht="15" customHeight="1">
      <c r="B45" s="161" t="s">
        <v>122</v>
      </c>
      <c r="C45" s="162">
        <v>33</v>
      </c>
      <c r="D45" s="163">
        <f t="shared" si="0"/>
        <v>1394</v>
      </c>
      <c r="E45" s="163">
        <v>28</v>
      </c>
      <c r="F45" s="163">
        <v>1032</v>
      </c>
      <c r="G45" s="163">
        <v>334</v>
      </c>
    </row>
    <row r="46" spans="2:7" s="151" customFormat="1" ht="15" customHeight="1">
      <c r="B46" s="161" t="s">
        <v>123</v>
      </c>
      <c r="C46" s="162">
        <v>20.5</v>
      </c>
      <c r="D46" s="163">
        <f t="shared" si="0"/>
        <v>1335</v>
      </c>
      <c r="E46" s="164" t="s">
        <v>124</v>
      </c>
      <c r="F46" s="163">
        <v>1019</v>
      </c>
      <c r="G46" s="163">
        <v>316</v>
      </c>
    </row>
    <row r="47" spans="2:7" s="151" customFormat="1" ht="15" customHeight="1">
      <c r="B47" s="161" t="s">
        <v>125</v>
      </c>
      <c r="C47" s="162">
        <v>21</v>
      </c>
      <c r="D47" s="163">
        <f t="shared" si="0"/>
        <v>1363</v>
      </c>
      <c r="E47" s="164" t="s">
        <v>124</v>
      </c>
      <c r="F47" s="163">
        <v>1139</v>
      </c>
      <c r="G47" s="163">
        <v>224</v>
      </c>
    </row>
    <row r="48" spans="2:7" s="151" customFormat="1" ht="15" customHeight="1">
      <c r="B48" s="161" t="s">
        <v>126</v>
      </c>
      <c r="C48" s="162">
        <v>20.5</v>
      </c>
      <c r="D48" s="163">
        <f>SUM(E48:G48)</f>
        <v>1209</v>
      </c>
      <c r="E48" s="164" t="s">
        <v>124</v>
      </c>
      <c r="F48" s="163">
        <v>1096</v>
      </c>
      <c r="G48" s="163">
        <v>113</v>
      </c>
    </row>
    <row r="49" spans="2:8" s="151" customFormat="1" ht="15" customHeight="1">
      <c r="B49" s="161" t="s">
        <v>127</v>
      </c>
      <c r="C49" s="162">
        <v>24.5</v>
      </c>
      <c r="D49" s="163">
        <f>SUM(E49:G49)</f>
        <v>1374</v>
      </c>
      <c r="E49" s="164" t="s">
        <v>124</v>
      </c>
      <c r="F49" s="163">
        <v>1231</v>
      </c>
      <c r="G49" s="163">
        <v>143</v>
      </c>
    </row>
    <row r="50" spans="2:8" s="151" customFormat="1" ht="15" customHeight="1">
      <c r="B50" s="161" t="s">
        <v>128</v>
      </c>
      <c r="C50" s="162">
        <v>30</v>
      </c>
      <c r="D50" s="163">
        <f>SUM(E50:G50)</f>
        <v>1756</v>
      </c>
      <c r="E50" s="164" t="s">
        <v>124</v>
      </c>
      <c r="F50" s="163">
        <v>1578</v>
      </c>
      <c r="G50" s="163">
        <v>178</v>
      </c>
    </row>
    <row r="51" spans="2:8" s="151" customFormat="1" ht="15" customHeight="1">
      <c r="B51" s="161" t="s">
        <v>129</v>
      </c>
      <c r="C51" s="162">
        <v>48</v>
      </c>
      <c r="D51" s="163">
        <v>1704</v>
      </c>
      <c r="E51" s="164" t="s">
        <v>124</v>
      </c>
      <c r="F51" s="163">
        <v>1567</v>
      </c>
      <c r="G51" s="163">
        <v>137</v>
      </c>
    </row>
    <row r="52" spans="2:8" s="151" customFormat="1" ht="15" customHeight="1">
      <c r="B52" s="161" t="s">
        <v>130</v>
      </c>
      <c r="C52" s="162">
        <v>32.5</v>
      </c>
      <c r="D52" s="163">
        <v>1668</v>
      </c>
      <c r="E52" s="164" t="s">
        <v>124</v>
      </c>
      <c r="F52" s="163">
        <v>1524</v>
      </c>
      <c r="G52" s="163">
        <v>144</v>
      </c>
    </row>
    <row r="53" spans="2:8" s="151" customFormat="1" ht="15" customHeight="1">
      <c r="B53" s="161" t="s">
        <v>131</v>
      </c>
      <c r="C53" s="162">
        <v>37</v>
      </c>
      <c r="D53" s="163">
        <v>1168</v>
      </c>
      <c r="E53" s="164" t="s">
        <v>132</v>
      </c>
      <c r="F53" s="163">
        <v>1107</v>
      </c>
      <c r="G53" s="163">
        <v>61</v>
      </c>
    </row>
    <row r="54" spans="2:8" s="151" customFormat="1" ht="15" customHeight="1">
      <c r="B54" s="161" t="s">
        <v>133</v>
      </c>
      <c r="C54" s="162">
        <v>29</v>
      </c>
      <c r="D54" s="163">
        <f>SUM(E54:G54)</f>
        <v>1454</v>
      </c>
      <c r="E54" s="164" t="s">
        <v>124</v>
      </c>
      <c r="F54" s="163">
        <v>1384</v>
      </c>
      <c r="G54" s="163">
        <v>70</v>
      </c>
    </row>
    <row r="55" spans="2:8" s="61" customFormat="1" ht="15" customHeight="1">
      <c r="B55" s="42" t="s">
        <v>134</v>
      </c>
      <c r="D55" s="165"/>
      <c r="E55" s="166"/>
      <c r="F55" s="166"/>
      <c r="G55" s="167" t="s">
        <v>135</v>
      </c>
    </row>
    <row r="56" spans="2:8">
      <c r="H56" s="145"/>
    </row>
    <row r="57" spans="2:8">
      <c r="H57" s="145"/>
    </row>
    <row r="58" spans="2:8">
      <c r="H58" s="145"/>
    </row>
    <row r="59" spans="2:8">
      <c r="H59" s="145"/>
    </row>
    <row r="60" spans="2:8">
      <c r="H60" s="145"/>
    </row>
    <row r="61" spans="2:8">
      <c r="H61" s="145"/>
    </row>
    <row r="62" spans="2:8">
      <c r="H62" s="145"/>
    </row>
    <row r="63" spans="2:8">
      <c r="H63" s="145"/>
    </row>
    <row r="64" spans="2:8">
      <c r="H64" s="145"/>
    </row>
    <row r="65" spans="8:8">
      <c r="H65" s="145"/>
    </row>
    <row r="66" spans="8:8">
      <c r="H66" s="145"/>
    </row>
    <row r="67" spans="8:8">
      <c r="H67" s="145"/>
    </row>
    <row r="68" spans="8:8">
      <c r="H68" s="145"/>
    </row>
    <row r="69" spans="8:8">
      <c r="H69" s="145"/>
    </row>
    <row r="70" spans="8:8">
      <c r="H70" s="145"/>
    </row>
    <row r="71" spans="8:8">
      <c r="H71" s="145"/>
    </row>
    <row r="72" spans="8:8">
      <c r="H72" s="145"/>
    </row>
    <row r="73" spans="8:8">
      <c r="H73" s="145"/>
    </row>
    <row r="74" spans="8:8">
      <c r="H74" s="145"/>
    </row>
    <row r="75" spans="8:8">
      <c r="H75" s="145"/>
    </row>
    <row r="76" spans="8:8">
      <c r="H76" s="145"/>
    </row>
    <row r="77" spans="8:8">
      <c r="H77" s="145"/>
    </row>
    <row r="78" spans="8:8">
      <c r="H78" s="145"/>
    </row>
    <row r="79" spans="8:8">
      <c r="H79" s="145"/>
    </row>
    <row r="80" spans="8:8">
      <c r="H80" s="145"/>
    </row>
    <row r="81" spans="8:8">
      <c r="H81" s="145"/>
    </row>
    <row r="82" spans="8:8">
      <c r="H82" s="145"/>
    </row>
    <row r="83" spans="8:8">
      <c r="H83" s="145"/>
    </row>
    <row r="84" spans="8:8">
      <c r="H84" s="145"/>
    </row>
    <row r="85" spans="8:8">
      <c r="H85" s="145"/>
    </row>
  </sheetData>
  <mergeCells count="2">
    <mergeCell ref="B3:B4"/>
    <mergeCell ref="D3:G3"/>
  </mergeCells>
  <phoneticPr fontId="1"/>
  <pageMargins left="0.59055118110236227" right="0.59055118110236227" top="0.78740157480314965" bottom="0.39370078740157483" header="0.39370078740157483" footer="0.39370078740157483"/>
  <pageSetup paperSize="9" scale="99" orientation="portrait" r:id="rId1"/>
  <headerFooter alignWithMargins="0">
    <oddHeader>&amp;R13.保健・衛生・環境</oddHeader>
    <oddFooter>&amp;C-80-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Normal="100" zoomScaleSheetLayoutView="100" workbookViewId="0">
      <selection activeCell="R4" sqref="R4"/>
    </sheetView>
  </sheetViews>
  <sheetFormatPr defaultRowHeight="11.25"/>
  <cols>
    <col min="1" max="1" width="3.625" style="28" customWidth="1"/>
    <col min="2" max="2" width="9.5" style="28" customWidth="1"/>
    <col min="3" max="3" width="7.875" style="124" customWidth="1"/>
    <col min="4" max="13" width="7.125" style="124" customWidth="1"/>
    <col min="14" max="256" width="9" style="28"/>
    <col min="257" max="257" width="3.625" style="28" customWidth="1"/>
    <col min="258" max="258" width="9.5" style="28" customWidth="1"/>
    <col min="259" max="259" width="7.875" style="28" customWidth="1"/>
    <col min="260" max="269" width="7.125" style="28" customWidth="1"/>
    <col min="270" max="512" width="9" style="28"/>
    <col min="513" max="513" width="3.625" style="28" customWidth="1"/>
    <col min="514" max="514" width="9.5" style="28" customWidth="1"/>
    <col min="515" max="515" width="7.875" style="28" customWidth="1"/>
    <col min="516" max="525" width="7.125" style="28" customWidth="1"/>
    <col min="526" max="768" width="9" style="28"/>
    <col min="769" max="769" width="3.625" style="28" customWidth="1"/>
    <col min="770" max="770" width="9.5" style="28" customWidth="1"/>
    <col min="771" max="771" width="7.875" style="28" customWidth="1"/>
    <col min="772" max="781" width="7.125" style="28" customWidth="1"/>
    <col min="782" max="1024" width="9" style="28"/>
    <col min="1025" max="1025" width="3.625" style="28" customWidth="1"/>
    <col min="1026" max="1026" width="9.5" style="28" customWidth="1"/>
    <col min="1027" max="1027" width="7.875" style="28" customWidth="1"/>
    <col min="1028" max="1037" width="7.125" style="28" customWidth="1"/>
    <col min="1038" max="1280" width="9" style="28"/>
    <col min="1281" max="1281" width="3.625" style="28" customWidth="1"/>
    <col min="1282" max="1282" width="9.5" style="28" customWidth="1"/>
    <col min="1283" max="1283" width="7.875" style="28" customWidth="1"/>
    <col min="1284" max="1293" width="7.125" style="28" customWidth="1"/>
    <col min="1294" max="1536" width="9" style="28"/>
    <col min="1537" max="1537" width="3.625" style="28" customWidth="1"/>
    <col min="1538" max="1538" width="9.5" style="28" customWidth="1"/>
    <col min="1539" max="1539" width="7.875" style="28" customWidth="1"/>
    <col min="1540" max="1549" width="7.125" style="28" customWidth="1"/>
    <col min="1550" max="1792" width="9" style="28"/>
    <col min="1793" max="1793" width="3.625" style="28" customWidth="1"/>
    <col min="1794" max="1794" width="9.5" style="28" customWidth="1"/>
    <col min="1795" max="1795" width="7.875" style="28" customWidth="1"/>
    <col min="1796" max="1805" width="7.125" style="28" customWidth="1"/>
    <col min="1806" max="2048" width="9" style="28"/>
    <col min="2049" max="2049" width="3.625" style="28" customWidth="1"/>
    <col min="2050" max="2050" width="9.5" style="28" customWidth="1"/>
    <col min="2051" max="2051" width="7.875" style="28" customWidth="1"/>
    <col min="2052" max="2061" width="7.125" style="28" customWidth="1"/>
    <col min="2062" max="2304" width="9" style="28"/>
    <col min="2305" max="2305" width="3.625" style="28" customWidth="1"/>
    <col min="2306" max="2306" width="9.5" style="28" customWidth="1"/>
    <col min="2307" max="2307" width="7.875" style="28" customWidth="1"/>
    <col min="2308" max="2317" width="7.125" style="28" customWidth="1"/>
    <col min="2318" max="2560" width="9" style="28"/>
    <col min="2561" max="2561" width="3.625" style="28" customWidth="1"/>
    <col min="2562" max="2562" width="9.5" style="28" customWidth="1"/>
    <col min="2563" max="2563" width="7.875" style="28" customWidth="1"/>
    <col min="2564" max="2573" width="7.125" style="28" customWidth="1"/>
    <col min="2574" max="2816" width="9" style="28"/>
    <col min="2817" max="2817" width="3.625" style="28" customWidth="1"/>
    <col min="2818" max="2818" width="9.5" style="28" customWidth="1"/>
    <col min="2819" max="2819" width="7.875" style="28" customWidth="1"/>
    <col min="2820" max="2829" width="7.125" style="28" customWidth="1"/>
    <col min="2830" max="3072" width="9" style="28"/>
    <col min="3073" max="3073" width="3.625" style="28" customWidth="1"/>
    <col min="3074" max="3074" width="9.5" style="28" customWidth="1"/>
    <col min="3075" max="3075" width="7.875" style="28" customWidth="1"/>
    <col min="3076" max="3085" width="7.125" style="28" customWidth="1"/>
    <col min="3086" max="3328" width="9" style="28"/>
    <col min="3329" max="3329" width="3.625" style="28" customWidth="1"/>
    <col min="3330" max="3330" width="9.5" style="28" customWidth="1"/>
    <col min="3331" max="3331" width="7.875" style="28" customWidth="1"/>
    <col min="3332" max="3341" width="7.125" style="28" customWidth="1"/>
    <col min="3342" max="3584" width="9" style="28"/>
    <col min="3585" max="3585" width="3.625" style="28" customWidth="1"/>
    <col min="3586" max="3586" width="9.5" style="28" customWidth="1"/>
    <col min="3587" max="3587" width="7.875" style="28" customWidth="1"/>
    <col min="3588" max="3597" width="7.125" style="28" customWidth="1"/>
    <col min="3598" max="3840" width="9" style="28"/>
    <col min="3841" max="3841" width="3.625" style="28" customWidth="1"/>
    <col min="3842" max="3842" width="9.5" style="28" customWidth="1"/>
    <col min="3843" max="3843" width="7.875" style="28" customWidth="1"/>
    <col min="3844" max="3853" width="7.125" style="28" customWidth="1"/>
    <col min="3854" max="4096" width="9" style="28"/>
    <col min="4097" max="4097" width="3.625" style="28" customWidth="1"/>
    <col min="4098" max="4098" width="9.5" style="28" customWidth="1"/>
    <col min="4099" max="4099" width="7.875" style="28" customWidth="1"/>
    <col min="4100" max="4109" width="7.125" style="28" customWidth="1"/>
    <col min="4110" max="4352" width="9" style="28"/>
    <col min="4353" max="4353" width="3.625" style="28" customWidth="1"/>
    <col min="4354" max="4354" width="9.5" style="28" customWidth="1"/>
    <col min="4355" max="4355" width="7.875" style="28" customWidth="1"/>
    <col min="4356" max="4365" width="7.125" style="28" customWidth="1"/>
    <col min="4366" max="4608" width="9" style="28"/>
    <col min="4609" max="4609" width="3.625" style="28" customWidth="1"/>
    <col min="4610" max="4610" width="9.5" style="28" customWidth="1"/>
    <col min="4611" max="4611" width="7.875" style="28" customWidth="1"/>
    <col min="4612" max="4621" width="7.125" style="28" customWidth="1"/>
    <col min="4622" max="4864" width="9" style="28"/>
    <col min="4865" max="4865" width="3.625" style="28" customWidth="1"/>
    <col min="4866" max="4866" width="9.5" style="28" customWidth="1"/>
    <col min="4867" max="4867" width="7.875" style="28" customWidth="1"/>
    <col min="4868" max="4877" width="7.125" style="28" customWidth="1"/>
    <col min="4878" max="5120" width="9" style="28"/>
    <col min="5121" max="5121" width="3.625" style="28" customWidth="1"/>
    <col min="5122" max="5122" width="9.5" style="28" customWidth="1"/>
    <col min="5123" max="5123" width="7.875" style="28" customWidth="1"/>
    <col min="5124" max="5133" width="7.125" style="28" customWidth="1"/>
    <col min="5134" max="5376" width="9" style="28"/>
    <col min="5377" max="5377" width="3.625" style="28" customWidth="1"/>
    <col min="5378" max="5378" width="9.5" style="28" customWidth="1"/>
    <col min="5379" max="5379" width="7.875" style="28" customWidth="1"/>
    <col min="5380" max="5389" width="7.125" style="28" customWidth="1"/>
    <col min="5390" max="5632" width="9" style="28"/>
    <col min="5633" max="5633" width="3.625" style="28" customWidth="1"/>
    <col min="5634" max="5634" width="9.5" style="28" customWidth="1"/>
    <col min="5635" max="5635" width="7.875" style="28" customWidth="1"/>
    <col min="5636" max="5645" width="7.125" style="28" customWidth="1"/>
    <col min="5646" max="5888" width="9" style="28"/>
    <col min="5889" max="5889" width="3.625" style="28" customWidth="1"/>
    <col min="5890" max="5890" width="9.5" style="28" customWidth="1"/>
    <col min="5891" max="5891" width="7.875" style="28" customWidth="1"/>
    <col min="5892" max="5901" width="7.125" style="28" customWidth="1"/>
    <col min="5902" max="6144" width="9" style="28"/>
    <col min="6145" max="6145" width="3.625" style="28" customWidth="1"/>
    <col min="6146" max="6146" width="9.5" style="28" customWidth="1"/>
    <col min="6147" max="6147" width="7.875" style="28" customWidth="1"/>
    <col min="6148" max="6157" width="7.125" style="28" customWidth="1"/>
    <col min="6158" max="6400" width="9" style="28"/>
    <col min="6401" max="6401" width="3.625" style="28" customWidth="1"/>
    <col min="6402" max="6402" width="9.5" style="28" customWidth="1"/>
    <col min="6403" max="6403" width="7.875" style="28" customWidth="1"/>
    <col min="6404" max="6413" width="7.125" style="28" customWidth="1"/>
    <col min="6414" max="6656" width="9" style="28"/>
    <col min="6657" max="6657" width="3.625" style="28" customWidth="1"/>
    <col min="6658" max="6658" width="9.5" style="28" customWidth="1"/>
    <col min="6659" max="6659" width="7.875" style="28" customWidth="1"/>
    <col min="6660" max="6669" width="7.125" style="28" customWidth="1"/>
    <col min="6670" max="6912" width="9" style="28"/>
    <col min="6913" max="6913" width="3.625" style="28" customWidth="1"/>
    <col min="6914" max="6914" width="9.5" style="28" customWidth="1"/>
    <col min="6915" max="6915" width="7.875" style="28" customWidth="1"/>
    <col min="6916" max="6925" width="7.125" style="28" customWidth="1"/>
    <col min="6926" max="7168" width="9" style="28"/>
    <col min="7169" max="7169" width="3.625" style="28" customWidth="1"/>
    <col min="7170" max="7170" width="9.5" style="28" customWidth="1"/>
    <col min="7171" max="7171" width="7.875" style="28" customWidth="1"/>
    <col min="7172" max="7181" width="7.125" style="28" customWidth="1"/>
    <col min="7182" max="7424" width="9" style="28"/>
    <col min="7425" max="7425" width="3.625" style="28" customWidth="1"/>
    <col min="7426" max="7426" width="9.5" style="28" customWidth="1"/>
    <col min="7427" max="7427" width="7.875" style="28" customWidth="1"/>
    <col min="7428" max="7437" width="7.125" style="28" customWidth="1"/>
    <col min="7438" max="7680" width="9" style="28"/>
    <col min="7681" max="7681" width="3.625" style="28" customWidth="1"/>
    <col min="7682" max="7682" width="9.5" style="28" customWidth="1"/>
    <col min="7683" max="7683" width="7.875" style="28" customWidth="1"/>
    <col min="7684" max="7693" width="7.125" style="28" customWidth="1"/>
    <col min="7694" max="7936" width="9" style="28"/>
    <col min="7937" max="7937" width="3.625" style="28" customWidth="1"/>
    <col min="7938" max="7938" width="9.5" style="28" customWidth="1"/>
    <col min="7939" max="7939" width="7.875" style="28" customWidth="1"/>
    <col min="7940" max="7949" width="7.125" style="28" customWidth="1"/>
    <col min="7950" max="8192" width="9" style="28"/>
    <col min="8193" max="8193" width="3.625" style="28" customWidth="1"/>
    <col min="8194" max="8194" width="9.5" style="28" customWidth="1"/>
    <col min="8195" max="8195" width="7.875" style="28" customWidth="1"/>
    <col min="8196" max="8205" width="7.125" style="28" customWidth="1"/>
    <col min="8206" max="8448" width="9" style="28"/>
    <col min="8449" max="8449" width="3.625" style="28" customWidth="1"/>
    <col min="8450" max="8450" width="9.5" style="28" customWidth="1"/>
    <col min="8451" max="8451" width="7.875" style="28" customWidth="1"/>
    <col min="8452" max="8461" width="7.125" style="28" customWidth="1"/>
    <col min="8462" max="8704" width="9" style="28"/>
    <col min="8705" max="8705" width="3.625" style="28" customWidth="1"/>
    <col min="8706" max="8706" width="9.5" style="28" customWidth="1"/>
    <col min="8707" max="8707" width="7.875" style="28" customWidth="1"/>
    <col min="8708" max="8717" width="7.125" style="28" customWidth="1"/>
    <col min="8718" max="8960" width="9" style="28"/>
    <col min="8961" max="8961" width="3.625" style="28" customWidth="1"/>
    <col min="8962" max="8962" width="9.5" style="28" customWidth="1"/>
    <col min="8963" max="8963" width="7.875" style="28" customWidth="1"/>
    <col min="8964" max="8973" width="7.125" style="28" customWidth="1"/>
    <col min="8974" max="9216" width="9" style="28"/>
    <col min="9217" max="9217" width="3.625" style="28" customWidth="1"/>
    <col min="9218" max="9218" width="9.5" style="28" customWidth="1"/>
    <col min="9219" max="9219" width="7.875" style="28" customWidth="1"/>
    <col min="9220" max="9229" width="7.125" style="28" customWidth="1"/>
    <col min="9230" max="9472" width="9" style="28"/>
    <col min="9473" max="9473" width="3.625" style="28" customWidth="1"/>
    <col min="9474" max="9474" width="9.5" style="28" customWidth="1"/>
    <col min="9475" max="9475" width="7.875" style="28" customWidth="1"/>
    <col min="9476" max="9485" width="7.125" style="28" customWidth="1"/>
    <col min="9486" max="9728" width="9" style="28"/>
    <col min="9729" max="9729" width="3.625" style="28" customWidth="1"/>
    <col min="9730" max="9730" width="9.5" style="28" customWidth="1"/>
    <col min="9731" max="9731" width="7.875" style="28" customWidth="1"/>
    <col min="9732" max="9741" width="7.125" style="28" customWidth="1"/>
    <col min="9742" max="9984" width="9" style="28"/>
    <col min="9985" max="9985" width="3.625" style="28" customWidth="1"/>
    <col min="9986" max="9986" width="9.5" style="28" customWidth="1"/>
    <col min="9987" max="9987" width="7.875" style="28" customWidth="1"/>
    <col min="9988" max="9997" width="7.125" style="28" customWidth="1"/>
    <col min="9998" max="10240" width="9" style="28"/>
    <col min="10241" max="10241" width="3.625" style="28" customWidth="1"/>
    <col min="10242" max="10242" width="9.5" style="28" customWidth="1"/>
    <col min="10243" max="10243" width="7.875" style="28" customWidth="1"/>
    <col min="10244" max="10253" width="7.125" style="28" customWidth="1"/>
    <col min="10254" max="10496" width="9" style="28"/>
    <col min="10497" max="10497" width="3.625" style="28" customWidth="1"/>
    <col min="10498" max="10498" width="9.5" style="28" customWidth="1"/>
    <col min="10499" max="10499" width="7.875" style="28" customWidth="1"/>
    <col min="10500" max="10509" width="7.125" style="28" customWidth="1"/>
    <col min="10510" max="10752" width="9" style="28"/>
    <col min="10753" max="10753" width="3.625" style="28" customWidth="1"/>
    <col min="10754" max="10754" width="9.5" style="28" customWidth="1"/>
    <col min="10755" max="10755" width="7.875" style="28" customWidth="1"/>
    <col min="10756" max="10765" width="7.125" style="28" customWidth="1"/>
    <col min="10766" max="11008" width="9" style="28"/>
    <col min="11009" max="11009" width="3.625" style="28" customWidth="1"/>
    <col min="11010" max="11010" width="9.5" style="28" customWidth="1"/>
    <col min="11011" max="11011" width="7.875" style="28" customWidth="1"/>
    <col min="11012" max="11021" width="7.125" style="28" customWidth="1"/>
    <col min="11022" max="11264" width="9" style="28"/>
    <col min="11265" max="11265" width="3.625" style="28" customWidth="1"/>
    <col min="11266" max="11266" width="9.5" style="28" customWidth="1"/>
    <col min="11267" max="11267" width="7.875" style="28" customWidth="1"/>
    <col min="11268" max="11277" width="7.125" style="28" customWidth="1"/>
    <col min="11278" max="11520" width="9" style="28"/>
    <col min="11521" max="11521" width="3.625" style="28" customWidth="1"/>
    <col min="11522" max="11522" width="9.5" style="28" customWidth="1"/>
    <col min="11523" max="11523" width="7.875" style="28" customWidth="1"/>
    <col min="11524" max="11533" width="7.125" style="28" customWidth="1"/>
    <col min="11534" max="11776" width="9" style="28"/>
    <col min="11777" max="11777" width="3.625" style="28" customWidth="1"/>
    <col min="11778" max="11778" width="9.5" style="28" customWidth="1"/>
    <col min="11779" max="11779" width="7.875" style="28" customWidth="1"/>
    <col min="11780" max="11789" width="7.125" style="28" customWidth="1"/>
    <col min="11790" max="12032" width="9" style="28"/>
    <col min="12033" max="12033" width="3.625" style="28" customWidth="1"/>
    <col min="12034" max="12034" width="9.5" style="28" customWidth="1"/>
    <col min="12035" max="12035" width="7.875" style="28" customWidth="1"/>
    <col min="12036" max="12045" width="7.125" style="28" customWidth="1"/>
    <col min="12046" max="12288" width="9" style="28"/>
    <col min="12289" max="12289" width="3.625" style="28" customWidth="1"/>
    <col min="12290" max="12290" width="9.5" style="28" customWidth="1"/>
    <col min="12291" max="12291" width="7.875" style="28" customWidth="1"/>
    <col min="12292" max="12301" width="7.125" style="28" customWidth="1"/>
    <col min="12302" max="12544" width="9" style="28"/>
    <col min="12545" max="12545" width="3.625" style="28" customWidth="1"/>
    <col min="12546" max="12546" width="9.5" style="28" customWidth="1"/>
    <col min="12547" max="12547" width="7.875" style="28" customWidth="1"/>
    <col min="12548" max="12557" width="7.125" style="28" customWidth="1"/>
    <col min="12558" max="12800" width="9" style="28"/>
    <col min="12801" max="12801" width="3.625" style="28" customWidth="1"/>
    <col min="12802" max="12802" width="9.5" style="28" customWidth="1"/>
    <col min="12803" max="12803" width="7.875" style="28" customWidth="1"/>
    <col min="12804" max="12813" width="7.125" style="28" customWidth="1"/>
    <col min="12814" max="13056" width="9" style="28"/>
    <col min="13057" max="13057" width="3.625" style="28" customWidth="1"/>
    <col min="13058" max="13058" width="9.5" style="28" customWidth="1"/>
    <col min="13059" max="13059" width="7.875" style="28" customWidth="1"/>
    <col min="13060" max="13069" width="7.125" style="28" customWidth="1"/>
    <col min="13070" max="13312" width="9" style="28"/>
    <col min="13313" max="13313" width="3.625" style="28" customWidth="1"/>
    <col min="13314" max="13314" width="9.5" style="28" customWidth="1"/>
    <col min="13315" max="13315" width="7.875" style="28" customWidth="1"/>
    <col min="13316" max="13325" width="7.125" style="28" customWidth="1"/>
    <col min="13326" max="13568" width="9" style="28"/>
    <col min="13569" max="13569" width="3.625" style="28" customWidth="1"/>
    <col min="13570" max="13570" width="9.5" style="28" customWidth="1"/>
    <col min="13571" max="13571" width="7.875" style="28" customWidth="1"/>
    <col min="13572" max="13581" width="7.125" style="28" customWidth="1"/>
    <col min="13582" max="13824" width="9" style="28"/>
    <col min="13825" max="13825" width="3.625" style="28" customWidth="1"/>
    <col min="13826" max="13826" width="9.5" style="28" customWidth="1"/>
    <col min="13827" max="13827" width="7.875" style="28" customWidth="1"/>
    <col min="13828" max="13837" width="7.125" style="28" customWidth="1"/>
    <col min="13838" max="14080" width="9" style="28"/>
    <col min="14081" max="14081" width="3.625" style="28" customWidth="1"/>
    <col min="14082" max="14082" width="9.5" style="28" customWidth="1"/>
    <col min="14083" max="14083" width="7.875" style="28" customWidth="1"/>
    <col min="14084" max="14093" width="7.125" style="28" customWidth="1"/>
    <col min="14094" max="14336" width="9" style="28"/>
    <col min="14337" max="14337" width="3.625" style="28" customWidth="1"/>
    <col min="14338" max="14338" width="9.5" style="28" customWidth="1"/>
    <col min="14339" max="14339" width="7.875" style="28" customWidth="1"/>
    <col min="14340" max="14349" width="7.125" style="28" customWidth="1"/>
    <col min="14350" max="14592" width="9" style="28"/>
    <col min="14593" max="14593" width="3.625" style="28" customWidth="1"/>
    <col min="14594" max="14594" width="9.5" style="28" customWidth="1"/>
    <col min="14595" max="14595" width="7.875" style="28" customWidth="1"/>
    <col min="14596" max="14605" width="7.125" style="28" customWidth="1"/>
    <col min="14606" max="14848" width="9" style="28"/>
    <col min="14849" max="14849" width="3.625" style="28" customWidth="1"/>
    <col min="14850" max="14850" width="9.5" style="28" customWidth="1"/>
    <col min="14851" max="14851" width="7.875" style="28" customWidth="1"/>
    <col min="14852" max="14861" width="7.125" style="28" customWidth="1"/>
    <col min="14862" max="15104" width="9" style="28"/>
    <col min="15105" max="15105" width="3.625" style="28" customWidth="1"/>
    <col min="15106" max="15106" width="9.5" style="28" customWidth="1"/>
    <col min="15107" max="15107" width="7.875" style="28" customWidth="1"/>
    <col min="15108" max="15117" width="7.125" style="28" customWidth="1"/>
    <col min="15118" max="15360" width="9" style="28"/>
    <col min="15361" max="15361" width="3.625" style="28" customWidth="1"/>
    <col min="15362" max="15362" width="9.5" style="28" customWidth="1"/>
    <col min="15363" max="15363" width="7.875" style="28" customWidth="1"/>
    <col min="15364" max="15373" width="7.125" style="28" customWidth="1"/>
    <col min="15374" max="15616" width="9" style="28"/>
    <col min="15617" max="15617" width="3.625" style="28" customWidth="1"/>
    <col min="15618" max="15618" width="9.5" style="28" customWidth="1"/>
    <col min="15619" max="15619" width="7.875" style="28" customWidth="1"/>
    <col min="15620" max="15629" width="7.125" style="28" customWidth="1"/>
    <col min="15630" max="15872" width="9" style="28"/>
    <col min="15873" max="15873" width="3.625" style="28" customWidth="1"/>
    <col min="15874" max="15874" width="9.5" style="28" customWidth="1"/>
    <col min="15875" max="15875" width="7.875" style="28" customWidth="1"/>
    <col min="15876" max="15885" width="7.125" style="28" customWidth="1"/>
    <col min="15886" max="16128" width="9" style="28"/>
    <col min="16129" max="16129" width="3.625" style="28" customWidth="1"/>
    <col min="16130" max="16130" width="9.5" style="28" customWidth="1"/>
    <col min="16131" max="16131" width="7.875" style="28" customWidth="1"/>
    <col min="16132" max="16141" width="7.125" style="28" customWidth="1"/>
    <col min="16142" max="16384" width="9" style="28"/>
  </cols>
  <sheetData>
    <row r="1" spans="1:13" ht="30" customHeight="1">
      <c r="A1" s="1" t="s">
        <v>90</v>
      </c>
    </row>
    <row r="2" spans="1:13" ht="18" customHeight="1">
      <c r="A2" s="27"/>
      <c r="B2" s="125"/>
      <c r="C2" s="104"/>
      <c r="D2" s="104"/>
      <c r="E2" s="104"/>
      <c r="F2" s="104"/>
      <c r="G2" s="104"/>
      <c r="H2" s="104"/>
      <c r="I2" s="104"/>
      <c r="M2" s="126" t="s">
        <v>91</v>
      </c>
    </row>
    <row r="3" spans="1:13" ht="15" customHeight="1">
      <c r="A3" s="27"/>
      <c r="B3" s="379" t="s">
        <v>92</v>
      </c>
      <c r="C3" s="381" t="s">
        <v>93</v>
      </c>
      <c r="D3" s="383" t="s">
        <v>94</v>
      </c>
      <c r="E3" s="384"/>
      <c r="F3" s="384"/>
      <c r="G3" s="384"/>
      <c r="H3" s="384"/>
      <c r="I3" s="384"/>
      <c r="J3" s="384"/>
      <c r="K3" s="384"/>
      <c r="L3" s="384"/>
      <c r="M3" s="385"/>
    </row>
    <row r="4" spans="1:13" ht="30" customHeight="1">
      <c r="A4" s="27"/>
      <c r="B4" s="380"/>
      <c r="C4" s="382"/>
      <c r="D4" s="127" t="s">
        <v>95</v>
      </c>
      <c r="E4" s="128" t="s">
        <v>96</v>
      </c>
      <c r="F4" s="129" t="s">
        <v>97</v>
      </c>
      <c r="G4" s="128" t="s">
        <v>98</v>
      </c>
      <c r="H4" s="129" t="s">
        <v>99</v>
      </c>
      <c r="I4" s="128" t="s">
        <v>100</v>
      </c>
      <c r="J4" s="128" t="s">
        <v>101</v>
      </c>
      <c r="K4" s="128" t="s">
        <v>102</v>
      </c>
      <c r="L4" s="128" t="s">
        <v>103</v>
      </c>
      <c r="M4" s="130" t="s">
        <v>104</v>
      </c>
    </row>
    <row r="5" spans="1:13" ht="15" customHeight="1">
      <c r="B5" s="131" t="s">
        <v>70</v>
      </c>
      <c r="C5" s="9">
        <f>SUM(C6:C9)</f>
        <v>670</v>
      </c>
      <c r="D5" s="132">
        <f t="shared" ref="D5:M5" si="0">SUM(D6:D9)</f>
        <v>202</v>
      </c>
      <c r="E5" s="133">
        <f t="shared" si="0"/>
        <v>91</v>
      </c>
      <c r="F5" s="133">
        <f t="shared" si="0"/>
        <v>87</v>
      </c>
      <c r="G5" s="133">
        <f t="shared" si="0"/>
        <v>57</v>
      </c>
      <c r="H5" s="133">
        <f t="shared" si="0"/>
        <v>47</v>
      </c>
      <c r="I5" s="133">
        <f t="shared" si="0"/>
        <v>13</v>
      </c>
      <c r="J5" s="133">
        <f t="shared" si="0"/>
        <v>19</v>
      </c>
      <c r="K5" s="133">
        <f t="shared" si="0"/>
        <v>11</v>
      </c>
      <c r="L5" s="133">
        <f t="shared" si="0"/>
        <v>11</v>
      </c>
      <c r="M5" s="11">
        <f t="shared" si="0"/>
        <v>8</v>
      </c>
    </row>
    <row r="6" spans="1:13" ht="14.1" customHeight="1">
      <c r="B6" s="134" t="s">
        <v>13</v>
      </c>
      <c r="C6" s="13">
        <v>207</v>
      </c>
      <c r="D6" s="102">
        <v>54</v>
      </c>
      <c r="E6" s="103">
        <v>44</v>
      </c>
      <c r="F6" s="103">
        <v>25</v>
      </c>
      <c r="G6" s="103">
        <v>15</v>
      </c>
      <c r="H6" s="103">
        <v>14</v>
      </c>
      <c r="I6" s="103">
        <v>3</v>
      </c>
      <c r="J6" s="103">
        <v>4</v>
      </c>
      <c r="K6" s="103">
        <v>2</v>
      </c>
      <c r="L6" s="103">
        <v>3</v>
      </c>
      <c r="M6" s="15">
        <v>5</v>
      </c>
    </row>
    <row r="7" spans="1:13" ht="14.1" customHeight="1">
      <c r="B7" s="134" t="s">
        <v>14</v>
      </c>
      <c r="C7" s="13">
        <v>214</v>
      </c>
      <c r="D7" s="102">
        <v>72</v>
      </c>
      <c r="E7" s="103">
        <v>27</v>
      </c>
      <c r="F7" s="103">
        <v>27</v>
      </c>
      <c r="G7" s="103">
        <v>13</v>
      </c>
      <c r="H7" s="103">
        <v>16</v>
      </c>
      <c r="I7" s="103">
        <v>3</v>
      </c>
      <c r="J7" s="103">
        <v>8</v>
      </c>
      <c r="K7" s="103">
        <v>4</v>
      </c>
      <c r="L7" s="103">
        <v>3</v>
      </c>
      <c r="M7" s="15">
        <v>1</v>
      </c>
    </row>
    <row r="8" spans="1:13" ht="14.1" customHeight="1">
      <c r="B8" s="134" t="s">
        <v>15</v>
      </c>
      <c r="C8" s="13">
        <v>136</v>
      </c>
      <c r="D8" s="102">
        <v>46</v>
      </c>
      <c r="E8" s="103">
        <v>14</v>
      </c>
      <c r="F8" s="103">
        <v>20</v>
      </c>
      <c r="G8" s="103">
        <v>15</v>
      </c>
      <c r="H8" s="103">
        <v>9</v>
      </c>
      <c r="I8" s="103">
        <v>1</v>
      </c>
      <c r="J8" s="103">
        <v>2</v>
      </c>
      <c r="K8" s="103">
        <v>1</v>
      </c>
      <c r="L8" s="103">
        <v>2</v>
      </c>
      <c r="M8" s="15">
        <v>2</v>
      </c>
    </row>
    <row r="9" spans="1:13" ht="14.1" customHeight="1">
      <c r="B9" s="134" t="s">
        <v>16</v>
      </c>
      <c r="C9" s="23">
        <v>113</v>
      </c>
      <c r="D9" s="105">
        <v>30</v>
      </c>
      <c r="E9" s="106">
        <v>6</v>
      </c>
      <c r="F9" s="106">
        <v>15</v>
      </c>
      <c r="G9" s="106">
        <v>14</v>
      </c>
      <c r="H9" s="106">
        <v>8</v>
      </c>
      <c r="I9" s="106">
        <v>6</v>
      </c>
      <c r="J9" s="106">
        <v>5</v>
      </c>
      <c r="K9" s="106">
        <v>4</v>
      </c>
      <c r="L9" s="106">
        <v>3</v>
      </c>
      <c r="M9" s="22">
        <v>0</v>
      </c>
    </row>
    <row r="10" spans="1:13" ht="15" customHeight="1">
      <c r="B10" s="131" t="s">
        <v>71</v>
      </c>
      <c r="C10" s="9">
        <f t="shared" ref="C10:M10" si="1">SUM(C11:C14)</f>
        <v>693</v>
      </c>
      <c r="D10" s="132">
        <f t="shared" si="1"/>
        <v>187</v>
      </c>
      <c r="E10" s="133">
        <f t="shared" si="1"/>
        <v>113</v>
      </c>
      <c r="F10" s="133">
        <f t="shared" si="1"/>
        <v>90</v>
      </c>
      <c r="G10" s="133">
        <f t="shared" si="1"/>
        <v>68</v>
      </c>
      <c r="H10" s="133">
        <f t="shared" si="1"/>
        <v>48</v>
      </c>
      <c r="I10" s="133">
        <f t="shared" si="1"/>
        <v>20</v>
      </c>
      <c r="J10" s="133">
        <f t="shared" si="1"/>
        <v>26</v>
      </c>
      <c r="K10" s="133">
        <f t="shared" si="1"/>
        <v>16</v>
      </c>
      <c r="L10" s="133">
        <f t="shared" si="1"/>
        <v>14</v>
      </c>
      <c r="M10" s="11">
        <f t="shared" si="1"/>
        <v>7</v>
      </c>
    </row>
    <row r="11" spans="1:13" ht="14.1" customHeight="1">
      <c r="B11" s="134" t="s">
        <v>13</v>
      </c>
      <c r="C11" s="13">
        <v>213</v>
      </c>
      <c r="D11" s="102">
        <v>63</v>
      </c>
      <c r="E11" s="103">
        <v>41</v>
      </c>
      <c r="F11" s="103">
        <v>26</v>
      </c>
      <c r="G11" s="103">
        <v>21</v>
      </c>
      <c r="H11" s="103">
        <v>14</v>
      </c>
      <c r="I11" s="103">
        <v>3</v>
      </c>
      <c r="J11" s="103">
        <v>6</v>
      </c>
      <c r="K11" s="103">
        <v>5</v>
      </c>
      <c r="L11" s="103">
        <v>4</v>
      </c>
      <c r="M11" s="15">
        <v>2</v>
      </c>
    </row>
    <row r="12" spans="1:13" ht="14.1" customHeight="1">
      <c r="B12" s="134" t="s">
        <v>14</v>
      </c>
      <c r="C12" s="13">
        <v>216</v>
      </c>
      <c r="D12" s="102">
        <v>67</v>
      </c>
      <c r="E12" s="103">
        <v>33</v>
      </c>
      <c r="F12" s="103">
        <v>23</v>
      </c>
      <c r="G12" s="103">
        <v>14</v>
      </c>
      <c r="H12" s="103">
        <v>17</v>
      </c>
      <c r="I12" s="103">
        <v>3</v>
      </c>
      <c r="J12" s="103">
        <v>6</v>
      </c>
      <c r="K12" s="103">
        <v>4</v>
      </c>
      <c r="L12" s="103">
        <v>8</v>
      </c>
      <c r="M12" s="15">
        <v>4</v>
      </c>
    </row>
    <row r="13" spans="1:13" ht="14.1" customHeight="1">
      <c r="B13" s="134" t="s">
        <v>15</v>
      </c>
      <c r="C13" s="13">
        <v>163</v>
      </c>
      <c r="D13" s="102">
        <v>32</v>
      </c>
      <c r="E13" s="103">
        <v>25</v>
      </c>
      <c r="F13" s="103">
        <v>29</v>
      </c>
      <c r="G13" s="103">
        <v>16</v>
      </c>
      <c r="H13" s="103">
        <v>12</v>
      </c>
      <c r="I13" s="103">
        <v>7</v>
      </c>
      <c r="J13" s="103">
        <v>6</v>
      </c>
      <c r="K13" s="103">
        <v>6</v>
      </c>
      <c r="L13" s="103">
        <v>2</v>
      </c>
      <c r="M13" s="15">
        <v>1</v>
      </c>
    </row>
    <row r="14" spans="1:13" ht="14.1" customHeight="1">
      <c r="B14" s="134" t="s">
        <v>16</v>
      </c>
      <c r="C14" s="23">
        <v>101</v>
      </c>
      <c r="D14" s="105">
        <v>25</v>
      </c>
      <c r="E14" s="106">
        <v>14</v>
      </c>
      <c r="F14" s="106">
        <v>12</v>
      </c>
      <c r="G14" s="106">
        <v>17</v>
      </c>
      <c r="H14" s="106">
        <v>5</v>
      </c>
      <c r="I14" s="106">
        <v>7</v>
      </c>
      <c r="J14" s="106">
        <v>8</v>
      </c>
      <c r="K14" s="106">
        <v>1</v>
      </c>
      <c r="L14" s="106">
        <v>0</v>
      </c>
      <c r="M14" s="22">
        <v>0</v>
      </c>
    </row>
    <row r="15" spans="1:13" ht="15" customHeight="1">
      <c r="B15" s="131" t="s">
        <v>72</v>
      </c>
      <c r="C15" s="9">
        <f t="shared" ref="C15:M15" si="2">SUM(C16:C19)</f>
        <v>645</v>
      </c>
      <c r="D15" s="132">
        <f t="shared" si="2"/>
        <v>193</v>
      </c>
      <c r="E15" s="133">
        <f t="shared" si="2"/>
        <v>102</v>
      </c>
      <c r="F15" s="133">
        <f t="shared" si="2"/>
        <v>70</v>
      </c>
      <c r="G15" s="133">
        <f t="shared" si="2"/>
        <v>61</v>
      </c>
      <c r="H15" s="133">
        <f t="shared" si="2"/>
        <v>42</v>
      </c>
      <c r="I15" s="133">
        <f t="shared" si="2"/>
        <v>12</v>
      </c>
      <c r="J15" s="133">
        <f t="shared" si="2"/>
        <v>19</v>
      </c>
      <c r="K15" s="133">
        <f t="shared" si="2"/>
        <v>13</v>
      </c>
      <c r="L15" s="133">
        <f t="shared" si="2"/>
        <v>7</v>
      </c>
      <c r="M15" s="11">
        <f t="shared" si="2"/>
        <v>7</v>
      </c>
    </row>
    <row r="16" spans="1:13" ht="14.1" customHeight="1">
      <c r="B16" s="134" t="s">
        <v>13</v>
      </c>
      <c r="C16" s="13">
        <v>207</v>
      </c>
      <c r="D16" s="102">
        <v>61</v>
      </c>
      <c r="E16" s="103">
        <v>29</v>
      </c>
      <c r="F16" s="103">
        <v>24</v>
      </c>
      <c r="G16" s="103">
        <v>11</v>
      </c>
      <c r="H16" s="103">
        <v>17</v>
      </c>
      <c r="I16" s="103">
        <v>5</v>
      </c>
      <c r="J16" s="103">
        <v>6</v>
      </c>
      <c r="K16" s="103">
        <v>4</v>
      </c>
      <c r="L16" s="103">
        <v>7</v>
      </c>
      <c r="M16" s="15">
        <v>2</v>
      </c>
    </row>
    <row r="17" spans="2:13" ht="14.1" customHeight="1">
      <c r="B17" s="134" t="s">
        <v>14</v>
      </c>
      <c r="C17" s="13">
        <v>213</v>
      </c>
      <c r="D17" s="102">
        <v>61</v>
      </c>
      <c r="E17" s="103">
        <v>30</v>
      </c>
      <c r="F17" s="103">
        <v>25</v>
      </c>
      <c r="G17" s="103">
        <v>22</v>
      </c>
      <c r="H17" s="103">
        <v>9</v>
      </c>
      <c r="I17" s="103">
        <v>5</v>
      </c>
      <c r="J17" s="103">
        <v>11</v>
      </c>
      <c r="K17" s="103">
        <v>6</v>
      </c>
      <c r="L17" s="103">
        <v>0</v>
      </c>
      <c r="M17" s="15">
        <v>2</v>
      </c>
    </row>
    <row r="18" spans="2:13" ht="14.1" customHeight="1">
      <c r="B18" s="134" t="s">
        <v>15</v>
      </c>
      <c r="C18" s="13">
        <v>140</v>
      </c>
      <c r="D18" s="102">
        <v>47</v>
      </c>
      <c r="E18" s="103">
        <v>29</v>
      </c>
      <c r="F18" s="103">
        <v>12</v>
      </c>
      <c r="G18" s="103">
        <v>16</v>
      </c>
      <c r="H18" s="103">
        <v>7</v>
      </c>
      <c r="I18" s="103">
        <v>1</v>
      </c>
      <c r="J18" s="103">
        <v>1</v>
      </c>
      <c r="K18" s="103">
        <v>2</v>
      </c>
      <c r="L18" s="103">
        <v>0</v>
      </c>
      <c r="M18" s="15">
        <v>3</v>
      </c>
    </row>
    <row r="19" spans="2:13" ht="14.1" customHeight="1">
      <c r="B19" s="134" t="s">
        <v>16</v>
      </c>
      <c r="C19" s="23">
        <v>85</v>
      </c>
      <c r="D19" s="105">
        <v>24</v>
      </c>
      <c r="E19" s="106">
        <v>14</v>
      </c>
      <c r="F19" s="106">
        <v>9</v>
      </c>
      <c r="G19" s="106">
        <v>12</v>
      </c>
      <c r="H19" s="106">
        <v>9</v>
      </c>
      <c r="I19" s="106">
        <v>1</v>
      </c>
      <c r="J19" s="106">
        <v>1</v>
      </c>
      <c r="K19" s="106">
        <v>1</v>
      </c>
      <c r="L19" s="106">
        <v>0</v>
      </c>
      <c r="M19" s="22">
        <v>0</v>
      </c>
    </row>
    <row r="20" spans="2:13" ht="15" customHeight="1">
      <c r="B20" s="131" t="s">
        <v>73</v>
      </c>
      <c r="C20" s="9">
        <f t="shared" ref="C20:M20" si="3">SUM(C21:C24)</f>
        <v>731</v>
      </c>
      <c r="D20" s="132">
        <f t="shared" si="3"/>
        <v>213</v>
      </c>
      <c r="E20" s="133">
        <f t="shared" si="3"/>
        <v>120</v>
      </c>
      <c r="F20" s="133">
        <f t="shared" si="3"/>
        <v>89</v>
      </c>
      <c r="G20" s="133">
        <f t="shared" si="3"/>
        <v>68</v>
      </c>
      <c r="H20" s="133">
        <f t="shared" si="3"/>
        <v>26</v>
      </c>
      <c r="I20" s="133">
        <f t="shared" si="3"/>
        <v>13</v>
      </c>
      <c r="J20" s="133">
        <f t="shared" si="3"/>
        <v>28</v>
      </c>
      <c r="K20" s="133">
        <f t="shared" si="3"/>
        <v>14</v>
      </c>
      <c r="L20" s="133">
        <f t="shared" si="3"/>
        <v>8</v>
      </c>
      <c r="M20" s="11">
        <f t="shared" si="3"/>
        <v>10</v>
      </c>
    </row>
    <row r="21" spans="2:13" ht="14.1" customHeight="1">
      <c r="B21" s="134" t="s">
        <v>13</v>
      </c>
      <c r="C21" s="13">
        <v>214</v>
      </c>
      <c r="D21" s="102">
        <v>66</v>
      </c>
      <c r="E21" s="103">
        <v>42</v>
      </c>
      <c r="F21" s="103">
        <v>18</v>
      </c>
      <c r="G21" s="103">
        <v>23</v>
      </c>
      <c r="H21" s="103">
        <v>5</v>
      </c>
      <c r="I21" s="103">
        <v>3</v>
      </c>
      <c r="J21" s="103">
        <v>10</v>
      </c>
      <c r="K21" s="103">
        <v>2</v>
      </c>
      <c r="L21" s="103">
        <v>3</v>
      </c>
      <c r="M21" s="15">
        <v>4</v>
      </c>
    </row>
    <row r="22" spans="2:13" ht="14.1" customHeight="1">
      <c r="B22" s="134" t="s">
        <v>14</v>
      </c>
      <c r="C22" s="13">
        <v>253</v>
      </c>
      <c r="D22" s="102">
        <v>73</v>
      </c>
      <c r="E22" s="103">
        <v>33</v>
      </c>
      <c r="F22" s="103">
        <v>36</v>
      </c>
      <c r="G22" s="103">
        <v>22</v>
      </c>
      <c r="H22" s="103">
        <v>6</v>
      </c>
      <c r="I22" s="103">
        <v>4</v>
      </c>
      <c r="J22" s="103">
        <v>6</v>
      </c>
      <c r="K22" s="103">
        <v>7</v>
      </c>
      <c r="L22" s="103">
        <v>4</v>
      </c>
      <c r="M22" s="15">
        <v>1</v>
      </c>
    </row>
    <row r="23" spans="2:13" ht="14.1" customHeight="1">
      <c r="B23" s="134" t="s">
        <v>15</v>
      </c>
      <c r="C23" s="13">
        <v>165</v>
      </c>
      <c r="D23" s="102">
        <v>47</v>
      </c>
      <c r="E23" s="103">
        <v>30</v>
      </c>
      <c r="F23" s="103">
        <v>19</v>
      </c>
      <c r="G23" s="103">
        <v>16</v>
      </c>
      <c r="H23" s="103">
        <v>12</v>
      </c>
      <c r="I23" s="103">
        <v>4</v>
      </c>
      <c r="J23" s="103">
        <v>7</v>
      </c>
      <c r="K23" s="103">
        <v>3</v>
      </c>
      <c r="L23" s="103">
        <v>1</v>
      </c>
      <c r="M23" s="15">
        <v>2</v>
      </c>
    </row>
    <row r="24" spans="2:13" ht="14.1" customHeight="1">
      <c r="B24" s="134" t="s">
        <v>16</v>
      </c>
      <c r="C24" s="23">
        <v>99</v>
      </c>
      <c r="D24" s="105">
        <v>27</v>
      </c>
      <c r="E24" s="106">
        <v>15</v>
      </c>
      <c r="F24" s="106">
        <v>16</v>
      </c>
      <c r="G24" s="106">
        <v>7</v>
      </c>
      <c r="H24" s="106">
        <v>3</v>
      </c>
      <c r="I24" s="106">
        <v>2</v>
      </c>
      <c r="J24" s="106">
        <v>5</v>
      </c>
      <c r="K24" s="106">
        <v>2</v>
      </c>
      <c r="L24" s="106">
        <v>0</v>
      </c>
      <c r="M24" s="22">
        <v>3</v>
      </c>
    </row>
    <row r="25" spans="2:13" ht="15" customHeight="1">
      <c r="B25" s="131" t="s">
        <v>74</v>
      </c>
      <c r="C25" s="9">
        <f t="shared" ref="C25:M25" si="4">SUM(C26:C29)</f>
        <v>703</v>
      </c>
      <c r="D25" s="132">
        <f t="shared" si="4"/>
        <v>216</v>
      </c>
      <c r="E25" s="133">
        <f t="shared" si="4"/>
        <v>101</v>
      </c>
      <c r="F25" s="133">
        <f t="shared" si="4"/>
        <v>93</v>
      </c>
      <c r="G25" s="133">
        <f t="shared" si="4"/>
        <v>55</v>
      </c>
      <c r="H25" s="133">
        <f t="shared" si="4"/>
        <v>37</v>
      </c>
      <c r="I25" s="133">
        <f t="shared" si="4"/>
        <v>15</v>
      </c>
      <c r="J25" s="133">
        <f t="shared" si="4"/>
        <v>17</v>
      </c>
      <c r="K25" s="133">
        <f t="shared" si="4"/>
        <v>10</v>
      </c>
      <c r="L25" s="133">
        <f t="shared" si="4"/>
        <v>17</v>
      </c>
      <c r="M25" s="11">
        <f t="shared" si="4"/>
        <v>13</v>
      </c>
    </row>
    <row r="26" spans="2:13" ht="14.1" customHeight="1">
      <c r="B26" s="134" t="s">
        <v>13</v>
      </c>
      <c r="C26" s="13">
        <v>226</v>
      </c>
      <c r="D26" s="102">
        <v>67</v>
      </c>
      <c r="E26" s="103">
        <v>50</v>
      </c>
      <c r="F26" s="103">
        <v>31</v>
      </c>
      <c r="G26" s="103">
        <v>16</v>
      </c>
      <c r="H26" s="103">
        <v>9</v>
      </c>
      <c r="I26" s="103">
        <v>2</v>
      </c>
      <c r="J26" s="103">
        <v>3</v>
      </c>
      <c r="K26" s="103">
        <v>6</v>
      </c>
      <c r="L26" s="103">
        <v>2</v>
      </c>
      <c r="M26" s="15">
        <v>6</v>
      </c>
    </row>
    <row r="27" spans="2:13" ht="14.1" customHeight="1">
      <c r="B27" s="134" t="s">
        <v>14</v>
      </c>
      <c r="C27" s="13">
        <v>219</v>
      </c>
      <c r="D27" s="102">
        <v>78</v>
      </c>
      <c r="E27" s="103">
        <v>15</v>
      </c>
      <c r="F27" s="103">
        <v>27</v>
      </c>
      <c r="G27" s="103">
        <v>13</v>
      </c>
      <c r="H27" s="103">
        <v>16</v>
      </c>
      <c r="I27" s="103">
        <v>9</v>
      </c>
      <c r="J27" s="103">
        <v>3</v>
      </c>
      <c r="K27" s="103">
        <v>0</v>
      </c>
      <c r="L27" s="103">
        <v>4</v>
      </c>
      <c r="M27" s="15">
        <v>4</v>
      </c>
    </row>
    <row r="28" spans="2:13" ht="14.1" customHeight="1">
      <c r="B28" s="134" t="s">
        <v>15</v>
      </c>
      <c r="C28" s="13">
        <v>160</v>
      </c>
      <c r="D28" s="102">
        <v>39</v>
      </c>
      <c r="E28" s="103">
        <v>22</v>
      </c>
      <c r="F28" s="103">
        <v>27</v>
      </c>
      <c r="G28" s="103">
        <v>17</v>
      </c>
      <c r="H28" s="103">
        <v>7</v>
      </c>
      <c r="I28" s="103">
        <v>1</v>
      </c>
      <c r="J28" s="103">
        <v>10</v>
      </c>
      <c r="K28" s="103">
        <v>3</v>
      </c>
      <c r="L28" s="103">
        <v>8</v>
      </c>
      <c r="M28" s="15">
        <v>1</v>
      </c>
    </row>
    <row r="29" spans="2:13" ht="14.1" customHeight="1">
      <c r="B29" s="134" t="s">
        <v>16</v>
      </c>
      <c r="C29" s="23">
        <v>98</v>
      </c>
      <c r="D29" s="105">
        <v>32</v>
      </c>
      <c r="E29" s="106">
        <v>14</v>
      </c>
      <c r="F29" s="106">
        <v>8</v>
      </c>
      <c r="G29" s="106">
        <v>9</v>
      </c>
      <c r="H29" s="106">
        <v>5</v>
      </c>
      <c r="I29" s="106">
        <v>3</v>
      </c>
      <c r="J29" s="106">
        <v>1</v>
      </c>
      <c r="K29" s="106">
        <v>1</v>
      </c>
      <c r="L29" s="106">
        <v>3</v>
      </c>
      <c r="M29" s="22">
        <v>2</v>
      </c>
    </row>
    <row r="30" spans="2:13" ht="15" customHeight="1">
      <c r="B30" s="131" t="s">
        <v>75</v>
      </c>
      <c r="C30" s="9">
        <f t="shared" ref="C30:M30" si="5">SUM(C31:C34)</f>
        <v>772</v>
      </c>
      <c r="D30" s="132">
        <f t="shared" si="5"/>
        <v>213</v>
      </c>
      <c r="E30" s="133">
        <f t="shared" si="5"/>
        <v>133</v>
      </c>
      <c r="F30" s="133">
        <f t="shared" si="5"/>
        <v>110</v>
      </c>
      <c r="G30" s="133">
        <f t="shared" si="5"/>
        <v>72</v>
      </c>
      <c r="H30" s="133">
        <f t="shared" si="5"/>
        <v>38</v>
      </c>
      <c r="I30" s="133">
        <f t="shared" si="5"/>
        <v>19</v>
      </c>
      <c r="J30" s="133">
        <f t="shared" si="5"/>
        <v>21</v>
      </c>
      <c r="K30" s="133">
        <f t="shared" si="5"/>
        <v>25</v>
      </c>
      <c r="L30" s="133">
        <f t="shared" si="5"/>
        <v>10</v>
      </c>
      <c r="M30" s="11">
        <f t="shared" si="5"/>
        <v>13</v>
      </c>
    </row>
    <row r="31" spans="2:13" ht="14.1" customHeight="1">
      <c r="B31" s="134" t="s">
        <v>13</v>
      </c>
      <c r="C31" s="13">
        <v>243</v>
      </c>
      <c r="D31" s="102">
        <v>66</v>
      </c>
      <c r="E31" s="103">
        <v>45</v>
      </c>
      <c r="F31" s="103">
        <v>36</v>
      </c>
      <c r="G31" s="103">
        <v>20</v>
      </c>
      <c r="H31" s="103">
        <v>12</v>
      </c>
      <c r="I31" s="103">
        <v>6</v>
      </c>
      <c r="J31" s="103">
        <v>8</v>
      </c>
      <c r="K31" s="103">
        <v>6</v>
      </c>
      <c r="L31" s="103">
        <v>3</v>
      </c>
      <c r="M31" s="15">
        <v>2</v>
      </c>
    </row>
    <row r="32" spans="2:13" ht="14.1" customHeight="1">
      <c r="B32" s="134" t="s">
        <v>14</v>
      </c>
      <c r="C32" s="13">
        <v>247</v>
      </c>
      <c r="D32" s="102">
        <v>67</v>
      </c>
      <c r="E32" s="103">
        <v>47</v>
      </c>
      <c r="F32" s="103">
        <v>36</v>
      </c>
      <c r="G32" s="103">
        <v>17</v>
      </c>
      <c r="H32" s="103">
        <v>16</v>
      </c>
      <c r="I32" s="103">
        <v>5</v>
      </c>
      <c r="J32" s="103">
        <v>5</v>
      </c>
      <c r="K32" s="103">
        <v>5</v>
      </c>
      <c r="L32" s="103">
        <v>4</v>
      </c>
      <c r="M32" s="15">
        <v>5</v>
      </c>
    </row>
    <row r="33" spans="2:13" ht="14.1" customHeight="1">
      <c r="B33" s="134" t="s">
        <v>15</v>
      </c>
      <c r="C33" s="13">
        <v>184</v>
      </c>
      <c r="D33" s="102">
        <v>57</v>
      </c>
      <c r="E33" s="103">
        <v>25</v>
      </c>
      <c r="F33" s="103">
        <v>26</v>
      </c>
      <c r="G33" s="103">
        <v>20</v>
      </c>
      <c r="H33" s="103">
        <v>8</v>
      </c>
      <c r="I33" s="103">
        <v>4</v>
      </c>
      <c r="J33" s="103">
        <v>8</v>
      </c>
      <c r="K33" s="103">
        <v>7</v>
      </c>
      <c r="L33" s="103">
        <v>3</v>
      </c>
      <c r="M33" s="15">
        <v>3</v>
      </c>
    </row>
    <row r="34" spans="2:13" ht="14.1" customHeight="1">
      <c r="B34" s="134" t="s">
        <v>16</v>
      </c>
      <c r="C34" s="23">
        <v>98</v>
      </c>
      <c r="D34" s="105">
        <v>23</v>
      </c>
      <c r="E34" s="106">
        <v>16</v>
      </c>
      <c r="F34" s="106">
        <v>12</v>
      </c>
      <c r="G34" s="106">
        <v>15</v>
      </c>
      <c r="H34" s="106">
        <v>2</v>
      </c>
      <c r="I34" s="106">
        <v>4</v>
      </c>
      <c r="J34" s="106">
        <v>0</v>
      </c>
      <c r="K34" s="106">
        <v>7</v>
      </c>
      <c r="L34" s="106">
        <v>0</v>
      </c>
      <c r="M34" s="22">
        <v>3</v>
      </c>
    </row>
    <row r="35" spans="2:13" ht="15" customHeight="1">
      <c r="B35" s="131" t="s">
        <v>76</v>
      </c>
      <c r="C35" s="9">
        <f t="shared" ref="C35:M35" si="6">SUM(C36:C39)</f>
        <v>787</v>
      </c>
      <c r="D35" s="132">
        <f t="shared" si="6"/>
        <v>246</v>
      </c>
      <c r="E35" s="133">
        <f t="shared" si="6"/>
        <v>119</v>
      </c>
      <c r="F35" s="133">
        <f t="shared" si="6"/>
        <v>92</v>
      </c>
      <c r="G35" s="133">
        <f t="shared" si="6"/>
        <v>92</v>
      </c>
      <c r="H35" s="133">
        <f t="shared" si="6"/>
        <v>41</v>
      </c>
      <c r="I35" s="133">
        <f t="shared" si="6"/>
        <v>14</v>
      </c>
      <c r="J35" s="133">
        <f t="shared" si="6"/>
        <v>16</v>
      </c>
      <c r="K35" s="133">
        <f t="shared" si="6"/>
        <v>14</v>
      </c>
      <c r="L35" s="133">
        <f t="shared" si="6"/>
        <v>7</v>
      </c>
      <c r="M35" s="11">
        <f t="shared" si="6"/>
        <v>11</v>
      </c>
    </row>
    <row r="36" spans="2:13" ht="14.1" customHeight="1">
      <c r="B36" s="134" t="s">
        <v>13</v>
      </c>
      <c r="C36" s="13">
        <v>230</v>
      </c>
      <c r="D36" s="102">
        <v>61</v>
      </c>
      <c r="E36" s="103">
        <v>47</v>
      </c>
      <c r="F36" s="103">
        <v>24</v>
      </c>
      <c r="G36" s="103">
        <v>24</v>
      </c>
      <c r="H36" s="103">
        <v>11</v>
      </c>
      <c r="I36" s="103">
        <v>7</v>
      </c>
      <c r="J36" s="103">
        <v>3</v>
      </c>
      <c r="K36" s="103">
        <v>5</v>
      </c>
      <c r="L36" s="103">
        <v>1</v>
      </c>
      <c r="M36" s="15">
        <v>6</v>
      </c>
    </row>
    <row r="37" spans="2:13" ht="14.1" customHeight="1">
      <c r="B37" s="134" t="s">
        <v>14</v>
      </c>
      <c r="C37" s="13">
        <v>269</v>
      </c>
      <c r="D37" s="102">
        <v>91</v>
      </c>
      <c r="E37" s="103">
        <v>35</v>
      </c>
      <c r="F37" s="103">
        <v>23</v>
      </c>
      <c r="G37" s="103">
        <v>34</v>
      </c>
      <c r="H37" s="103">
        <v>11</v>
      </c>
      <c r="I37" s="103">
        <v>7</v>
      </c>
      <c r="J37" s="103">
        <v>3</v>
      </c>
      <c r="K37" s="103">
        <v>3</v>
      </c>
      <c r="L37" s="103">
        <v>4</v>
      </c>
      <c r="M37" s="15">
        <v>3</v>
      </c>
    </row>
    <row r="38" spans="2:13" ht="14.1" customHeight="1">
      <c r="B38" s="134" t="s">
        <v>15</v>
      </c>
      <c r="C38" s="13">
        <v>187</v>
      </c>
      <c r="D38" s="102">
        <v>55</v>
      </c>
      <c r="E38" s="103">
        <v>26</v>
      </c>
      <c r="F38" s="103">
        <v>34</v>
      </c>
      <c r="G38" s="103">
        <v>22</v>
      </c>
      <c r="H38" s="103">
        <v>14</v>
      </c>
      <c r="I38" s="103">
        <v>0</v>
      </c>
      <c r="J38" s="103">
        <v>10</v>
      </c>
      <c r="K38" s="103">
        <v>3</v>
      </c>
      <c r="L38" s="103">
        <v>1</v>
      </c>
      <c r="M38" s="15">
        <v>1</v>
      </c>
    </row>
    <row r="39" spans="2:13" ht="14.1" customHeight="1">
      <c r="B39" s="134" t="s">
        <v>16</v>
      </c>
      <c r="C39" s="23">
        <v>101</v>
      </c>
      <c r="D39" s="105">
        <v>39</v>
      </c>
      <c r="E39" s="106">
        <v>11</v>
      </c>
      <c r="F39" s="106">
        <v>11</v>
      </c>
      <c r="G39" s="106">
        <v>12</v>
      </c>
      <c r="H39" s="106">
        <v>5</v>
      </c>
      <c r="I39" s="106">
        <v>0</v>
      </c>
      <c r="J39" s="106">
        <v>0</v>
      </c>
      <c r="K39" s="106">
        <v>3</v>
      </c>
      <c r="L39" s="106">
        <v>1</v>
      </c>
      <c r="M39" s="22">
        <v>1</v>
      </c>
    </row>
    <row r="40" spans="2:13" ht="15" customHeight="1">
      <c r="B40" s="131" t="s">
        <v>77</v>
      </c>
      <c r="C40" s="9">
        <f t="shared" ref="C40:M40" si="7">SUM(C41:C44)</f>
        <v>844</v>
      </c>
      <c r="D40" s="132">
        <f t="shared" si="7"/>
        <v>226</v>
      </c>
      <c r="E40" s="133">
        <f t="shared" si="7"/>
        <v>151</v>
      </c>
      <c r="F40" s="133">
        <f t="shared" si="7"/>
        <v>112</v>
      </c>
      <c r="G40" s="133">
        <f t="shared" si="7"/>
        <v>106</v>
      </c>
      <c r="H40" s="133">
        <f t="shared" si="7"/>
        <v>31</v>
      </c>
      <c r="I40" s="133">
        <f t="shared" si="7"/>
        <v>25</v>
      </c>
      <c r="J40" s="133">
        <f t="shared" si="7"/>
        <v>17</v>
      </c>
      <c r="K40" s="133">
        <f t="shared" si="7"/>
        <v>10</v>
      </c>
      <c r="L40" s="133">
        <f t="shared" si="7"/>
        <v>10</v>
      </c>
      <c r="M40" s="11">
        <f t="shared" si="7"/>
        <v>9</v>
      </c>
    </row>
    <row r="41" spans="2:13" ht="14.1" customHeight="1">
      <c r="B41" s="134" t="s">
        <v>13</v>
      </c>
      <c r="C41" s="13">
        <v>245</v>
      </c>
      <c r="D41" s="102">
        <v>62</v>
      </c>
      <c r="E41" s="103">
        <v>54</v>
      </c>
      <c r="F41" s="103">
        <v>36</v>
      </c>
      <c r="G41" s="103">
        <v>28</v>
      </c>
      <c r="H41" s="103">
        <v>10</v>
      </c>
      <c r="I41" s="103">
        <v>4</v>
      </c>
      <c r="J41" s="103">
        <v>3</v>
      </c>
      <c r="K41" s="103">
        <v>5</v>
      </c>
      <c r="L41" s="103">
        <v>4</v>
      </c>
      <c r="M41" s="15">
        <v>0</v>
      </c>
    </row>
    <row r="42" spans="2:13" ht="14.1" customHeight="1">
      <c r="B42" s="134" t="s">
        <v>14</v>
      </c>
      <c r="C42" s="13">
        <v>293</v>
      </c>
      <c r="D42" s="102">
        <v>83</v>
      </c>
      <c r="E42" s="103">
        <v>45</v>
      </c>
      <c r="F42" s="103">
        <v>34</v>
      </c>
      <c r="G42" s="103">
        <v>36</v>
      </c>
      <c r="H42" s="103">
        <v>12</v>
      </c>
      <c r="I42" s="103">
        <v>13</v>
      </c>
      <c r="J42" s="103">
        <v>7</v>
      </c>
      <c r="K42" s="103">
        <v>2</v>
      </c>
      <c r="L42" s="103">
        <v>3</v>
      </c>
      <c r="M42" s="15">
        <v>4</v>
      </c>
    </row>
    <row r="43" spans="2:13" ht="14.1" customHeight="1">
      <c r="B43" s="134" t="s">
        <v>15</v>
      </c>
      <c r="C43" s="13">
        <v>197</v>
      </c>
      <c r="D43" s="102">
        <v>51</v>
      </c>
      <c r="E43" s="103">
        <v>32</v>
      </c>
      <c r="F43" s="103">
        <v>28</v>
      </c>
      <c r="G43" s="103">
        <v>23</v>
      </c>
      <c r="H43" s="103">
        <v>4</v>
      </c>
      <c r="I43" s="103">
        <v>4</v>
      </c>
      <c r="J43" s="103">
        <v>6</v>
      </c>
      <c r="K43" s="103">
        <v>2</v>
      </c>
      <c r="L43" s="103">
        <v>3</v>
      </c>
      <c r="M43" s="15">
        <v>4</v>
      </c>
    </row>
    <row r="44" spans="2:13" ht="14.1" customHeight="1">
      <c r="B44" s="110" t="s">
        <v>16</v>
      </c>
      <c r="C44" s="23">
        <v>109</v>
      </c>
      <c r="D44" s="105">
        <v>30</v>
      </c>
      <c r="E44" s="106">
        <v>20</v>
      </c>
      <c r="F44" s="106">
        <v>14</v>
      </c>
      <c r="G44" s="106">
        <v>19</v>
      </c>
      <c r="H44" s="106">
        <v>5</v>
      </c>
      <c r="I44" s="106">
        <v>4</v>
      </c>
      <c r="J44" s="106">
        <v>1</v>
      </c>
      <c r="K44" s="106">
        <v>1</v>
      </c>
      <c r="L44" s="106">
        <v>0</v>
      </c>
      <c r="M44" s="22">
        <v>1</v>
      </c>
    </row>
    <row r="45" spans="2:13" ht="15" customHeight="1">
      <c r="B45" s="135" t="s">
        <v>78</v>
      </c>
      <c r="C45" s="9">
        <v>763</v>
      </c>
      <c r="D45" s="132">
        <v>228</v>
      </c>
      <c r="E45" s="133">
        <v>142</v>
      </c>
      <c r="F45" s="133">
        <v>78</v>
      </c>
      <c r="G45" s="133">
        <v>95</v>
      </c>
      <c r="H45" s="133">
        <v>40</v>
      </c>
      <c r="I45" s="133">
        <v>11</v>
      </c>
      <c r="J45" s="133">
        <v>12</v>
      </c>
      <c r="K45" s="133">
        <v>12</v>
      </c>
      <c r="L45" s="133">
        <v>7</v>
      </c>
      <c r="M45" s="11">
        <v>11</v>
      </c>
    </row>
    <row r="46" spans="2:13" ht="15" customHeight="1">
      <c r="B46" s="135" t="s">
        <v>79</v>
      </c>
      <c r="C46" s="9">
        <v>837</v>
      </c>
      <c r="D46" s="132">
        <v>239</v>
      </c>
      <c r="E46" s="133">
        <v>136</v>
      </c>
      <c r="F46" s="133">
        <v>94</v>
      </c>
      <c r="G46" s="133">
        <v>100</v>
      </c>
      <c r="H46" s="133">
        <v>34</v>
      </c>
      <c r="I46" s="133">
        <v>24</v>
      </c>
      <c r="J46" s="133">
        <v>28</v>
      </c>
      <c r="K46" s="133">
        <v>18</v>
      </c>
      <c r="L46" s="133">
        <v>13</v>
      </c>
      <c r="M46" s="11">
        <v>22</v>
      </c>
    </row>
    <row r="47" spans="2:13" ht="15" customHeight="1">
      <c r="B47" s="135" t="s">
        <v>80</v>
      </c>
      <c r="C47" s="9">
        <v>814</v>
      </c>
      <c r="D47" s="132">
        <v>241</v>
      </c>
      <c r="E47" s="133">
        <v>126</v>
      </c>
      <c r="F47" s="133">
        <v>67</v>
      </c>
      <c r="G47" s="133">
        <v>101</v>
      </c>
      <c r="H47" s="133">
        <v>43</v>
      </c>
      <c r="I47" s="133">
        <v>32</v>
      </c>
      <c r="J47" s="133">
        <v>16</v>
      </c>
      <c r="K47" s="133">
        <v>20</v>
      </c>
      <c r="L47" s="133">
        <v>9</v>
      </c>
      <c r="M47" s="11">
        <v>14</v>
      </c>
    </row>
    <row r="48" spans="2:13" ht="15" customHeight="1">
      <c r="B48" s="135" t="s">
        <v>81</v>
      </c>
      <c r="C48" s="9">
        <v>810</v>
      </c>
      <c r="D48" s="132">
        <v>223</v>
      </c>
      <c r="E48" s="133">
        <v>152</v>
      </c>
      <c r="F48" s="133">
        <v>92</v>
      </c>
      <c r="G48" s="133">
        <v>96</v>
      </c>
      <c r="H48" s="133">
        <v>35</v>
      </c>
      <c r="I48" s="133">
        <v>29</v>
      </c>
      <c r="J48" s="133">
        <v>17</v>
      </c>
      <c r="K48" s="133">
        <v>17</v>
      </c>
      <c r="L48" s="136">
        <v>7</v>
      </c>
      <c r="M48" s="20">
        <v>15</v>
      </c>
    </row>
    <row r="49" spans="2:13" ht="15" customHeight="1">
      <c r="B49" s="135" t="s">
        <v>82</v>
      </c>
      <c r="C49" s="9">
        <v>896</v>
      </c>
      <c r="D49" s="132">
        <v>236</v>
      </c>
      <c r="E49" s="133">
        <v>133</v>
      </c>
      <c r="F49" s="133">
        <v>89</v>
      </c>
      <c r="G49" s="133">
        <v>117</v>
      </c>
      <c r="H49" s="133">
        <v>36</v>
      </c>
      <c r="I49" s="133">
        <v>45</v>
      </c>
      <c r="J49" s="133">
        <v>18</v>
      </c>
      <c r="K49" s="133">
        <v>24</v>
      </c>
      <c r="L49" s="136">
        <v>6</v>
      </c>
      <c r="M49" s="20">
        <v>19</v>
      </c>
    </row>
    <row r="50" spans="2:13" ht="15" customHeight="1">
      <c r="B50" s="135" t="s">
        <v>83</v>
      </c>
      <c r="C50" s="9">
        <v>923</v>
      </c>
      <c r="D50" s="132">
        <v>256</v>
      </c>
      <c r="E50" s="133">
        <v>166</v>
      </c>
      <c r="F50" s="133">
        <v>68</v>
      </c>
      <c r="G50" s="133">
        <v>115</v>
      </c>
      <c r="H50" s="133">
        <v>43</v>
      </c>
      <c r="I50" s="133">
        <v>33</v>
      </c>
      <c r="J50" s="133">
        <v>17</v>
      </c>
      <c r="K50" s="133">
        <v>23</v>
      </c>
      <c r="L50" s="136">
        <v>10</v>
      </c>
      <c r="M50" s="20">
        <v>14</v>
      </c>
    </row>
    <row r="51" spans="2:13" ht="15" customHeight="1">
      <c r="B51" s="135" t="s">
        <v>84</v>
      </c>
      <c r="C51" s="9">
        <v>929</v>
      </c>
      <c r="D51" s="132">
        <v>252</v>
      </c>
      <c r="E51" s="133">
        <v>150</v>
      </c>
      <c r="F51" s="133">
        <v>88</v>
      </c>
      <c r="G51" s="133">
        <v>109</v>
      </c>
      <c r="H51" s="133">
        <v>38</v>
      </c>
      <c r="I51" s="133">
        <v>38</v>
      </c>
      <c r="J51" s="133">
        <v>18</v>
      </c>
      <c r="K51" s="133">
        <v>14</v>
      </c>
      <c r="L51" s="136">
        <v>11</v>
      </c>
      <c r="M51" s="20">
        <v>8</v>
      </c>
    </row>
    <row r="52" spans="2:13" ht="15" customHeight="1">
      <c r="B52" s="135" t="s">
        <v>85</v>
      </c>
      <c r="C52" s="9">
        <v>903</v>
      </c>
      <c r="D52" s="132">
        <v>269</v>
      </c>
      <c r="E52" s="133">
        <v>132</v>
      </c>
      <c r="F52" s="133">
        <v>78</v>
      </c>
      <c r="G52" s="133">
        <v>92</v>
      </c>
      <c r="H52" s="133">
        <v>43</v>
      </c>
      <c r="I52" s="133">
        <v>47</v>
      </c>
      <c r="J52" s="133">
        <v>20</v>
      </c>
      <c r="K52" s="133">
        <v>19</v>
      </c>
      <c r="L52" s="136">
        <v>8</v>
      </c>
      <c r="M52" s="20">
        <v>7</v>
      </c>
    </row>
    <row r="53" spans="2:13" ht="15" customHeight="1">
      <c r="B53" s="135" t="s">
        <v>86</v>
      </c>
      <c r="C53" s="9">
        <v>922</v>
      </c>
      <c r="D53" s="132">
        <v>252</v>
      </c>
      <c r="E53" s="133">
        <v>136</v>
      </c>
      <c r="F53" s="133">
        <v>70</v>
      </c>
      <c r="G53" s="133">
        <v>106</v>
      </c>
      <c r="H53" s="133">
        <v>38</v>
      </c>
      <c r="I53" s="133">
        <v>48</v>
      </c>
      <c r="J53" s="133">
        <v>13</v>
      </c>
      <c r="K53" s="133">
        <v>21</v>
      </c>
      <c r="L53" s="136">
        <v>11</v>
      </c>
      <c r="M53" s="20">
        <v>18</v>
      </c>
    </row>
    <row r="54" spans="2:13" ht="15" customHeight="1">
      <c r="B54" s="135" t="s">
        <v>87</v>
      </c>
      <c r="C54" s="9">
        <v>934</v>
      </c>
      <c r="D54" s="132">
        <v>257</v>
      </c>
      <c r="E54" s="133">
        <v>168</v>
      </c>
      <c r="F54" s="133">
        <v>57</v>
      </c>
      <c r="G54" s="133">
        <v>104</v>
      </c>
      <c r="H54" s="133">
        <v>42</v>
      </c>
      <c r="I54" s="133">
        <v>57</v>
      </c>
      <c r="J54" s="133">
        <v>13</v>
      </c>
      <c r="K54" s="133">
        <v>19</v>
      </c>
      <c r="L54" s="136">
        <v>6</v>
      </c>
      <c r="M54" s="20">
        <v>17</v>
      </c>
    </row>
    <row r="55" spans="2:13" ht="15" customHeight="1">
      <c r="C55" s="137"/>
      <c r="D55" s="137"/>
      <c r="E55" s="137"/>
      <c r="F55" s="137"/>
      <c r="G55" s="137"/>
      <c r="H55" s="137"/>
      <c r="I55" s="137"/>
      <c r="J55" s="137"/>
      <c r="K55" s="137"/>
      <c r="L55" s="104"/>
      <c r="M55" s="138" t="s">
        <v>105</v>
      </c>
    </row>
    <row r="56" spans="2:13" ht="15" customHeight="1">
      <c r="C56" s="139"/>
      <c r="D56" s="104"/>
      <c r="E56" s="104"/>
      <c r="F56" s="104"/>
      <c r="G56" s="104"/>
      <c r="H56" s="104"/>
      <c r="I56" s="104"/>
      <c r="J56" s="104"/>
      <c r="K56" s="104"/>
      <c r="L56" s="104"/>
    </row>
    <row r="57" spans="2:13"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</row>
    <row r="58" spans="2:13"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</row>
  </sheetData>
  <mergeCells count="3">
    <mergeCell ref="B3:B4"/>
    <mergeCell ref="C3:C4"/>
    <mergeCell ref="D3:M3"/>
  </mergeCells>
  <phoneticPr fontId="1"/>
  <pageMargins left="0.59055118110236227" right="0.46" top="0.78740157480314965" bottom="0.64" header="0.4" footer="0.39370078740157483"/>
  <pageSetup paperSize="9" scale="98" orientation="portrait" r:id="rId1"/>
  <headerFooter alignWithMargins="0">
    <oddHeader>&amp;R13.保健・衛生・環境</oddHeader>
    <oddFooter>&amp;C-81-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showGridLines="0" workbookViewId="0">
      <pane ySplit="4" topLeftCell="A5" activePane="bottomLeft" state="frozen"/>
      <selection pane="bottomLeft" activeCell="T56" sqref="T56"/>
    </sheetView>
  </sheetViews>
  <sheetFormatPr defaultRowHeight="11.25"/>
  <cols>
    <col min="1" max="1" width="3.625" style="6" customWidth="1"/>
    <col min="2" max="2" width="7.625" style="76" customWidth="1"/>
    <col min="3" max="3" width="4.125" style="117" customWidth="1"/>
    <col min="4" max="5" width="4.875" style="117" customWidth="1"/>
    <col min="6" max="6" width="4.125" style="117" customWidth="1"/>
    <col min="7" max="7" width="3.625" style="117" customWidth="1"/>
    <col min="8" max="10" width="4.125" style="117" customWidth="1"/>
    <col min="11" max="11" width="5.125" style="117" customWidth="1"/>
    <col min="12" max="13" width="4.625" style="117" customWidth="1"/>
    <col min="14" max="14" width="6.625" style="117" customWidth="1"/>
    <col min="15" max="15" width="4.875" style="117" customWidth="1"/>
    <col min="16" max="16" width="4.125" style="117" customWidth="1"/>
    <col min="17" max="17" width="4.375" style="117" customWidth="1"/>
    <col min="18" max="18" width="4.125" style="117" customWidth="1"/>
    <col min="19" max="20" width="4.375" style="117" customWidth="1"/>
    <col min="21" max="32" width="9" style="7"/>
    <col min="33" max="256" width="9" style="6"/>
    <col min="257" max="257" width="3.625" style="6" customWidth="1"/>
    <col min="258" max="258" width="7.625" style="6" customWidth="1"/>
    <col min="259" max="259" width="4.125" style="6" customWidth="1"/>
    <col min="260" max="261" width="4.875" style="6" customWidth="1"/>
    <col min="262" max="262" width="4.125" style="6" customWidth="1"/>
    <col min="263" max="263" width="3.625" style="6" customWidth="1"/>
    <col min="264" max="266" width="4.125" style="6" customWidth="1"/>
    <col min="267" max="267" width="5.125" style="6" customWidth="1"/>
    <col min="268" max="269" width="4.625" style="6" customWidth="1"/>
    <col min="270" max="270" width="6.625" style="6" customWidth="1"/>
    <col min="271" max="271" width="4.875" style="6" customWidth="1"/>
    <col min="272" max="272" width="4.125" style="6" customWidth="1"/>
    <col min="273" max="273" width="4.375" style="6" customWidth="1"/>
    <col min="274" max="274" width="4.125" style="6" customWidth="1"/>
    <col min="275" max="276" width="4.375" style="6" customWidth="1"/>
    <col min="277" max="512" width="9" style="6"/>
    <col min="513" max="513" width="3.625" style="6" customWidth="1"/>
    <col min="514" max="514" width="7.625" style="6" customWidth="1"/>
    <col min="515" max="515" width="4.125" style="6" customWidth="1"/>
    <col min="516" max="517" width="4.875" style="6" customWidth="1"/>
    <col min="518" max="518" width="4.125" style="6" customWidth="1"/>
    <col min="519" max="519" width="3.625" style="6" customWidth="1"/>
    <col min="520" max="522" width="4.125" style="6" customWidth="1"/>
    <col min="523" max="523" width="5.125" style="6" customWidth="1"/>
    <col min="524" max="525" width="4.625" style="6" customWidth="1"/>
    <col min="526" max="526" width="6.625" style="6" customWidth="1"/>
    <col min="527" max="527" width="4.875" style="6" customWidth="1"/>
    <col min="528" max="528" width="4.125" style="6" customWidth="1"/>
    <col min="529" max="529" width="4.375" style="6" customWidth="1"/>
    <col min="530" max="530" width="4.125" style="6" customWidth="1"/>
    <col min="531" max="532" width="4.375" style="6" customWidth="1"/>
    <col min="533" max="768" width="9" style="6"/>
    <col min="769" max="769" width="3.625" style="6" customWidth="1"/>
    <col min="770" max="770" width="7.625" style="6" customWidth="1"/>
    <col min="771" max="771" width="4.125" style="6" customWidth="1"/>
    <col min="772" max="773" width="4.875" style="6" customWidth="1"/>
    <col min="774" max="774" width="4.125" style="6" customWidth="1"/>
    <col min="775" max="775" width="3.625" style="6" customWidth="1"/>
    <col min="776" max="778" width="4.125" style="6" customWidth="1"/>
    <col min="779" max="779" width="5.125" style="6" customWidth="1"/>
    <col min="780" max="781" width="4.625" style="6" customWidth="1"/>
    <col min="782" max="782" width="6.625" style="6" customWidth="1"/>
    <col min="783" max="783" width="4.875" style="6" customWidth="1"/>
    <col min="784" max="784" width="4.125" style="6" customWidth="1"/>
    <col min="785" max="785" width="4.375" style="6" customWidth="1"/>
    <col min="786" max="786" width="4.125" style="6" customWidth="1"/>
    <col min="787" max="788" width="4.375" style="6" customWidth="1"/>
    <col min="789" max="1024" width="9" style="6"/>
    <col min="1025" max="1025" width="3.625" style="6" customWidth="1"/>
    <col min="1026" max="1026" width="7.625" style="6" customWidth="1"/>
    <col min="1027" max="1027" width="4.125" style="6" customWidth="1"/>
    <col min="1028" max="1029" width="4.875" style="6" customWidth="1"/>
    <col min="1030" max="1030" width="4.125" style="6" customWidth="1"/>
    <col min="1031" max="1031" width="3.625" style="6" customWidth="1"/>
    <col min="1032" max="1034" width="4.125" style="6" customWidth="1"/>
    <col min="1035" max="1035" width="5.125" style="6" customWidth="1"/>
    <col min="1036" max="1037" width="4.625" style="6" customWidth="1"/>
    <col min="1038" max="1038" width="6.625" style="6" customWidth="1"/>
    <col min="1039" max="1039" width="4.875" style="6" customWidth="1"/>
    <col min="1040" max="1040" width="4.125" style="6" customWidth="1"/>
    <col min="1041" max="1041" width="4.375" style="6" customWidth="1"/>
    <col min="1042" max="1042" width="4.125" style="6" customWidth="1"/>
    <col min="1043" max="1044" width="4.375" style="6" customWidth="1"/>
    <col min="1045" max="1280" width="9" style="6"/>
    <col min="1281" max="1281" width="3.625" style="6" customWidth="1"/>
    <col min="1282" max="1282" width="7.625" style="6" customWidth="1"/>
    <col min="1283" max="1283" width="4.125" style="6" customWidth="1"/>
    <col min="1284" max="1285" width="4.875" style="6" customWidth="1"/>
    <col min="1286" max="1286" width="4.125" style="6" customWidth="1"/>
    <col min="1287" max="1287" width="3.625" style="6" customWidth="1"/>
    <col min="1288" max="1290" width="4.125" style="6" customWidth="1"/>
    <col min="1291" max="1291" width="5.125" style="6" customWidth="1"/>
    <col min="1292" max="1293" width="4.625" style="6" customWidth="1"/>
    <col min="1294" max="1294" width="6.625" style="6" customWidth="1"/>
    <col min="1295" max="1295" width="4.875" style="6" customWidth="1"/>
    <col min="1296" max="1296" width="4.125" style="6" customWidth="1"/>
    <col min="1297" max="1297" width="4.375" style="6" customWidth="1"/>
    <col min="1298" max="1298" width="4.125" style="6" customWidth="1"/>
    <col min="1299" max="1300" width="4.375" style="6" customWidth="1"/>
    <col min="1301" max="1536" width="9" style="6"/>
    <col min="1537" max="1537" width="3.625" style="6" customWidth="1"/>
    <col min="1538" max="1538" width="7.625" style="6" customWidth="1"/>
    <col min="1539" max="1539" width="4.125" style="6" customWidth="1"/>
    <col min="1540" max="1541" width="4.875" style="6" customWidth="1"/>
    <col min="1542" max="1542" width="4.125" style="6" customWidth="1"/>
    <col min="1543" max="1543" width="3.625" style="6" customWidth="1"/>
    <col min="1544" max="1546" width="4.125" style="6" customWidth="1"/>
    <col min="1547" max="1547" width="5.125" style="6" customWidth="1"/>
    <col min="1548" max="1549" width="4.625" style="6" customWidth="1"/>
    <col min="1550" max="1550" width="6.625" style="6" customWidth="1"/>
    <col min="1551" max="1551" width="4.875" style="6" customWidth="1"/>
    <col min="1552" max="1552" width="4.125" style="6" customWidth="1"/>
    <col min="1553" max="1553" width="4.375" style="6" customWidth="1"/>
    <col min="1554" max="1554" width="4.125" style="6" customWidth="1"/>
    <col min="1555" max="1556" width="4.375" style="6" customWidth="1"/>
    <col min="1557" max="1792" width="9" style="6"/>
    <col min="1793" max="1793" width="3.625" style="6" customWidth="1"/>
    <col min="1794" max="1794" width="7.625" style="6" customWidth="1"/>
    <col min="1795" max="1795" width="4.125" style="6" customWidth="1"/>
    <col min="1796" max="1797" width="4.875" style="6" customWidth="1"/>
    <col min="1798" max="1798" width="4.125" style="6" customWidth="1"/>
    <col min="1799" max="1799" width="3.625" style="6" customWidth="1"/>
    <col min="1800" max="1802" width="4.125" style="6" customWidth="1"/>
    <col min="1803" max="1803" width="5.125" style="6" customWidth="1"/>
    <col min="1804" max="1805" width="4.625" style="6" customWidth="1"/>
    <col min="1806" max="1806" width="6.625" style="6" customWidth="1"/>
    <col min="1807" max="1807" width="4.875" style="6" customWidth="1"/>
    <col min="1808" max="1808" width="4.125" style="6" customWidth="1"/>
    <col min="1809" max="1809" width="4.375" style="6" customWidth="1"/>
    <col min="1810" max="1810" width="4.125" style="6" customWidth="1"/>
    <col min="1811" max="1812" width="4.375" style="6" customWidth="1"/>
    <col min="1813" max="2048" width="9" style="6"/>
    <col min="2049" max="2049" width="3.625" style="6" customWidth="1"/>
    <col min="2050" max="2050" width="7.625" style="6" customWidth="1"/>
    <col min="2051" max="2051" width="4.125" style="6" customWidth="1"/>
    <col min="2052" max="2053" width="4.875" style="6" customWidth="1"/>
    <col min="2054" max="2054" width="4.125" style="6" customWidth="1"/>
    <col min="2055" max="2055" width="3.625" style="6" customWidth="1"/>
    <col min="2056" max="2058" width="4.125" style="6" customWidth="1"/>
    <col min="2059" max="2059" width="5.125" style="6" customWidth="1"/>
    <col min="2060" max="2061" width="4.625" style="6" customWidth="1"/>
    <col min="2062" max="2062" width="6.625" style="6" customWidth="1"/>
    <col min="2063" max="2063" width="4.875" style="6" customWidth="1"/>
    <col min="2064" max="2064" width="4.125" style="6" customWidth="1"/>
    <col min="2065" max="2065" width="4.375" style="6" customWidth="1"/>
    <col min="2066" max="2066" width="4.125" style="6" customWidth="1"/>
    <col min="2067" max="2068" width="4.375" style="6" customWidth="1"/>
    <col min="2069" max="2304" width="9" style="6"/>
    <col min="2305" max="2305" width="3.625" style="6" customWidth="1"/>
    <col min="2306" max="2306" width="7.625" style="6" customWidth="1"/>
    <col min="2307" max="2307" width="4.125" style="6" customWidth="1"/>
    <col min="2308" max="2309" width="4.875" style="6" customWidth="1"/>
    <col min="2310" max="2310" width="4.125" style="6" customWidth="1"/>
    <col min="2311" max="2311" width="3.625" style="6" customWidth="1"/>
    <col min="2312" max="2314" width="4.125" style="6" customWidth="1"/>
    <col min="2315" max="2315" width="5.125" style="6" customWidth="1"/>
    <col min="2316" max="2317" width="4.625" style="6" customWidth="1"/>
    <col min="2318" max="2318" width="6.625" style="6" customWidth="1"/>
    <col min="2319" max="2319" width="4.875" style="6" customWidth="1"/>
    <col min="2320" max="2320" width="4.125" style="6" customWidth="1"/>
    <col min="2321" max="2321" width="4.375" style="6" customWidth="1"/>
    <col min="2322" max="2322" width="4.125" style="6" customWidth="1"/>
    <col min="2323" max="2324" width="4.375" style="6" customWidth="1"/>
    <col min="2325" max="2560" width="9" style="6"/>
    <col min="2561" max="2561" width="3.625" style="6" customWidth="1"/>
    <col min="2562" max="2562" width="7.625" style="6" customWidth="1"/>
    <col min="2563" max="2563" width="4.125" style="6" customWidth="1"/>
    <col min="2564" max="2565" width="4.875" style="6" customWidth="1"/>
    <col min="2566" max="2566" width="4.125" style="6" customWidth="1"/>
    <col min="2567" max="2567" width="3.625" style="6" customWidth="1"/>
    <col min="2568" max="2570" width="4.125" style="6" customWidth="1"/>
    <col min="2571" max="2571" width="5.125" style="6" customWidth="1"/>
    <col min="2572" max="2573" width="4.625" style="6" customWidth="1"/>
    <col min="2574" max="2574" width="6.625" style="6" customWidth="1"/>
    <col min="2575" max="2575" width="4.875" style="6" customWidth="1"/>
    <col min="2576" max="2576" width="4.125" style="6" customWidth="1"/>
    <col min="2577" max="2577" width="4.375" style="6" customWidth="1"/>
    <col min="2578" max="2578" width="4.125" style="6" customWidth="1"/>
    <col min="2579" max="2580" width="4.375" style="6" customWidth="1"/>
    <col min="2581" max="2816" width="9" style="6"/>
    <col min="2817" max="2817" width="3.625" style="6" customWidth="1"/>
    <col min="2818" max="2818" width="7.625" style="6" customWidth="1"/>
    <col min="2819" max="2819" width="4.125" style="6" customWidth="1"/>
    <col min="2820" max="2821" width="4.875" style="6" customWidth="1"/>
    <col min="2822" max="2822" width="4.125" style="6" customWidth="1"/>
    <col min="2823" max="2823" width="3.625" style="6" customWidth="1"/>
    <col min="2824" max="2826" width="4.125" style="6" customWidth="1"/>
    <col min="2827" max="2827" width="5.125" style="6" customWidth="1"/>
    <col min="2828" max="2829" width="4.625" style="6" customWidth="1"/>
    <col min="2830" max="2830" width="6.625" style="6" customWidth="1"/>
    <col min="2831" max="2831" width="4.875" style="6" customWidth="1"/>
    <col min="2832" max="2832" width="4.125" style="6" customWidth="1"/>
    <col min="2833" max="2833" width="4.375" style="6" customWidth="1"/>
    <col min="2834" max="2834" width="4.125" style="6" customWidth="1"/>
    <col min="2835" max="2836" width="4.375" style="6" customWidth="1"/>
    <col min="2837" max="3072" width="9" style="6"/>
    <col min="3073" max="3073" width="3.625" style="6" customWidth="1"/>
    <col min="3074" max="3074" width="7.625" style="6" customWidth="1"/>
    <col min="3075" max="3075" width="4.125" style="6" customWidth="1"/>
    <col min="3076" max="3077" width="4.875" style="6" customWidth="1"/>
    <col min="3078" max="3078" width="4.125" style="6" customWidth="1"/>
    <col min="3079" max="3079" width="3.625" style="6" customWidth="1"/>
    <col min="3080" max="3082" width="4.125" style="6" customWidth="1"/>
    <col min="3083" max="3083" width="5.125" style="6" customWidth="1"/>
    <col min="3084" max="3085" width="4.625" style="6" customWidth="1"/>
    <col min="3086" max="3086" width="6.625" style="6" customWidth="1"/>
    <col min="3087" max="3087" width="4.875" style="6" customWidth="1"/>
    <col min="3088" max="3088" width="4.125" style="6" customWidth="1"/>
    <col min="3089" max="3089" width="4.375" style="6" customWidth="1"/>
    <col min="3090" max="3090" width="4.125" style="6" customWidth="1"/>
    <col min="3091" max="3092" width="4.375" style="6" customWidth="1"/>
    <col min="3093" max="3328" width="9" style="6"/>
    <col min="3329" max="3329" width="3.625" style="6" customWidth="1"/>
    <col min="3330" max="3330" width="7.625" style="6" customWidth="1"/>
    <col min="3331" max="3331" width="4.125" style="6" customWidth="1"/>
    <col min="3332" max="3333" width="4.875" style="6" customWidth="1"/>
    <col min="3334" max="3334" width="4.125" style="6" customWidth="1"/>
    <col min="3335" max="3335" width="3.625" style="6" customWidth="1"/>
    <col min="3336" max="3338" width="4.125" style="6" customWidth="1"/>
    <col min="3339" max="3339" width="5.125" style="6" customWidth="1"/>
    <col min="3340" max="3341" width="4.625" style="6" customWidth="1"/>
    <col min="3342" max="3342" width="6.625" style="6" customWidth="1"/>
    <col min="3343" max="3343" width="4.875" style="6" customWidth="1"/>
    <col min="3344" max="3344" width="4.125" style="6" customWidth="1"/>
    <col min="3345" max="3345" width="4.375" style="6" customWidth="1"/>
    <col min="3346" max="3346" width="4.125" style="6" customWidth="1"/>
    <col min="3347" max="3348" width="4.375" style="6" customWidth="1"/>
    <col min="3349" max="3584" width="9" style="6"/>
    <col min="3585" max="3585" width="3.625" style="6" customWidth="1"/>
    <col min="3586" max="3586" width="7.625" style="6" customWidth="1"/>
    <col min="3587" max="3587" width="4.125" style="6" customWidth="1"/>
    <col min="3588" max="3589" width="4.875" style="6" customWidth="1"/>
    <col min="3590" max="3590" width="4.125" style="6" customWidth="1"/>
    <col min="3591" max="3591" width="3.625" style="6" customWidth="1"/>
    <col min="3592" max="3594" width="4.125" style="6" customWidth="1"/>
    <col min="3595" max="3595" width="5.125" style="6" customWidth="1"/>
    <col min="3596" max="3597" width="4.625" style="6" customWidth="1"/>
    <col min="3598" max="3598" width="6.625" style="6" customWidth="1"/>
    <col min="3599" max="3599" width="4.875" style="6" customWidth="1"/>
    <col min="3600" max="3600" width="4.125" style="6" customWidth="1"/>
    <col min="3601" max="3601" width="4.375" style="6" customWidth="1"/>
    <col min="3602" max="3602" width="4.125" style="6" customWidth="1"/>
    <col min="3603" max="3604" width="4.375" style="6" customWidth="1"/>
    <col min="3605" max="3840" width="9" style="6"/>
    <col min="3841" max="3841" width="3.625" style="6" customWidth="1"/>
    <col min="3842" max="3842" width="7.625" style="6" customWidth="1"/>
    <col min="3843" max="3843" width="4.125" style="6" customWidth="1"/>
    <col min="3844" max="3845" width="4.875" style="6" customWidth="1"/>
    <col min="3846" max="3846" width="4.125" style="6" customWidth="1"/>
    <col min="3847" max="3847" width="3.625" style="6" customWidth="1"/>
    <col min="3848" max="3850" width="4.125" style="6" customWidth="1"/>
    <col min="3851" max="3851" width="5.125" style="6" customWidth="1"/>
    <col min="3852" max="3853" width="4.625" style="6" customWidth="1"/>
    <col min="3854" max="3854" width="6.625" style="6" customWidth="1"/>
    <col min="3855" max="3855" width="4.875" style="6" customWidth="1"/>
    <col min="3856" max="3856" width="4.125" style="6" customWidth="1"/>
    <col min="3857" max="3857" width="4.375" style="6" customWidth="1"/>
    <col min="3858" max="3858" width="4.125" style="6" customWidth="1"/>
    <col min="3859" max="3860" width="4.375" style="6" customWidth="1"/>
    <col min="3861" max="4096" width="9" style="6"/>
    <col min="4097" max="4097" width="3.625" style="6" customWidth="1"/>
    <col min="4098" max="4098" width="7.625" style="6" customWidth="1"/>
    <col min="4099" max="4099" width="4.125" style="6" customWidth="1"/>
    <col min="4100" max="4101" width="4.875" style="6" customWidth="1"/>
    <col min="4102" max="4102" width="4.125" style="6" customWidth="1"/>
    <col min="4103" max="4103" width="3.625" style="6" customWidth="1"/>
    <col min="4104" max="4106" width="4.125" style="6" customWidth="1"/>
    <col min="4107" max="4107" width="5.125" style="6" customWidth="1"/>
    <col min="4108" max="4109" width="4.625" style="6" customWidth="1"/>
    <col min="4110" max="4110" width="6.625" style="6" customWidth="1"/>
    <col min="4111" max="4111" width="4.875" style="6" customWidth="1"/>
    <col min="4112" max="4112" width="4.125" style="6" customWidth="1"/>
    <col min="4113" max="4113" width="4.375" style="6" customWidth="1"/>
    <col min="4114" max="4114" width="4.125" style="6" customWidth="1"/>
    <col min="4115" max="4116" width="4.375" style="6" customWidth="1"/>
    <col min="4117" max="4352" width="9" style="6"/>
    <col min="4353" max="4353" width="3.625" style="6" customWidth="1"/>
    <col min="4354" max="4354" width="7.625" style="6" customWidth="1"/>
    <col min="4355" max="4355" width="4.125" style="6" customWidth="1"/>
    <col min="4356" max="4357" width="4.875" style="6" customWidth="1"/>
    <col min="4358" max="4358" width="4.125" style="6" customWidth="1"/>
    <col min="4359" max="4359" width="3.625" style="6" customWidth="1"/>
    <col min="4360" max="4362" width="4.125" style="6" customWidth="1"/>
    <col min="4363" max="4363" width="5.125" style="6" customWidth="1"/>
    <col min="4364" max="4365" width="4.625" style="6" customWidth="1"/>
    <col min="4366" max="4366" width="6.625" style="6" customWidth="1"/>
    <col min="4367" max="4367" width="4.875" style="6" customWidth="1"/>
    <col min="4368" max="4368" width="4.125" style="6" customWidth="1"/>
    <col min="4369" max="4369" width="4.375" style="6" customWidth="1"/>
    <col min="4370" max="4370" width="4.125" style="6" customWidth="1"/>
    <col min="4371" max="4372" width="4.375" style="6" customWidth="1"/>
    <col min="4373" max="4608" width="9" style="6"/>
    <col min="4609" max="4609" width="3.625" style="6" customWidth="1"/>
    <col min="4610" max="4610" width="7.625" style="6" customWidth="1"/>
    <col min="4611" max="4611" width="4.125" style="6" customWidth="1"/>
    <col min="4612" max="4613" width="4.875" style="6" customWidth="1"/>
    <col min="4614" max="4614" width="4.125" style="6" customWidth="1"/>
    <col min="4615" max="4615" width="3.625" style="6" customWidth="1"/>
    <col min="4616" max="4618" width="4.125" style="6" customWidth="1"/>
    <col min="4619" max="4619" width="5.125" style="6" customWidth="1"/>
    <col min="4620" max="4621" width="4.625" style="6" customWidth="1"/>
    <col min="4622" max="4622" width="6.625" style="6" customWidth="1"/>
    <col min="4623" max="4623" width="4.875" style="6" customWidth="1"/>
    <col min="4624" max="4624" width="4.125" style="6" customWidth="1"/>
    <col min="4625" max="4625" width="4.375" style="6" customWidth="1"/>
    <col min="4626" max="4626" width="4.125" style="6" customWidth="1"/>
    <col min="4627" max="4628" width="4.375" style="6" customWidth="1"/>
    <col min="4629" max="4864" width="9" style="6"/>
    <col min="4865" max="4865" width="3.625" style="6" customWidth="1"/>
    <col min="4866" max="4866" width="7.625" style="6" customWidth="1"/>
    <col min="4867" max="4867" width="4.125" style="6" customWidth="1"/>
    <col min="4868" max="4869" width="4.875" style="6" customWidth="1"/>
    <col min="4870" max="4870" width="4.125" style="6" customWidth="1"/>
    <col min="4871" max="4871" width="3.625" style="6" customWidth="1"/>
    <col min="4872" max="4874" width="4.125" style="6" customWidth="1"/>
    <col min="4875" max="4875" width="5.125" style="6" customWidth="1"/>
    <col min="4876" max="4877" width="4.625" style="6" customWidth="1"/>
    <col min="4878" max="4878" width="6.625" style="6" customWidth="1"/>
    <col min="4879" max="4879" width="4.875" style="6" customWidth="1"/>
    <col min="4880" max="4880" width="4.125" style="6" customWidth="1"/>
    <col min="4881" max="4881" width="4.375" style="6" customWidth="1"/>
    <col min="4882" max="4882" width="4.125" style="6" customWidth="1"/>
    <col min="4883" max="4884" width="4.375" style="6" customWidth="1"/>
    <col min="4885" max="5120" width="9" style="6"/>
    <col min="5121" max="5121" width="3.625" style="6" customWidth="1"/>
    <col min="5122" max="5122" width="7.625" style="6" customWidth="1"/>
    <col min="5123" max="5123" width="4.125" style="6" customWidth="1"/>
    <col min="5124" max="5125" width="4.875" style="6" customWidth="1"/>
    <col min="5126" max="5126" width="4.125" style="6" customWidth="1"/>
    <col min="5127" max="5127" width="3.625" style="6" customWidth="1"/>
    <col min="5128" max="5130" width="4.125" style="6" customWidth="1"/>
    <col min="5131" max="5131" width="5.125" style="6" customWidth="1"/>
    <col min="5132" max="5133" width="4.625" style="6" customWidth="1"/>
    <col min="5134" max="5134" width="6.625" style="6" customWidth="1"/>
    <col min="5135" max="5135" width="4.875" style="6" customWidth="1"/>
    <col min="5136" max="5136" width="4.125" style="6" customWidth="1"/>
    <col min="5137" max="5137" width="4.375" style="6" customWidth="1"/>
    <col min="5138" max="5138" width="4.125" style="6" customWidth="1"/>
    <col min="5139" max="5140" width="4.375" style="6" customWidth="1"/>
    <col min="5141" max="5376" width="9" style="6"/>
    <col min="5377" max="5377" width="3.625" style="6" customWidth="1"/>
    <col min="5378" max="5378" width="7.625" style="6" customWidth="1"/>
    <col min="5379" max="5379" width="4.125" style="6" customWidth="1"/>
    <col min="5380" max="5381" width="4.875" style="6" customWidth="1"/>
    <col min="5382" max="5382" width="4.125" style="6" customWidth="1"/>
    <col min="5383" max="5383" width="3.625" style="6" customWidth="1"/>
    <col min="5384" max="5386" width="4.125" style="6" customWidth="1"/>
    <col min="5387" max="5387" width="5.125" style="6" customWidth="1"/>
    <col min="5388" max="5389" width="4.625" style="6" customWidth="1"/>
    <col min="5390" max="5390" width="6.625" style="6" customWidth="1"/>
    <col min="5391" max="5391" width="4.875" style="6" customWidth="1"/>
    <col min="5392" max="5392" width="4.125" style="6" customWidth="1"/>
    <col min="5393" max="5393" width="4.375" style="6" customWidth="1"/>
    <col min="5394" max="5394" width="4.125" style="6" customWidth="1"/>
    <col min="5395" max="5396" width="4.375" style="6" customWidth="1"/>
    <col min="5397" max="5632" width="9" style="6"/>
    <col min="5633" max="5633" width="3.625" style="6" customWidth="1"/>
    <col min="5634" max="5634" width="7.625" style="6" customWidth="1"/>
    <col min="5635" max="5635" width="4.125" style="6" customWidth="1"/>
    <col min="5636" max="5637" width="4.875" style="6" customWidth="1"/>
    <col min="5638" max="5638" width="4.125" style="6" customWidth="1"/>
    <col min="5639" max="5639" width="3.625" style="6" customWidth="1"/>
    <col min="5640" max="5642" width="4.125" style="6" customWidth="1"/>
    <col min="5643" max="5643" width="5.125" style="6" customWidth="1"/>
    <col min="5644" max="5645" width="4.625" style="6" customWidth="1"/>
    <col min="5646" max="5646" width="6.625" style="6" customWidth="1"/>
    <col min="5647" max="5647" width="4.875" style="6" customWidth="1"/>
    <col min="5648" max="5648" width="4.125" style="6" customWidth="1"/>
    <col min="5649" max="5649" width="4.375" style="6" customWidth="1"/>
    <col min="5650" max="5650" width="4.125" style="6" customWidth="1"/>
    <col min="5651" max="5652" width="4.375" style="6" customWidth="1"/>
    <col min="5653" max="5888" width="9" style="6"/>
    <col min="5889" max="5889" width="3.625" style="6" customWidth="1"/>
    <col min="5890" max="5890" width="7.625" style="6" customWidth="1"/>
    <col min="5891" max="5891" width="4.125" style="6" customWidth="1"/>
    <col min="5892" max="5893" width="4.875" style="6" customWidth="1"/>
    <col min="5894" max="5894" width="4.125" style="6" customWidth="1"/>
    <col min="5895" max="5895" width="3.625" style="6" customWidth="1"/>
    <col min="5896" max="5898" width="4.125" style="6" customWidth="1"/>
    <col min="5899" max="5899" width="5.125" style="6" customWidth="1"/>
    <col min="5900" max="5901" width="4.625" style="6" customWidth="1"/>
    <col min="5902" max="5902" width="6.625" style="6" customWidth="1"/>
    <col min="5903" max="5903" width="4.875" style="6" customWidth="1"/>
    <col min="5904" max="5904" width="4.125" style="6" customWidth="1"/>
    <col min="5905" max="5905" width="4.375" style="6" customWidth="1"/>
    <col min="5906" max="5906" width="4.125" style="6" customWidth="1"/>
    <col min="5907" max="5908" width="4.375" style="6" customWidth="1"/>
    <col min="5909" max="6144" width="9" style="6"/>
    <col min="6145" max="6145" width="3.625" style="6" customWidth="1"/>
    <col min="6146" max="6146" width="7.625" style="6" customWidth="1"/>
    <col min="6147" max="6147" width="4.125" style="6" customWidth="1"/>
    <col min="6148" max="6149" width="4.875" style="6" customWidth="1"/>
    <col min="6150" max="6150" width="4.125" style="6" customWidth="1"/>
    <col min="6151" max="6151" width="3.625" style="6" customWidth="1"/>
    <col min="6152" max="6154" width="4.125" style="6" customWidth="1"/>
    <col min="6155" max="6155" width="5.125" style="6" customWidth="1"/>
    <col min="6156" max="6157" width="4.625" style="6" customWidth="1"/>
    <col min="6158" max="6158" width="6.625" style="6" customWidth="1"/>
    <col min="6159" max="6159" width="4.875" style="6" customWidth="1"/>
    <col min="6160" max="6160" width="4.125" style="6" customWidth="1"/>
    <col min="6161" max="6161" width="4.375" style="6" customWidth="1"/>
    <col min="6162" max="6162" width="4.125" style="6" customWidth="1"/>
    <col min="6163" max="6164" width="4.375" style="6" customWidth="1"/>
    <col min="6165" max="6400" width="9" style="6"/>
    <col min="6401" max="6401" width="3.625" style="6" customWidth="1"/>
    <col min="6402" max="6402" width="7.625" style="6" customWidth="1"/>
    <col min="6403" max="6403" width="4.125" style="6" customWidth="1"/>
    <col min="6404" max="6405" width="4.875" style="6" customWidth="1"/>
    <col min="6406" max="6406" width="4.125" style="6" customWidth="1"/>
    <col min="6407" max="6407" width="3.625" style="6" customWidth="1"/>
    <col min="6408" max="6410" width="4.125" style="6" customWidth="1"/>
    <col min="6411" max="6411" width="5.125" style="6" customWidth="1"/>
    <col min="6412" max="6413" width="4.625" style="6" customWidth="1"/>
    <col min="6414" max="6414" width="6.625" style="6" customWidth="1"/>
    <col min="6415" max="6415" width="4.875" style="6" customWidth="1"/>
    <col min="6416" max="6416" width="4.125" style="6" customWidth="1"/>
    <col min="6417" max="6417" width="4.375" style="6" customWidth="1"/>
    <col min="6418" max="6418" width="4.125" style="6" customWidth="1"/>
    <col min="6419" max="6420" width="4.375" style="6" customWidth="1"/>
    <col min="6421" max="6656" width="9" style="6"/>
    <col min="6657" max="6657" width="3.625" style="6" customWidth="1"/>
    <col min="6658" max="6658" width="7.625" style="6" customWidth="1"/>
    <col min="6659" max="6659" width="4.125" style="6" customWidth="1"/>
    <col min="6660" max="6661" width="4.875" style="6" customWidth="1"/>
    <col min="6662" max="6662" width="4.125" style="6" customWidth="1"/>
    <col min="6663" max="6663" width="3.625" style="6" customWidth="1"/>
    <col min="6664" max="6666" width="4.125" style="6" customWidth="1"/>
    <col min="6667" max="6667" width="5.125" style="6" customWidth="1"/>
    <col min="6668" max="6669" width="4.625" style="6" customWidth="1"/>
    <col min="6670" max="6670" width="6.625" style="6" customWidth="1"/>
    <col min="6671" max="6671" width="4.875" style="6" customWidth="1"/>
    <col min="6672" max="6672" width="4.125" style="6" customWidth="1"/>
    <col min="6673" max="6673" width="4.375" style="6" customWidth="1"/>
    <col min="6674" max="6674" width="4.125" style="6" customWidth="1"/>
    <col min="6675" max="6676" width="4.375" style="6" customWidth="1"/>
    <col min="6677" max="6912" width="9" style="6"/>
    <col min="6913" max="6913" width="3.625" style="6" customWidth="1"/>
    <col min="6914" max="6914" width="7.625" style="6" customWidth="1"/>
    <col min="6915" max="6915" width="4.125" style="6" customWidth="1"/>
    <col min="6916" max="6917" width="4.875" style="6" customWidth="1"/>
    <col min="6918" max="6918" width="4.125" style="6" customWidth="1"/>
    <col min="6919" max="6919" width="3.625" style="6" customWidth="1"/>
    <col min="6920" max="6922" width="4.125" style="6" customWidth="1"/>
    <col min="6923" max="6923" width="5.125" style="6" customWidth="1"/>
    <col min="6924" max="6925" width="4.625" style="6" customWidth="1"/>
    <col min="6926" max="6926" width="6.625" style="6" customWidth="1"/>
    <col min="6927" max="6927" width="4.875" style="6" customWidth="1"/>
    <col min="6928" max="6928" width="4.125" style="6" customWidth="1"/>
    <col min="6929" max="6929" width="4.375" style="6" customWidth="1"/>
    <col min="6930" max="6930" width="4.125" style="6" customWidth="1"/>
    <col min="6931" max="6932" width="4.375" style="6" customWidth="1"/>
    <col min="6933" max="7168" width="9" style="6"/>
    <col min="7169" max="7169" width="3.625" style="6" customWidth="1"/>
    <col min="7170" max="7170" width="7.625" style="6" customWidth="1"/>
    <col min="7171" max="7171" width="4.125" style="6" customWidth="1"/>
    <col min="7172" max="7173" width="4.875" style="6" customWidth="1"/>
    <col min="7174" max="7174" width="4.125" style="6" customWidth="1"/>
    <col min="7175" max="7175" width="3.625" style="6" customWidth="1"/>
    <col min="7176" max="7178" width="4.125" style="6" customWidth="1"/>
    <col min="7179" max="7179" width="5.125" style="6" customWidth="1"/>
    <col min="7180" max="7181" width="4.625" style="6" customWidth="1"/>
    <col min="7182" max="7182" width="6.625" style="6" customWidth="1"/>
    <col min="7183" max="7183" width="4.875" style="6" customWidth="1"/>
    <col min="7184" max="7184" width="4.125" style="6" customWidth="1"/>
    <col min="7185" max="7185" width="4.375" style="6" customWidth="1"/>
    <col min="7186" max="7186" width="4.125" style="6" customWidth="1"/>
    <col min="7187" max="7188" width="4.375" style="6" customWidth="1"/>
    <col min="7189" max="7424" width="9" style="6"/>
    <col min="7425" max="7425" width="3.625" style="6" customWidth="1"/>
    <col min="7426" max="7426" width="7.625" style="6" customWidth="1"/>
    <col min="7427" max="7427" width="4.125" style="6" customWidth="1"/>
    <col min="7428" max="7429" width="4.875" style="6" customWidth="1"/>
    <col min="7430" max="7430" width="4.125" style="6" customWidth="1"/>
    <col min="7431" max="7431" width="3.625" style="6" customWidth="1"/>
    <col min="7432" max="7434" width="4.125" style="6" customWidth="1"/>
    <col min="7435" max="7435" width="5.125" style="6" customWidth="1"/>
    <col min="7436" max="7437" width="4.625" style="6" customWidth="1"/>
    <col min="7438" max="7438" width="6.625" style="6" customWidth="1"/>
    <col min="7439" max="7439" width="4.875" style="6" customWidth="1"/>
    <col min="7440" max="7440" width="4.125" style="6" customWidth="1"/>
    <col min="7441" max="7441" width="4.375" style="6" customWidth="1"/>
    <col min="7442" max="7442" width="4.125" style="6" customWidth="1"/>
    <col min="7443" max="7444" width="4.375" style="6" customWidth="1"/>
    <col min="7445" max="7680" width="9" style="6"/>
    <col min="7681" max="7681" width="3.625" style="6" customWidth="1"/>
    <col min="7682" max="7682" width="7.625" style="6" customWidth="1"/>
    <col min="7683" max="7683" width="4.125" style="6" customWidth="1"/>
    <col min="7684" max="7685" width="4.875" style="6" customWidth="1"/>
    <col min="7686" max="7686" width="4.125" style="6" customWidth="1"/>
    <col min="7687" max="7687" width="3.625" style="6" customWidth="1"/>
    <col min="7688" max="7690" width="4.125" style="6" customWidth="1"/>
    <col min="7691" max="7691" width="5.125" style="6" customWidth="1"/>
    <col min="7692" max="7693" width="4.625" style="6" customWidth="1"/>
    <col min="7694" max="7694" width="6.625" style="6" customWidth="1"/>
    <col min="7695" max="7695" width="4.875" style="6" customWidth="1"/>
    <col min="7696" max="7696" width="4.125" style="6" customWidth="1"/>
    <col min="7697" max="7697" width="4.375" style="6" customWidth="1"/>
    <col min="7698" max="7698" width="4.125" style="6" customWidth="1"/>
    <col min="7699" max="7700" width="4.375" style="6" customWidth="1"/>
    <col min="7701" max="7936" width="9" style="6"/>
    <col min="7937" max="7937" width="3.625" style="6" customWidth="1"/>
    <col min="7938" max="7938" width="7.625" style="6" customWidth="1"/>
    <col min="7939" max="7939" width="4.125" style="6" customWidth="1"/>
    <col min="7940" max="7941" width="4.875" style="6" customWidth="1"/>
    <col min="7942" max="7942" width="4.125" style="6" customWidth="1"/>
    <col min="7943" max="7943" width="3.625" style="6" customWidth="1"/>
    <col min="7944" max="7946" width="4.125" style="6" customWidth="1"/>
    <col min="7947" max="7947" width="5.125" style="6" customWidth="1"/>
    <col min="7948" max="7949" width="4.625" style="6" customWidth="1"/>
    <col min="7950" max="7950" width="6.625" style="6" customWidth="1"/>
    <col min="7951" max="7951" width="4.875" style="6" customWidth="1"/>
    <col min="7952" max="7952" width="4.125" style="6" customWidth="1"/>
    <col min="7953" max="7953" width="4.375" style="6" customWidth="1"/>
    <col min="7954" max="7954" width="4.125" style="6" customWidth="1"/>
    <col min="7955" max="7956" width="4.375" style="6" customWidth="1"/>
    <col min="7957" max="8192" width="9" style="6"/>
    <col min="8193" max="8193" width="3.625" style="6" customWidth="1"/>
    <col min="8194" max="8194" width="7.625" style="6" customWidth="1"/>
    <col min="8195" max="8195" width="4.125" style="6" customWidth="1"/>
    <col min="8196" max="8197" width="4.875" style="6" customWidth="1"/>
    <col min="8198" max="8198" width="4.125" style="6" customWidth="1"/>
    <col min="8199" max="8199" width="3.625" style="6" customWidth="1"/>
    <col min="8200" max="8202" width="4.125" style="6" customWidth="1"/>
    <col min="8203" max="8203" width="5.125" style="6" customWidth="1"/>
    <col min="8204" max="8205" width="4.625" style="6" customWidth="1"/>
    <col min="8206" max="8206" width="6.625" style="6" customWidth="1"/>
    <col min="8207" max="8207" width="4.875" style="6" customWidth="1"/>
    <col min="8208" max="8208" width="4.125" style="6" customWidth="1"/>
    <col min="8209" max="8209" width="4.375" style="6" customWidth="1"/>
    <col min="8210" max="8210" width="4.125" style="6" customWidth="1"/>
    <col min="8211" max="8212" width="4.375" style="6" customWidth="1"/>
    <col min="8213" max="8448" width="9" style="6"/>
    <col min="8449" max="8449" width="3.625" style="6" customWidth="1"/>
    <col min="8450" max="8450" width="7.625" style="6" customWidth="1"/>
    <col min="8451" max="8451" width="4.125" style="6" customWidth="1"/>
    <col min="8452" max="8453" width="4.875" style="6" customWidth="1"/>
    <col min="8454" max="8454" width="4.125" style="6" customWidth="1"/>
    <col min="8455" max="8455" width="3.625" style="6" customWidth="1"/>
    <col min="8456" max="8458" width="4.125" style="6" customWidth="1"/>
    <col min="8459" max="8459" width="5.125" style="6" customWidth="1"/>
    <col min="8460" max="8461" width="4.625" style="6" customWidth="1"/>
    <col min="8462" max="8462" width="6.625" style="6" customWidth="1"/>
    <col min="8463" max="8463" width="4.875" style="6" customWidth="1"/>
    <col min="8464" max="8464" width="4.125" style="6" customWidth="1"/>
    <col min="8465" max="8465" width="4.375" style="6" customWidth="1"/>
    <col min="8466" max="8466" width="4.125" style="6" customWidth="1"/>
    <col min="8467" max="8468" width="4.375" style="6" customWidth="1"/>
    <col min="8469" max="8704" width="9" style="6"/>
    <col min="8705" max="8705" width="3.625" style="6" customWidth="1"/>
    <col min="8706" max="8706" width="7.625" style="6" customWidth="1"/>
    <col min="8707" max="8707" width="4.125" style="6" customWidth="1"/>
    <col min="8708" max="8709" width="4.875" style="6" customWidth="1"/>
    <col min="8710" max="8710" width="4.125" style="6" customWidth="1"/>
    <col min="8711" max="8711" width="3.625" style="6" customWidth="1"/>
    <col min="8712" max="8714" width="4.125" style="6" customWidth="1"/>
    <col min="8715" max="8715" width="5.125" style="6" customWidth="1"/>
    <col min="8716" max="8717" width="4.625" style="6" customWidth="1"/>
    <col min="8718" max="8718" width="6.625" style="6" customWidth="1"/>
    <col min="8719" max="8719" width="4.875" style="6" customWidth="1"/>
    <col min="8720" max="8720" width="4.125" style="6" customWidth="1"/>
    <col min="8721" max="8721" width="4.375" style="6" customWidth="1"/>
    <col min="8722" max="8722" width="4.125" style="6" customWidth="1"/>
    <col min="8723" max="8724" width="4.375" style="6" customWidth="1"/>
    <col min="8725" max="8960" width="9" style="6"/>
    <col min="8961" max="8961" width="3.625" style="6" customWidth="1"/>
    <col min="8962" max="8962" width="7.625" style="6" customWidth="1"/>
    <col min="8963" max="8963" width="4.125" style="6" customWidth="1"/>
    <col min="8964" max="8965" width="4.875" style="6" customWidth="1"/>
    <col min="8966" max="8966" width="4.125" style="6" customWidth="1"/>
    <col min="8967" max="8967" width="3.625" style="6" customWidth="1"/>
    <col min="8968" max="8970" width="4.125" style="6" customWidth="1"/>
    <col min="8971" max="8971" width="5.125" style="6" customWidth="1"/>
    <col min="8972" max="8973" width="4.625" style="6" customWidth="1"/>
    <col min="8974" max="8974" width="6.625" style="6" customWidth="1"/>
    <col min="8975" max="8975" width="4.875" style="6" customWidth="1"/>
    <col min="8976" max="8976" width="4.125" style="6" customWidth="1"/>
    <col min="8977" max="8977" width="4.375" style="6" customWidth="1"/>
    <col min="8978" max="8978" width="4.125" style="6" customWidth="1"/>
    <col min="8979" max="8980" width="4.375" style="6" customWidth="1"/>
    <col min="8981" max="9216" width="9" style="6"/>
    <col min="9217" max="9217" width="3.625" style="6" customWidth="1"/>
    <col min="9218" max="9218" width="7.625" style="6" customWidth="1"/>
    <col min="9219" max="9219" width="4.125" style="6" customWidth="1"/>
    <col min="9220" max="9221" width="4.875" style="6" customWidth="1"/>
    <col min="9222" max="9222" width="4.125" style="6" customWidth="1"/>
    <col min="9223" max="9223" width="3.625" style="6" customWidth="1"/>
    <col min="9224" max="9226" width="4.125" style="6" customWidth="1"/>
    <col min="9227" max="9227" width="5.125" style="6" customWidth="1"/>
    <col min="9228" max="9229" width="4.625" style="6" customWidth="1"/>
    <col min="9230" max="9230" width="6.625" style="6" customWidth="1"/>
    <col min="9231" max="9231" width="4.875" style="6" customWidth="1"/>
    <col min="9232" max="9232" width="4.125" style="6" customWidth="1"/>
    <col min="9233" max="9233" width="4.375" style="6" customWidth="1"/>
    <col min="9234" max="9234" width="4.125" style="6" customWidth="1"/>
    <col min="9235" max="9236" width="4.375" style="6" customWidth="1"/>
    <col min="9237" max="9472" width="9" style="6"/>
    <col min="9473" max="9473" width="3.625" style="6" customWidth="1"/>
    <col min="9474" max="9474" width="7.625" style="6" customWidth="1"/>
    <col min="9475" max="9475" width="4.125" style="6" customWidth="1"/>
    <col min="9476" max="9477" width="4.875" style="6" customWidth="1"/>
    <col min="9478" max="9478" width="4.125" style="6" customWidth="1"/>
    <col min="9479" max="9479" width="3.625" style="6" customWidth="1"/>
    <col min="9480" max="9482" width="4.125" style="6" customWidth="1"/>
    <col min="9483" max="9483" width="5.125" style="6" customWidth="1"/>
    <col min="9484" max="9485" width="4.625" style="6" customWidth="1"/>
    <col min="9486" max="9486" width="6.625" style="6" customWidth="1"/>
    <col min="9487" max="9487" width="4.875" style="6" customWidth="1"/>
    <col min="9488" max="9488" width="4.125" style="6" customWidth="1"/>
    <col min="9489" max="9489" width="4.375" style="6" customWidth="1"/>
    <col min="9490" max="9490" width="4.125" style="6" customWidth="1"/>
    <col min="9491" max="9492" width="4.375" style="6" customWidth="1"/>
    <col min="9493" max="9728" width="9" style="6"/>
    <col min="9729" max="9729" width="3.625" style="6" customWidth="1"/>
    <col min="9730" max="9730" width="7.625" style="6" customWidth="1"/>
    <col min="9731" max="9731" width="4.125" style="6" customWidth="1"/>
    <col min="9732" max="9733" width="4.875" style="6" customWidth="1"/>
    <col min="9734" max="9734" width="4.125" style="6" customWidth="1"/>
    <col min="9735" max="9735" width="3.625" style="6" customWidth="1"/>
    <col min="9736" max="9738" width="4.125" style="6" customWidth="1"/>
    <col min="9739" max="9739" width="5.125" style="6" customWidth="1"/>
    <col min="9740" max="9741" width="4.625" style="6" customWidth="1"/>
    <col min="9742" max="9742" width="6.625" style="6" customWidth="1"/>
    <col min="9743" max="9743" width="4.875" style="6" customWidth="1"/>
    <col min="9744" max="9744" width="4.125" style="6" customWidth="1"/>
    <col min="9745" max="9745" width="4.375" style="6" customWidth="1"/>
    <col min="9746" max="9746" width="4.125" style="6" customWidth="1"/>
    <col min="9747" max="9748" width="4.375" style="6" customWidth="1"/>
    <col min="9749" max="9984" width="9" style="6"/>
    <col min="9985" max="9985" width="3.625" style="6" customWidth="1"/>
    <col min="9986" max="9986" width="7.625" style="6" customWidth="1"/>
    <col min="9987" max="9987" width="4.125" style="6" customWidth="1"/>
    <col min="9988" max="9989" width="4.875" style="6" customWidth="1"/>
    <col min="9990" max="9990" width="4.125" style="6" customWidth="1"/>
    <col min="9991" max="9991" width="3.625" style="6" customWidth="1"/>
    <col min="9992" max="9994" width="4.125" style="6" customWidth="1"/>
    <col min="9995" max="9995" width="5.125" style="6" customWidth="1"/>
    <col min="9996" max="9997" width="4.625" style="6" customWidth="1"/>
    <col min="9998" max="9998" width="6.625" style="6" customWidth="1"/>
    <col min="9999" max="9999" width="4.875" style="6" customWidth="1"/>
    <col min="10000" max="10000" width="4.125" style="6" customWidth="1"/>
    <col min="10001" max="10001" width="4.375" style="6" customWidth="1"/>
    <col min="10002" max="10002" width="4.125" style="6" customWidth="1"/>
    <col min="10003" max="10004" width="4.375" style="6" customWidth="1"/>
    <col min="10005" max="10240" width="9" style="6"/>
    <col min="10241" max="10241" width="3.625" style="6" customWidth="1"/>
    <col min="10242" max="10242" width="7.625" style="6" customWidth="1"/>
    <col min="10243" max="10243" width="4.125" style="6" customWidth="1"/>
    <col min="10244" max="10245" width="4.875" style="6" customWidth="1"/>
    <col min="10246" max="10246" width="4.125" style="6" customWidth="1"/>
    <col min="10247" max="10247" width="3.625" style="6" customWidth="1"/>
    <col min="10248" max="10250" width="4.125" style="6" customWidth="1"/>
    <col min="10251" max="10251" width="5.125" style="6" customWidth="1"/>
    <col min="10252" max="10253" width="4.625" style="6" customWidth="1"/>
    <col min="10254" max="10254" width="6.625" style="6" customWidth="1"/>
    <col min="10255" max="10255" width="4.875" style="6" customWidth="1"/>
    <col min="10256" max="10256" width="4.125" style="6" customWidth="1"/>
    <col min="10257" max="10257" width="4.375" style="6" customWidth="1"/>
    <col min="10258" max="10258" width="4.125" style="6" customWidth="1"/>
    <col min="10259" max="10260" width="4.375" style="6" customWidth="1"/>
    <col min="10261" max="10496" width="9" style="6"/>
    <col min="10497" max="10497" width="3.625" style="6" customWidth="1"/>
    <col min="10498" max="10498" width="7.625" style="6" customWidth="1"/>
    <col min="10499" max="10499" width="4.125" style="6" customWidth="1"/>
    <col min="10500" max="10501" width="4.875" style="6" customWidth="1"/>
    <col min="10502" max="10502" width="4.125" style="6" customWidth="1"/>
    <col min="10503" max="10503" width="3.625" style="6" customWidth="1"/>
    <col min="10504" max="10506" width="4.125" style="6" customWidth="1"/>
    <col min="10507" max="10507" width="5.125" style="6" customWidth="1"/>
    <col min="10508" max="10509" width="4.625" style="6" customWidth="1"/>
    <col min="10510" max="10510" width="6.625" style="6" customWidth="1"/>
    <col min="10511" max="10511" width="4.875" style="6" customWidth="1"/>
    <col min="10512" max="10512" width="4.125" style="6" customWidth="1"/>
    <col min="10513" max="10513" width="4.375" style="6" customWidth="1"/>
    <col min="10514" max="10514" width="4.125" style="6" customWidth="1"/>
    <col min="10515" max="10516" width="4.375" style="6" customWidth="1"/>
    <col min="10517" max="10752" width="9" style="6"/>
    <col min="10753" max="10753" width="3.625" style="6" customWidth="1"/>
    <col min="10754" max="10754" width="7.625" style="6" customWidth="1"/>
    <col min="10755" max="10755" width="4.125" style="6" customWidth="1"/>
    <col min="10756" max="10757" width="4.875" style="6" customWidth="1"/>
    <col min="10758" max="10758" width="4.125" style="6" customWidth="1"/>
    <col min="10759" max="10759" width="3.625" style="6" customWidth="1"/>
    <col min="10760" max="10762" width="4.125" style="6" customWidth="1"/>
    <col min="10763" max="10763" width="5.125" style="6" customWidth="1"/>
    <col min="10764" max="10765" width="4.625" style="6" customWidth="1"/>
    <col min="10766" max="10766" width="6.625" style="6" customWidth="1"/>
    <col min="10767" max="10767" width="4.875" style="6" customWidth="1"/>
    <col min="10768" max="10768" width="4.125" style="6" customWidth="1"/>
    <col min="10769" max="10769" width="4.375" style="6" customWidth="1"/>
    <col min="10770" max="10770" width="4.125" style="6" customWidth="1"/>
    <col min="10771" max="10772" width="4.375" style="6" customWidth="1"/>
    <col min="10773" max="11008" width="9" style="6"/>
    <col min="11009" max="11009" width="3.625" style="6" customWidth="1"/>
    <col min="11010" max="11010" width="7.625" style="6" customWidth="1"/>
    <col min="11011" max="11011" width="4.125" style="6" customWidth="1"/>
    <col min="11012" max="11013" width="4.875" style="6" customWidth="1"/>
    <col min="11014" max="11014" width="4.125" style="6" customWidth="1"/>
    <col min="11015" max="11015" width="3.625" style="6" customWidth="1"/>
    <col min="11016" max="11018" width="4.125" style="6" customWidth="1"/>
    <col min="11019" max="11019" width="5.125" style="6" customWidth="1"/>
    <col min="11020" max="11021" width="4.625" style="6" customWidth="1"/>
    <col min="11022" max="11022" width="6.625" style="6" customWidth="1"/>
    <col min="11023" max="11023" width="4.875" style="6" customWidth="1"/>
    <col min="11024" max="11024" width="4.125" style="6" customWidth="1"/>
    <col min="11025" max="11025" width="4.375" style="6" customWidth="1"/>
    <col min="11026" max="11026" width="4.125" style="6" customWidth="1"/>
    <col min="11027" max="11028" width="4.375" style="6" customWidth="1"/>
    <col min="11029" max="11264" width="9" style="6"/>
    <col min="11265" max="11265" width="3.625" style="6" customWidth="1"/>
    <col min="11266" max="11266" width="7.625" style="6" customWidth="1"/>
    <col min="11267" max="11267" width="4.125" style="6" customWidth="1"/>
    <col min="11268" max="11269" width="4.875" style="6" customWidth="1"/>
    <col min="11270" max="11270" width="4.125" style="6" customWidth="1"/>
    <col min="11271" max="11271" width="3.625" style="6" customWidth="1"/>
    <col min="11272" max="11274" width="4.125" style="6" customWidth="1"/>
    <col min="11275" max="11275" width="5.125" style="6" customWidth="1"/>
    <col min="11276" max="11277" width="4.625" style="6" customWidth="1"/>
    <col min="11278" max="11278" width="6.625" style="6" customWidth="1"/>
    <col min="11279" max="11279" width="4.875" style="6" customWidth="1"/>
    <col min="11280" max="11280" width="4.125" style="6" customWidth="1"/>
    <col min="11281" max="11281" width="4.375" style="6" customWidth="1"/>
    <col min="11282" max="11282" width="4.125" style="6" customWidth="1"/>
    <col min="11283" max="11284" width="4.375" style="6" customWidth="1"/>
    <col min="11285" max="11520" width="9" style="6"/>
    <col min="11521" max="11521" width="3.625" style="6" customWidth="1"/>
    <col min="11522" max="11522" width="7.625" style="6" customWidth="1"/>
    <col min="11523" max="11523" width="4.125" style="6" customWidth="1"/>
    <col min="11524" max="11525" width="4.875" style="6" customWidth="1"/>
    <col min="11526" max="11526" width="4.125" style="6" customWidth="1"/>
    <col min="11527" max="11527" width="3.625" style="6" customWidth="1"/>
    <col min="11528" max="11530" width="4.125" style="6" customWidth="1"/>
    <col min="11531" max="11531" width="5.125" style="6" customWidth="1"/>
    <col min="11532" max="11533" width="4.625" style="6" customWidth="1"/>
    <col min="11534" max="11534" width="6.625" style="6" customWidth="1"/>
    <col min="11535" max="11535" width="4.875" style="6" customWidth="1"/>
    <col min="11536" max="11536" width="4.125" style="6" customWidth="1"/>
    <col min="11537" max="11537" width="4.375" style="6" customWidth="1"/>
    <col min="11538" max="11538" width="4.125" style="6" customWidth="1"/>
    <col min="11539" max="11540" width="4.375" style="6" customWidth="1"/>
    <col min="11541" max="11776" width="9" style="6"/>
    <col min="11777" max="11777" width="3.625" style="6" customWidth="1"/>
    <col min="11778" max="11778" width="7.625" style="6" customWidth="1"/>
    <col min="11779" max="11779" width="4.125" style="6" customWidth="1"/>
    <col min="11780" max="11781" width="4.875" style="6" customWidth="1"/>
    <col min="11782" max="11782" width="4.125" style="6" customWidth="1"/>
    <col min="11783" max="11783" width="3.625" style="6" customWidth="1"/>
    <col min="11784" max="11786" width="4.125" style="6" customWidth="1"/>
    <col min="11787" max="11787" width="5.125" style="6" customWidth="1"/>
    <col min="11788" max="11789" width="4.625" style="6" customWidth="1"/>
    <col min="11790" max="11790" width="6.625" style="6" customWidth="1"/>
    <col min="11791" max="11791" width="4.875" style="6" customWidth="1"/>
    <col min="11792" max="11792" width="4.125" style="6" customWidth="1"/>
    <col min="11793" max="11793" width="4.375" style="6" customWidth="1"/>
    <col min="11794" max="11794" width="4.125" style="6" customWidth="1"/>
    <col min="11795" max="11796" width="4.375" style="6" customWidth="1"/>
    <col min="11797" max="12032" width="9" style="6"/>
    <col min="12033" max="12033" width="3.625" style="6" customWidth="1"/>
    <col min="12034" max="12034" width="7.625" style="6" customWidth="1"/>
    <col min="12035" max="12035" width="4.125" style="6" customWidth="1"/>
    <col min="12036" max="12037" width="4.875" style="6" customWidth="1"/>
    <col min="12038" max="12038" width="4.125" style="6" customWidth="1"/>
    <col min="12039" max="12039" width="3.625" style="6" customWidth="1"/>
    <col min="12040" max="12042" width="4.125" style="6" customWidth="1"/>
    <col min="12043" max="12043" width="5.125" style="6" customWidth="1"/>
    <col min="12044" max="12045" width="4.625" style="6" customWidth="1"/>
    <col min="12046" max="12046" width="6.625" style="6" customWidth="1"/>
    <col min="12047" max="12047" width="4.875" style="6" customWidth="1"/>
    <col min="12048" max="12048" width="4.125" style="6" customWidth="1"/>
    <col min="12049" max="12049" width="4.375" style="6" customWidth="1"/>
    <col min="12050" max="12050" width="4.125" style="6" customWidth="1"/>
    <col min="12051" max="12052" width="4.375" style="6" customWidth="1"/>
    <col min="12053" max="12288" width="9" style="6"/>
    <col min="12289" max="12289" width="3.625" style="6" customWidth="1"/>
    <col min="12290" max="12290" width="7.625" style="6" customWidth="1"/>
    <col min="12291" max="12291" width="4.125" style="6" customWidth="1"/>
    <col min="12292" max="12293" width="4.875" style="6" customWidth="1"/>
    <col min="12294" max="12294" width="4.125" style="6" customWidth="1"/>
    <col min="12295" max="12295" width="3.625" style="6" customWidth="1"/>
    <col min="12296" max="12298" width="4.125" style="6" customWidth="1"/>
    <col min="12299" max="12299" width="5.125" style="6" customWidth="1"/>
    <col min="12300" max="12301" width="4.625" style="6" customWidth="1"/>
    <col min="12302" max="12302" width="6.625" style="6" customWidth="1"/>
    <col min="12303" max="12303" width="4.875" style="6" customWidth="1"/>
    <col min="12304" max="12304" width="4.125" style="6" customWidth="1"/>
    <col min="12305" max="12305" width="4.375" style="6" customWidth="1"/>
    <col min="12306" max="12306" width="4.125" style="6" customWidth="1"/>
    <col min="12307" max="12308" width="4.375" style="6" customWidth="1"/>
    <col min="12309" max="12544" width="9" style="6"/>
    <col min="12545" max="12545" width="3.625" style="6" customWidth="1"/>
    <col min="12546" max="12546" width="7.625" style="6" customWidth="1"/>
    <col min="12547" max="12547" width="4.125" style="6" customWidth="1"/>
    <col min="12548" max="12549" width="4.875" style="6" customWidth="1"/>
    <col min="12550" max="12550" width="4.125" style="6" customWidth="1"/>
    <col min="12551" max="12551" width="3.625" style="6" customWidth="1"/>
    <col min="12552" max="12554" width="4.125" style="6" customWidth="1"/>
    <col min="12555" max="12555" width="5.125" style="6" customWidth="1"/>
    <col min="12556" max="12557" width="4.625" style="6" customWidth="1"/>
    <col min="12558" max="12558" width="6.625" style="6" customWidth="1"/>
    <col min="12559" max="12559" width="4.875" style="6" customWidth="1"/>
    <col min="12560" max="12560" width="4.125" style="6" customWidth="1"/>
    <col min="12561" max="12561" width="4.375" style="6" customWidth="1"/>
    <col min="12562" max="12562" width="4.125" style="6" customWidth="1"/>
    <col min="12563" max="12564" width="4.375" style="6" customWidth="1"/>
    <col min="12565" max="12800" width="9" style="6"/>
    <col min="12801" max="12801" width="3.625" style="6" customWidth="1"/>
    <col min="12802" max="12802" width="7.625" style="6" customWidth="1"/>
    <col min="12803" max="12803" width="4.125" style="6" customWidth="1"/>
    <col min="12804" max="12805" width="4.875" style="6" customWidth="1"/>
    <col min="12806" max="12806" width="4.125" style="6" customWidth="1"/>
    <col min="12807" max="12807" width="3.625" style="6" customWidth="1"/>
    <col min="12808" max="12810" width="4.125" style="6" customWidth="1"/>
    <col min="12811" max="12811" width="5.125" style="6" customWidth="1"/>
    <col min="12812" max="12813" width="4.625" style="6" customWidth="1"/>
    <col min="12814" max="12814" width="6.625" style="6" customWidth="1"/>
    <col min="12815" max="12815" width="4.875" style="6" customWidth="1"/>
    <col min="12816" max="12816" width="4.125" style="6" customWidth="1"/>
    <col min="12817" max="12817" width="4.375" style="6" customWidth="1"/>
    <col min="12818" max="12818" width="4.125" style="6" customWidth="1"/>
    <col min="12819" max="12820" width="4.375" style="6" customWidth="1"/>
    <col min="12821" max="13056" width="9" style="6"/>
    <col min="13057" max="13057" width="3.625" style="6" customWidth="1"/>
    <col min="13058" max="13058" width="7.625" style="6" customWidth="1"/>
    <col min="13059" max="13059" width="4.125" style="6" customWidth="1"/>
    <col min="13060" max="13061" width="4.875" style="6" customWidth="1"/>
    <col min="13062" max="13062" width="4.125" style="6" customWidth="1"/>
    <col min="13063" max="13063" width="3.625" style="6" customWidth="1"/>
    <col min="13064" max="13066" width="4.125" style="6" customWidth="1"/>
    <col min="13067" max="13067" width="5.125" style="6" customWidth="1"/>
    <col min="13068" max="13069" width="4.625" style="6" customWidth="1"/>
    <col min="13070" max="13070" width="6.625" style="6" customWidth="1"/>
    <col min="13071" max="13071" width="4.875" style="6" customWidth="1"/>
    <col min="13072" max="13072" width="4.125" style="6" customWidth="1"/>
    <col min="13073" max="13073" width="4.375" style="6" customWidth="1"/>
    <col min="13074" max="13074" width="4.125" style="6" customWidth="1"/>
    <col min="13075" max="13076" width="4.375" style="6" customWidth="1"/>
    <col min="13077" max="13312" width="9" style="6"/>
    <col min="13313" max="13313" width="3.625" style="6" customWidth="1"/>
    <col min="13314" max="13314" width="7.625" style="6" customWidth="1"/>
    <col min="13315" max="13315" width="4.125" style="6" customWidth="1"/>
    <col min="13316" max="13317" width="4.875" style="6" customWidth="1"/>
    <col min="13318" max="13318" width="4.125" style="6" customWidth="1"/>
    <col min="13319" max="13319" width="3.625" style="6" customWidth="1"/>
    <col min="13320" max="13322" width="4.125" style="6" customWidth="1"/>
    <col min="13323" max="13323" width="5.125" style="6" customWidth="1"/>
    <col min="13324" max="13325" width="4.625" style="6" customWidth="1"/>
    <col min="13326" max="13326" width="6.625" style="6" customWidth="1"/>
    <col min="13327" max="13327" width="4.875" style="6" customWidth="1"/>
    <col min="13328" max="13328" width="4.125" style="6" customWidth="1"/>
    <col min="13329" max="13329" width="4.375" style="6" customWidth="1"/>
    <col min="13330" max="13330" width="4.125" style="6" customWidth="1"/>
    <col min="13331" max="13332" width="4.375" style="6" customWidth="1"/>
    <col min="13333" max="13568" width="9" style="6"/>
    <col min="13569" max="13569" width="3.625" style="6" customWidth="1"/>
    <col min="13570" max="13570" width="7.625" style="6" customWidth="1"/>
    <col min="13571" max="13571" width="4.125" style="6" customWidth="1"/>
    <col min="13572" max="13573" width="4.875" style="6" customWidth="1"/>
    <col min="13574" max="13574" width="4.125" style="6" customWidth="1"/>
    <col min="13575" max="13575" width="3.625" style="6" customWidth="1"/>
    <col min="13576" max="13578" width="4.125" style="6" customWidth="1"/>
    <col min="13579" max="13579" width="5.125" style="6" customWidth="1"/>
    <col min="13580" max="13581" width="4.625" style="6" customWidth="1"/>
    <col min="13582" max="13582" width="6.625" style="6" customWidth="1"/>
    <col min="13583" max="13583" width="4.875" style="6" customWidth="1"/>
    <col min="13584" max="13584" width="4.125" style="6" customWidth="1"/>
    <col min="13585" max="13585" width="4.375" style="6" customWidth="1"/>
    <col min="13586" max="13586" width="4.125" style="6" customWidth="1"/>
    <col min="13587" max="13588" width="4.375" style="6" customWidth="1"/>
    <col min="13589" max="13824" width="9" style="6"/>
    <col min="13825" max="13825" width="3.625" style="6" customWidth="1"/>
    <col min="13826" max="13826" width="7.625" style="6" customWidth="1"/>
    <col min="13827" max="13827" width="4.125" style="6" customWidth="1"/>
    <col min="13828" max="13829" width="4.875" style="6" customWidth="1"/>
    <col min="13830" max="13830" width="4.125" style="6" customWidth="1"/>
    <col min="13831" max="13831" width="3.625" style="6" customWidth="1"/>
    <col min="13832" max="13834" width="4.125" style="6" customWidth="1"/>
    <col min="13835" max="13835" width="5.125" style="6" customWidth="1"/>
    <col min="13836" max="13837" width="4.625" style="6" customWidth="1"/>
    <col min="13838" max="13838" width="6.625" style="6" customWidth="1"/>
    <col min="13839" max="13839" width="4.875" style="6" customWidth="1"/>
    <col min="13840" max="13840" width="4.125" style="6" customWidth="1"/>
    <col min="13841" max="13841" width="4.375" style="6" customWidth="1"/>
    <col min="13842" max="13842" width="4.125" style="6" customWidth="1"/>
    <col min="13843" max="13844" width="4.375" style="6" customWidth="1"/>
    <col min="13845" max="14080" width="9" style="6"/>
    <col min="14081" max="14081" width="3.625" style="6" customWidth="1"/>
    <col min="14082" max="14082" width="7.625" style="6" customWidth="1"/>
    <col min="14083" max="14083" width="4.125" style="6" customWidth="1"/>
    <col min="14084" max="14085" width="4.875" style="6" customWidth="1"/>
    <col min="14086" max="14086" width="4.125" style="6" customWidth="1"/>
    <col min="14087" max="14087" width="3.625" style="6" customWidth="1"/>
    <col min="14088" max="14090" width="4.125" style="6" customWidth="1"/>
    <col min="14091" max="14091" width="5.125" style="6" customWidth="1"/>
    <col min="14092" max="14093" width="4.625" style="6" customWidth="1"/>
    <col min="14094" max="14094" width="6.625" style="6" customWidth="1"/>
    <col min="14095" max="14095" width="4.875" style="6" customWidth="1"/>
    <col min="14096" max="14096" width="4.125" style="6" customWidth="1"/>
    <col min="14097" max="14097" width="4.375" style="6" customWidth="1"/>
    <col min="14098" max="14098" width="4.125" style="6" customWidth="1"/>
    <col min="14099" max="14100" width="4.375" style="6" customWidth="1"/>
    <col min="14101" max="14336" width="9" style="6"/>
    <col min="14337" max="14337" width="3.625" style="6" customWidth="1"/>
    <col min="14338" max="14338" width="7.625" style="6" customWidth="1"/>
    <col min="14339" max="14339" width="4.125" style="6" customWidth="1"/>
    <col min="14340" max="14341" width="4.875" style="6" customWidth="1"/>
    <col min="14342" max="14342" width="4.125" style="6" customWidth="1"/>
    <col min="14343" max="14343" width="3.625" style="6" customWidth="1"/>
    <col min="14344" max="14346" width="4.125" style="6" customWidth="1"/>
    <col min="14347" max="14347" width="5.125" style="6" customWidth="1"/>
    <col min="14348" max="14349" width="4.625" style="6" customWidth="1"/>
    <col min="14350" max="14350" width="6.625" style="6" customWidth="1"/>
    <col min="14351" max="14351" width="4.875" style="6" customWidth="1"/>
    <col min="14352" max="14352" width="4.125" style="6" customWidth="1"/>
    <col min="14353" max="14353" width="4.375" style="6" customWidth="1"/>
    <col min="14354" max="14354" width="4.125" style="6" customWidth="1"/>
    <col min="14355" max="14356" width="4.375" style="6" customWidth="1"/>
    <col min="14357" max="14592" width="9" style="6"/>
    <col min="14593" max="14593" width="3.625" style="6" customWidth="1"/>
    <col min="14594" max="14594" width="7.625" style="6" customWidth="1"/>
    <col min="14595" max="14595" width="4.125" style="6" customWidth="1"/>
    <col min="14596" max="14597" width="4.875" style="6" customWidth="1"/>
    <col min="14598" max="14598" width="4.125" style="6" customWidth="1"/>
    <col min="14599" max="14599" width="3.625" style="6" customWidth="1"/>
    <col min="14600" max="14602" width="4.125" style="6" customWidth="1"/>
    <col min="14603" max="14603" width="5.125" style="6" customWidth="1"/>
    <col min="14604" max="14605" width="4.625" style="6" customWidth="1"/>
    <col min="14606" max="14606" width="6.625" style="6" customWidth="1"/>
    <col min="14607" max="14607" width="4.875" style="6" customWidth="1"/>
    <col min="14608" max="14608" width="4.125" style="6" customWidth="1"/>
    <col min="14609" max="14609" width="4.375" style="6" customWidth="1"/>
    <col min="14610" max="14610" width="4.125" style="6" customWidth="1"/>
    <col min="14611" max="14612" width="4.375" style="6" customWidth="1"/>
    <col min="14613" max="14848" width="9" style="6"/>
    <col min="14849" max="14849" width="3.625" style="6" customWidth="1"/>
    <col min="14850" max="14850" width="7.625" style="6" customWidth="1"/>
    <col min="14851" max="14851" width="4.125" style="6" customWidth="1"/>
    <col min="14852" max="14853" width="4.875" style="6" customWidth="1"/>
    <col min="14854" max="14854" width="4.125" style="6" customWidth="1"/>
    <col min="14855" max="14855" width="3.625" style="6" customWidth="1"/>
    <col min="14856" max="14858" width="4.125" style="6" customWidth="1"/>
    <col min="14859" max="14859" width="5.125" style="6" customWidth="1"/>
    <col min="14860" max="14861" width="4.625" style="6" customWidth="1"/>
    <col min="14862" max="14862" width="6.625" style="6" customWidth="1"/>
    <col min="14863" max="14863" width="4.875" style="6" customWidth="1"/>
    <col min="14864" max="14864" width="4.125" style="6" customWidth="1"/>
    <col min="14865" max="14865" width="4.375" style="6" customWidth="1"/>
    <col min="14866" max="14866" width="4.125" style="6" customWidth="1"/>
    <col min="14867" max="14868" width="4.375" style="6" customWidth="1"/>
    <col min="14869" max="15104" width="9" style="6"/>
    <col min="15105" max="15105" width="3.625" style="6" customWidth="1"/>
    <col min="15106" max="15106" width="7.625" style="6" customWidth="1"/>
    <col min="15107" max="15107" width="4.125" style="6" customWidth="1"/>
    <col min="15108" max="15109" width="4.875" style="6" customWidth="1"/>
    <col min="15110" max="15110" width="4.125" style="6" customWidth="1"/>
    <col min="15111" max="15111" width="3.625" style="6" customWidth="1"/>
    <col min="15112" max="15114" width="4.125" style="6" customWidth="1"/>
    <col min="15115" max="15115" width="5.125" style="6" customWidth="1"/>
    <col min="15116" max="15117" width="4.625" style="6" customWidth="1"/>
    <col min="15118" max="15118" width="6.625" style="6" customWidth="1"/>
    <col min="15119" max="15119" width="4.875" style="6" customWidth="1"/>
    <col min="15120" max="15120" width="4.125" style="6" customWidth="1"/>
    <col min="15121" max="15121" width="4.375" style="6" customWidth="1"/>
    <col min="15122" max="15122" width="4.125" style="6" customWidth="1"/>
    <col min="15123" max="15124" width="4.375" style="6" customWidth="1"/>
    <col min="15125" max="15360" width="9" style="6"/>
    <col min="15361" max="15361" width="3.625" style="6" customWidth="1"/>
    <col min="15362" max="15362" width="7.625" style="6" customWidth="1"/>
    <col min="15363" max="15363" width="4.125" style="6" customWidth="1"/>
    <col min="15364" max="15365" width="4.875" style="6" customWidth="1"/>
    <col min="15366" max="15366" width="4.125" style="6" customWidth="1"/>
    <col min="15367" max="15367" width="3.625" style="6" customWidth="1"/>
    <col min="15368" max="15370" width="4.125" style="6" customWidth="1"/>
    <col min="15371" max="15371" width="5.125" style="6" customWidth="1"/>
    <col min="15372" max="15373" width="4.625" style="6" customWidth="1"/>
    <col min="15374" max="15374" width="6.625" style="6" customWidth="1"/>
    <col min="15375" max="15375" width="4.875" style="6" customWidth="1"/>
    <col min="15376" max="15376" width="4.125" style="6" customWidth="1"/>
    <col min="15377" max="15377" width="4.375" style="6" customWidth="1"/>
    <col min="15378" max="15378" width="4.125" style="6" customWidth="1"/>
    <col min="15379" max="15380" width="4.375" style="6" customWidth="1"/>
    <col min="15381" max="15616" width="9" style="6"/>
    <col min="15617" max="15617" width="3.625" style="6" customWidth="1"/>
    <col min="15618" max="15618" width="7.625" style="6" customWidth="1"/>
    <col min="15619" max="15619" width="4.125" style="6" customWidth="1"/>
    <col min="15620" max="15621" width="4.875" style="6" customWidth="1"/>
    <col min="15622" max="15622" width="4.125" style="6" customWidth="1"/>
    <col min="15623" max="15623" width="3.625" style="6" customWidth="1"/>
    <col min="15624" max="15626" width="4.125" style="6" customWidth="1"/>
    <col min="15627" max="15627" width="5.125" style="6" customWidth="1"/>
    <col min="15628" max="15629" width="4.625" style="6" customWidth="1"/>
    <col min="15630" max="15630" width="6.625" style="6" customWidth="1"/>
    <col min="15631" max="15631" width="4.875" style="6" customWidth="1"/>
    <col min="15632" max="15632" width="4.125" style="6" customWidth="1"/>
    <col min="15633" max="15633" width="4.375" style="6" customWidth="1"/>
    <col min="15634" max="15634" width="4.125" style="6" customWidth="1"/>
    <col min="15635" max="15636" width="4.375" style="6" customWidth="1"/>
    <col min="15637" max="15872" width="9" style="6"/>
    <col min="15873" max="15873" width="3.625" style="6" customWidth="1"/>
    <col min="15874" max="15874" width="7.625" style="6" customWidth="1"/>
    <col min="15875" max="15875" width="4.125" style="6" customWidth="1"/>
    <col min="15876" max="15877" width="4.875" style="6" customWidth="1"/>
    <col min="15878" max="15878" width="4.125" style="6" customWidth="1"/>
    <col min="15879" max="15879" width="3.625" style="6" customWidth="1"/>
    <col min="15880" max="15882" width="4.125" style="6" customWidth="1"/>
    <col min="15883" max="15883" width="5.125" style="6" customWidth="1"/>
    <col min="15884" max="15885" width="4.625" style="6" customWidth="1"/>
    <col min="15886" max="15886" width="6.625" style="6" customWidth="1"/>
    <col min="15887" max="15887" width="4.875" style="6" customWidth="1"/>
    <col min="15888" max="15888" width="4.125" style="6" customWidth="1"/>
    <col min="15889" max="15889" width="4.375" style="6" customWidth="1"/>
    <col min="15890" max="15890" width="4.125" style="6" customWidth="1"/>
    <col min="15891" max="15892" width="4.375" style="6" customWidth="1"/>
    <col min="15893" max="16128" width="9" style="6"/>
    <col min="16129" max="16129" width="3.625" style="6" customWidth="1"/>
    <col min="16130" max="16130" width="7.625" style="6" customWidth="1"/>
    <col min="16131" max="16131" width="4.125" style="6" customWidth="1"/>
    <col min="16132" max="16133" width="4.875" style="6" customWidth="1"/>
    <col min="16134" max="16134" width="4.125" style="6" customWidth="1"/>
    <col min="16135" max="16135" width="3.625" style="6" customWidth="1"/>
    <col min="16136" max="16138" width="4.125" style="6" customWidth="1"/>
    <col min="16139" max="16139" width="5.125" style="6" customWidth="1"/>
    <col min="16140" max="16141" width="4.625" style="6" customWidth="1"/>
    <col min="16142" max="16142" width="6.625" style="6" customWidth="1"/>
    <col min="16143" max="16143" width="4.875" style="6" customWidth="1"/>
    <col min="16144" max="16144" width="4.125" style="6" customWidth="1"/>
    <col min="16145" max="16145" width="4.375" style="6" customWidth="1"/>
    <col min="16146" max="16146" width="4.125" style="6" customWidth="1"/>
    <col min="16147" max="16148" width="4.375" style="6" customWidth="1"/>
    <col min="16149" max="16384" width="9" style="6"/>
  </cols>
  <sheetData>
    <row r="1" spans="1:32" ht="30" customHeight="1">
      <c r="A1" s="1" t="s">
        <v>44</v>
      </c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32" ht="18" customHeight="1">
      <c r="B2" s="79" t="s">
        <v>45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32" s="81" customFormat="1" ht="15" customHeight="1">
      <c r="B3" s="388" t="s">
        <v>46</v>
      </c>
      <c r="C3" s="390" t="s">
        <v>47</v>
      </c>
      <c r="D3" s="391"/>
      <c r="E3" s="391"/>
      <c r="F3" s="392"/>
      <c r="G3" s="82" t="s">
        <v>48</v>
      </c>
      <c r="H3" s="393" t="s">
        <v>49</v>
      </c>
      <c r="I3" s="394"/>
      <c r="J3" s="395" t="s">
        <v>50</v>
      </c>
      <c r="K3" s="83" t="s">
        <v>51</v>
      </c>
      <c r="L3" s="386" t="s">
        <v>52</v>
      </c>
      <c r="M3" s="386" t="s">
        <v>53</v>
      </c>
      <c r="N3" s="82" t="s">
        <v>54</v>
      </c>
      <c r="O3" s="386" t="s">
        <v>55</v>
      </c>
      <c r="P3" s="397" t="s">
        <v>56</v>
      </c>
      <c r="Q3" s="397" t="s">
        <v>57</v>
      </c>
      <c r="R3" s="397" t="s">
        <v>58</v>
      </c>
      <c r="S3" s="391" t="s">
        <v>59</v>
      </c>
      <c r="T3" s="392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2" s="81" customFormat="1" ht="20.25" customHeight="1">
      <c r="B4" s="389"/>
      <c r="C4" s="85" t="s">
        <v>60</v>
      </c>
      <c r="D4" s="86" t="s">
        <v>61</v>
      </c>
      <c r="E4" s="86" t="s">
        <v>62</v>
      </c>
      <c r="F4" s="87" t="s">
        <v>63</v>
      </c>
      <c r="G4" s="88" t="s">
        <v>47</v>
      </c>
      <c r="H4" s="89" t="s">
        <v>64</v>
      </c>
      <c r="I4" s="90" t="s">
        <v>65</v>
      </c>
      <c r="J4" s="396"/>
      <c r="K4" s="91" t="s">
        <v>66</v>
      </c>
      <c r="L4" s="387"/>
      <c r="M4" s="387"/>
      <c r="N4" s="92" t="s">
        <v>67</v>
      </c>
      <c r="O4" s="387"/>
      <c r="P4" s="398"/>
      <c r="Q4" s="398"/>
      <c r="R4" s="398"/>
      <c r="S4" s="93" t="s">
        <v>68</v>
      </c>
      <c r="T4" s="94" t="s">
        <v>69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81" customFormat="1" ht="15" customHeight="1">
      <c r="B5" s="95" t="s">
        <v>70</v>
      </c>
      <c r="C5" s="96">
        <f t="shared" ref="C5:T5" si="0">SUM(C6:C9)</f>
        <v>4</v>
      </c>
      <c r="D5" s="97">
        <f t="shared" si="0"/>
        <v>55</v>
      </c>
      <c r="E5" s="97">
        <f t="shared" si="0"/>
        <v>38</v>
      </c>
      <c r="F5" s="98">
        <f t="shared" si="0"/>
        <v>1</v>
      </c>
      <c r="G5" s="99">
        <f t="shared" si="0"/>
        <v>3</v>
      </c>
      <c r="H5" s="96">
        <f t="shared" si="0"/>
        <v>5</v>
      </c>
      <c r="I5" s="98">
        <f t="shared" si="0"/>
        <v>1</v>
      </c>
      <c r="J5" s="100">
        <f t="shared" si="0"/>
        <v>18</v>
      </c>
      <c r="K5" s="99">
        <f t="shared" si="0"/>
        <v>127</v>
      </c>
      <c r="L5" s="99">
        <f t="shared" si="0"/>
        <v>109</v>
      </c>
      <c r="M5" s="99">
        <f t="shared" si="0"/>
        <v>158</v>
      </c>
      <c r="N5" s="99">
        <f t="shared" si="0"/>
        <v>9234</v>
      </c>
      <c r="O5" s="99">
        <f t="shared" si="0"/>
        <v>161</v>
      </c>
      <c r="P5" s="99">
        <f t="shared" si="0"/>
        <v>121</v>
      </c>
      <c r="Q5" s="99">
        <f t="shared" si="0"/>
        <v>14</v>
      </c>
      <c r="R5" s="99">
        <f t="shared" si="0"/>
        <v>8</v>
      </c>
      <c r="S5" s="96">
        <f t="shared" si="0"/>
        <v>15</v>
      </c>
      <c r="T5" s="98">
        <f t="shared" si="0"/>
        <v>4</v>
      </c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</row>
    <row r="6" spans="1:32" s="81" customFormat="1" ht="15" hidden="1" customHeight="1">
      <c r="B6" s="101" t="s">
        <v>13</v>
      </c>
      <c r="C6" s="102">
        <v>2</v>
      </c>
      <c r="D6" s="103">
        <v>47</v>
      </c>
      <c r="E6" s="103">
        <v>35</v>
      </c>
      <c r="F6" s="15">
        <v>0</v>
      </c>
      <c r="G6" s="13">
        <v>3</v>
      </c>
      <c r="H6" s="102">
        <v>4</v>
      </c>
      <c r="I6" s="15">
        <v>1</v>
      </c>
      <c r="J6" s="104">
        <v>6</v>
      </c>
      <c r="K6" s="13">
        <v>33</v>
      </c>
      <c r="L6" s="13">
        <v>28</v>
      </c>
      <c r="M6" s="13">
        <v>50</v>
      </c>
      <c r="N6" s="13">
        <v>583</v>
      </c>
      <c r="O6" s="13">
        <v>29</v>
      </c>
      <c r="P6" s="13">
        <v>22</v>
      </c>
      <c r="Q6" s="13">
        <v>12</v>
      </c>
      <c r="R6" s="13">
        <v>6</v>
      </c>
      <c r="S6" s="102">
        <v>7</v>
      </c>
      <c r="T6" s="15">
        <v>2</v>
      </c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</row>
    <row r="7" spans="1:32" s="81" customFormat="1" ht="15" hidden="1" customHeight="1">
      <c r="B7" s="101" t="s">
        <v>14</v>
      </c>
      <c r="C7" s="102">
        <v>2</v>
      </c>
      <c r="D7" s="103">
        <v>7</v>
      </c>
      <c r="E7" s="103">
        <v>2</v>
      </c>
      <c r="F7" s="15">
        <v>1</v>
      </c>
      <c r="G7" s="13">
        <v>0</v>
      </c>
      <c r="H7" s="102">
        <v>0</v>
      </c>
      <c r="I7" s="15">
        <v>0</v>
      </c>
      <c r="J7" s="104">
        <v>5</v>
      </c>
      <c r="K7" s="13">
        <v>47</v>
      </c>
      <c r="L7" s="13">
        <v>41</v>
      </c>
      <c r="M7" s="13">
        <v>52</v>
      </c>
      <c r="N7" s="13">
        <v>4075</v>
      </c>
      <c r="O7" s="13">
        <v>51</v>
      </c>
      <c r="P7" s="13">
        <v>27</v>
      </c>
      <c r="Q7" s="13">
        <v>0</v>
      </c>
      <c r="R7" s="13">
        <v>2</v>
      </c>
      <c r="S7" s="102">
        <v>4</v>
      </c>
      <c r="T7" s="15">
        <v>2</v>
      </c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</row>
    <row r="8" spans="1:32" s="81" customFormat="1" ht="15" hidden="1" customHeight="1">
      <c r="B8" s="101" t="s">
        <v>15</v>
      </c>
      <c r="C8" s="102">
        <v>0</v>
      </c>
      <c r="D8" s="103">
        <v>1</v>
      </c>
      <c r="E8" s="103">
        <v>1</v>
      </c>
      <c r="F8" s="15">
        <v>0</v>
      </c>
      <c r="G8" s="13">
        <v>0</v>
      </c>
      <c r="H8" s="102">
        <v>1</v>
      </c>
      <c r="I8" s="15">
        <v>0</v>
      </c>
      <c r="J8" s="104">
        <v>6</v>
      </c>
      <c r="K8" s="13">
        <v>33</v>
      </c>
      <c r="L8" s="13">
        <v>28</v>
      </c>
      <c r="M8" s="13">
        <v>45</v>
      </c>
      <c r="N8" s="13">
        <v>3059</v>
      </c>
      <c r="O8" s="13">
        <v>29</v>
      </c>
      <c r="P8" s="13">
        <v>37</v>
      </c>
      <c r="Q8" s="13">
        <v>0</v>
      </c>
      <c r="R8" s="13">
        <v>0</v>
      </c>
      <c r="S8" s="102">
        <v>4</v>
      </c>
      <c r="T8" s="15">
        <v>0</v>
      </c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</row>
    <row r="9" spans="1:32" s="81" customFormat="1" ht="15" hidden="1" customHeight="1">
      <c r="B9" s="101" t="s">
        <v>16</v>
      </c>
      <c r="C9" s="105">
        <v>0</v>
      </c>
      <c r="D9" s="106">
        <v>0</v>
      </c>
      <c r="E9" s="106">
        <v>0</v>
      </c>
      <c r="F9" s="22">
        <v>0</v>
      </c>
      <c r="G9" s="23">
        <v>0</v>
      </c>
      <c r="H9" s="105">
        <v>0</v>
      </c>
      <c r="I9" s="22">
        <v>0</v>
      </c>
      <c r="J9" s="107">
        <v>1</v>
      </c>
      <c r="K9" s="23">
        <v>14</v>
      </c>
      <c r="L9" s="23">
        <v>12</v>
      </c>
      <c r="M9" s="23">
        <v>11</v>
      </c>
      <c r="N9" s="23">
        <v>1517</v>
      </c>
      <c r="O9" s="23">
        <v>52</v>
      </c>
      <c r="P9" s="23">
        <v>35</v>
      </c>
      <c r="Q9" s="23">
        <v>2</v>
      </c>
      <c r="R9" s="23">
        <v>0</v>
      </c>
      <c r="S9" s="105">
        <v>0</v>
      </c>
      <c r="T9" s="22">
        <v>0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</row>
    <row r="10" spans="1:32" s="81" customFormat="1" ht="15" customHeight="1">
      <c r="B10" s="95" t="s">
        <v>71</v>
      </c>
      <c r="C10" s="96">
        <f t="shared" ref="C10:T10" si="1">SUM(C11:C14)</f>
        <v>4</v>
      </c>
      <c r="D10" s="97">
        <f t="shared" si="1"/>
        <v>51</v>
      </c>
      <c r="E10" s="97">
        <f t="shared" si="1"/>
        <v>36</v>
      </c>
      <c r="F10" s="98">
        <f t="shared" si="1"/>
        <v>1</v>
      </c>
      <c r="G10" s="99">
        <f t="shared" si="1"/>
        <v>1</v>
      </c>
      <c r="H10" s="96">
        <f t="shared" si="1"/>
        <v>5</v>
      </c>
      <c r="I10" s="98">
        <f t="shared" si="1"/>
        <v>1</v>
      </c>
      <c r="J10" s="100">
        <f t="shared" si="1"/>
        <v>18</v>
      </c>
      <c r="K10" s="99">
        <f t="shared" si="1"/>
        <v>129</v>
      </c>
      <c r="L10" s="99">
        <f t="shared" si="1"/>
        <v>109</v>
      </c>
      <c r="M10" s="99">
        <f t="shared" si="1"/>
        <v>158</v>
      </c>
      <c r="N10" s="99">
        <f t="shared" si="1"/>
        <v>9442</v>
      </c>
      <c r="O10" s="99">
        <f t="shared" si="1"/>
        <v>161</v>
      </c>
      <c r="P10" s="99">
        <f t="shared" si="1"/>
        <v>121</v>
      </c>
      <c r="Q10" s="99">
        <f t="shared" si="1"/>
        <v>14</v>
      </c>
      <c r="R10" s="99">
        <f t="shared" si="1"/>
        <v>8</v>
      </c>
      <c r="S10" s="96">
        <f t="shared" si="1"/>
        <v>16</v>
      </c>
      <c r="T10" s="98">
        <f t="shared" si="1"/>
        <v>4</v>
      </c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1:32" s="81" customFormat="1" ht="15" customHeight="1">
      <c r="B11" s="101" t="s">
        <v>13</v>
      </c>
      <c r="C11" s="102">
        <v>2</v>
      </c>
      <c r="D11" s="103">
        <v>43</v>
      </c>
      <c r="E11" s="103">
        <v>33</v>
      </c>
      <c r="F11" s="15">
        <v>0</v>
      </c>
      <c r="G11" s="13">
        <v>1</v>
      </c>
      <c r="H11" s="102">
        <v>4</v>
      </c>
      <c r="I11" s="15">
        <v>1</v>
      </c>
      <c r="J11" s="104">
        <v>6</v>
      </c>
      <c r="K11" s="13">
        <v>34</v>
      </c>
      <c r="L11" s="13">
        <v>28</v>
      </c>
      <c r="M11" s="13">
        <v>50</v>
      </c>
      <c r="N11" s="13">
        <v>587</v>
      </c>
      <c r="O11" s="13">
        <v>29</v>
      </c>
      <c r="P11" s="13">
        <v>22</v>
      </c>
      <c r="Q11" s="13">
        <v>12</v>
      </c>
      <c r="R11" s="13">
        <v>6</v>
      </c>
      <c r="S11" s="102">
        <v>7</v>
      </c>
      <c r="T11" s="15">
        <v>2</v>
      </c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</row>
    <row r="12" spans="1:32" s="81" customFormat="1" ht="15" customHeight="1">
      <c r="B12" s="101" t="s">
        <v>14</v>
      </c>
      <c r="C12" s="102">
        <v>2</v>
      </c>
      <c r="D12" s="103">
        <v>7</v>
      </c>
      <c r="E12" s="103">
        <v>2</v>
      </c>
      <c r="F12" s="15">
        <v>1</v>
      </c>
      <c r="G12" s="13">
        <v>0</v>
      </c>
      <c r="H12" s="102">
        <v>0</v>
      </c>
      <c r="I12" s="15">
        <v>0</v>
      </c>
      <c r="J12" s="104">
        <v>5</v>
      </c>
      <c r="K12" s="13">
        <v>47</v>
      </c>
      <c r="L12" s="13">
        <v>41</v>
      </c>
      <c r="M12" s="13">
        <v>53</v>
      </c>
      <c r="N12" s="13">
        <v>4200</v>
      </c>
      <c r="O12" s="13">
        <v>51</v>
      </c>
      <c r="P12" s="13">
        <v>27</v>
      </c>
      <c r="Q12" s="13">
        <v>0</v>
      </c>
      <c r="R12" s="13">
        <v>2</v>
      </c>
      <c r="S12" s="102">
        <v>4</v>
      </c>
      <c r="T12" s="15">
        <v>2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</row>
    <row r="13" spans="1:32" s="81" customFormat="1" ht="15" customHeight="1">
      <c r="B13" s="101" t="s">
        <v>15</v>
      </c>
      <c r="C13" s="102">
        <v>0</v>
      </c>
      <c r="D13" s="103">
        <v>1</v>
      </c>
      <c r="E13" s="103">
        <v>1</v>
      </c>
      <c r="F13" s="15">
        <v>0</v>
      </c>
      <c r="G13" s="13">
        <v>0</v>
      </c>
      <c r="H13" s="102">
        <v>1</v>
      </c>
      <c r="I13" s="15">
        <v>0</v>
      </c>
      <c r="J13" s="104">
        <v>6</v>
      </c>
      <c r="K13" s="13">
        <v>34</v>
      </c>
      <c r="L13" s="13">
        <v>28</v>
      </c>
      <c r="M13" s="13">
        <v>44</v>
      </c>
      <c r="N13" s="13">
        <v>3099</v>
      </c>
      <c r="O13" s="13">
        <v>29</v>
      </c>
      <c r="P13" s="13">
        <v>37</v>
      </c>
      <c r="Q13" s="13">
        <v>0</v>
      </c>
      <c r="R13" s="13">
        <v>0</v>
      </c>
      <c r="S13" s="102">
        <v>5</v>
      </c>
      <c r="T13" s="15">
        <v>0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2" s="81" customFormat="1" ht="15" customHeight="1">
      <c r="B14" s="101" t="s">
        <v>16</v>
      </c>
      <c r="C14" s="105">
        <v>0</v>
      </c>
      <c r="D14" s="106">
        <v>0</v>
      </c>
      <c r="E14" s="106">
        <v>0</v>
      </c>
      <c r="F14" s="22">
        <v>0</v>
      </c>
      <c r="G14" s="23">
        <v>0</v>
      </c>
      <c r="H14" s="105">
        <v>0</v>
      </c>
      <c r="I14" s="22">
        <v>0</v>
      </c>
      <c r="J14" s="107">
        <v>1</v>
      </c>
      <c r="K14" s="23">
        <v>14</v>
      </c>
      <c r="L14" s="23">
        <v>12</v>
      </c>
      <c r="M14" s="23">
        <v>11</v>
      </c>
      <c r="N14" s="23">
        <v>1556</v>
      </c>
      <c r="O14" s="23">
        <v>52</v>
      </c>
      <c r="P14" s="23">
        <v>35</v>
      </c>
      <c r="Q14" s="23">
        <v>2</v>
      </c>
      <c r="R14" s="23">
        <v>0</v>
      </c>
      <c r="S14" s="105">
        <v>0</v>
      </c>
      <c r="T14" s="22">
        <v>0</v>
      </c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2" s="81" customFormat="1" ht="15" customHeight="1">
      <c r="B15" s="95" t="s">
        <v>72</v>
      </c>
      <c r="C15" s="96">
        <f t="shared" ref="C15:T15" si="2">SUM(C16:C19)</f>
        <v>4</v>
      </c>
      <c r="D15" s="97">
        <f t="shared" si="2"/>
        <v>51</v>
      </c>
      <c r="E15" s="97">
        <f t="shared" si="2"/>
        <v>36</v>
      </c>
      <c r="F15" s="98">
        <f t="shared" si="2"/>
        <v>1</v>
      </c>
      <c r="G15" s="99">
        <f t="shared" si="2"/>
        <v>0</v>
      </c>
      <c r="H15" s="96">
        <f t="shared" si="2"/>
        <v>5</v>
      </c>
      <c r="I15" s="98">
        <f t="shared" si="2"/>
        <v>0</v>
      </c>
      <c r="J15" s="100">
        <f t="shared" si="2"/>
        <v>20</v>
      </c>
      <c r="K15" s="99">
        <f t="shared" si="2"/>
        <v>130</v>
      </c>
      <c r="L15" s="99">
        <f t="shared" si="2"/>
        <v>109</v>
      </c>
      <c r="M15" s="99">
        <f t="shared" si="2"/>
        <v>162</v>
      </c>
      <c r="N15" s="99">
        <f t="shared" si="2"/>
        <v>8027</v>
      </c>
      <c r="O15" s="99">
        <f t="shared" si="2"/>
        <v>161</v>
      </c>
      <c r="P15" s="99">
        <f t="shared" si="2"/>
        <v>121</v>
      </c>
      <c r="Q15" s="99">
        <f t="shared" si="2"/>
        <v>14</v>
      </c>
      <c r="R15" s="99">
        <f t="shared" si="2"/>
        <v>8</v>
      </c>
      <c r="S15" s="96">
        <f t="shared" si="2"/>
        <v>16</v>
      </c>
      <c r="T15" s="98">
        <f t="shared" si="2"/>
        <v>4</v>
      </c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2" s="81" customFormat="1" ht="15" customHeight="1">
      <c r="B16" s="101" t="s">
        <v>13</v>
      </c>
      <c r="C16" s="102">
        <v>2</v>
      </c>
      <c r="D16" s="103">
        <v>43</v>
      </c>
      <c r="E16" s="103">
        <v>33</v>
      </c>
      <c r="F16" s="15">
        <v>0</v>
      </c>
      <c r="G16" s="13">
        <v>0</v>
      </c>
      <c r="H16" s="102">
        <v>4</v>
      </c>
      <c r="I16" s="15">
        <v>0</v>
      </c>
      <c r="J16" s="104">
        <v>6</v>
      </c>
      <c r="K16" s="13">
        <v>34</v>
      </c>
      <c r="L16" s="13">
        <v>28</v>
      </c>
      <c r="M16" s="13">
        <v>49</v>
      </c>
      <c r="N16" s="13">
        <v>371</v>
      </c>
      <c r="O16" s="13">
        <v>29</v>
      </c>
      <c r="P16" s="13">
        <v>22</v>
      </c>
      <c r="Q16" s="13">
        <v>12</v>
      </c>
      <c r="R16" s="13">
        <v>6</v>
      </c>
      <c r="S16" s="102">
        <v>7</v>
      </c>
      <c r="T16" s="15">
        <v>2</v>
      </c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2:32" s="81" customFormat="1" ht="15" customHeight="1">
      <c r="B17" s="101" t="s">
        <v>14</v>
      </c>
      <c r="C17" s="102">
        <v>2</v>
      </c>
      <c r="D17" s="103">
        <v>7</v>
      </c>
      <c r="E17" s="103">
        <v>2</v>
      </c>
      <c r="F17" s="15">
        <v>1</v>
      </c>
      <c r="G17" s="13">
        <v>0</v>
      </c>
      <c r="H17" s="102">
        <v>0</v>
      </c>
      <c r="I17" s="15">
        <v>0</v>
      </c>
      <c r="J17" s="104">
        <v>7</v>
      </c>
      <c r="K17" s="13">
        <v>48</v>
      </c>
      <c r="L17" s="13">
        <v>41</v>
      </c>
      <c r="M17" s="13">
        <v>55</v>
      </c>
      <c r="N17" s="13">
        <v>4026</v>
      </c>
      <c r="O17" s="13">
        <v>51</v>
      </c>
      <c r="P17" s="13">
        <v>27</v>
      </c>
      <c r="Q17" s="13">
        <v>0</v>
      </c>
      <c r="R17" s="13">
        <v>2</v>
      </c>
      <c r="S17" s="102">
        <v>4</v>
      </c>
      <c r="T17" s="15">
        <v>2</v>
      </c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2:32" s="81" customFormat="1" ht="15" customHeight="1">
      <c r="B18" s="101" t="s">
        <v>15</v>
      </c>
      <c r="C18" s="102">
        <v>0</v>
      </c>
      <c r="D18" s="103">
        <v>1</v>
      </c>
      <c r="E18" s="103">
        <v>1</v>
      </c>
      <c r="F18" s="15">
        <v>0</v>
      </c>
      <c r="G18" s="13">
        <v>0</v>
      </c>
      <c r="H18" s="102">
        <v>1</v>
      </c>
      <c r="I18" s="15">
        <v>0</v>
      </c>
      <c r="J18" s="104">
        <v>6</v>
      </c>
      <c r="K18" s="13">
        <v>34</v>
      </c>
      <c r="L18" s="13">
        <v>28</v>
      </c>
      <c r="M18" s="13">
        <v>44</v>
      </c>
      <c r="N18" s="13">
        <v>2186</v>
      </c>
      <c r="O18" s="13">
        <v>29</v>
      </c>
      <c r="P18" s="13">
        <v>37</v>
      </c>
      <c r="Q18" s="13">
        <v>0</v>
      </c>
      <c r="R18" s="13">
        <v>0</v>
      </c>
      <c r="S18" s="102">
        <v>5</v>
      </c>
      <c r="T18" s="15">
        <v>0</v>
      </c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</row>
    <row r="19" spans="2:32" s="81" customFormat="1" ht="15" customHeight="1">
      <c r="B19" s="101" t="s">
        <v>16</v>
      </c>
      <c r="C19" s="105">
        <v>0</v>
      </c>
      <c r="D19" s="106">
        <v>0</v>
      </c>
      <c r="E19" s="106">
        <v>0</v>
      </c>
      <c r="F19" s="22">
        <v>0</v>
      </c>
      <c r="G19" s="23">
        <v>0</v>
      </c>
      <c r="H19" s="105">
        <v>0</v>
      </c>
      <c r="I19" s="22">
        <v>0</v>
      </c>
      <c r="J19" s="107">
        <v>1</v>
      </c>
      <c r="K19" s="23">
        <v>14</v>
      </c>
      <c r="L19" s="23">
        <v>12</v>
      </c>
      <c r="M19" s="23">
        <v>14</v>
      </c>
      <c r="N19" s="23">
        <v>1444</v>
      </c>
      <c r="O19" s="23">
        <v>52</v>
      </c>
      <c r="P19" s="23">
        <v>35</v>
      </c>
      <c r="Q19" s="23">
        <v>2</v>
      </c>
      <c r="R19" s="23">
        <v>0</v>
      </c>
      <c r="S19" s="105">
        <v>0</v>
      </c>
      <c r="T19" s="22">
        <v>0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</row>
    <row r="20" spans="2:32" s="81" customFormat="1" ht="15" customHeight="1">
      <c r="B20" s="95" t="s">
        <v>73</v>
      </c>
      <c r="C20" s="96">
        <f t="shared" ref="C20:T20" si="3">SUM(C21:C24)</f>
        <v>4</v>
      </c>
      <c r="D20" s="97">
        <f t="shared" si="3"/>
        <v>49</v>
      </c>
      <c r="E20" s="97">
        <f t="shared" si="3"/>
        <v>33</v>
      </c>
      <c r="F20" s="98">
        <f t="shared" si="3"/>
        <v>1</v>
      </c>
      <c r="G20" s="99">
        <f t="shared" si="3"/>
        <v>0</v>
      </c>
      <c r="H20" s="96">
        <f t="shared" si="3"/>
        <v>5</v>
      </c>
      <c r="I20" s="98">
        <f t="shared" si="3"/>
        <v>0</v>
      </c>
      <c r="J20" s="100">
        <f t="shared" si="3"/>
        <v>18</v>
      </c>
      <c r="K20" s="99">
        <f t="shared" si="3"/>
        <v>133</v>
      </c>
      <c r="L20" s="99">
        <f t="shared" si="3"/>
        <v>101</v>
      </c>
      <c r="M20" s="99">
        <f t="shared" si="3"/>
        <v>161</v>
      </c>
      <c r="N20" s="99">
        <f t="shared" si="3"/>
        <v>8104</v>
      </c>
      <c r="O20" s="99">
        <f t="shared" si="3"/>
        <v>161</v>
      </c>
      <c r="P20" s="99">
        <f t="shared" si="3"/>
        <v>121</v>
      </c>
      <c r="Q20" s="99">
        <f t="shared" si="3"/>
        <v>14</v>
      </c>
      <c r="R20" s="99">
        <f t="shared" si="3"/>
        <v>8</v>
      </c>
      <c r="S20" s="96">
        <f t="shared" si="3"/>
        <v>16</v>
      </c>
      <c r="T20" s="98">
        <f t="shared" si="3"/>
        <v>4</v>
      </c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</row>
    <row r="21" spans="2:32" s="81" customFormat="1" ht="15" customHeight="1">
      <c r="B21" s="101" t="s">
        <v>13</v>
      </c>
      <c r="C21" s="102">
        <v>2</v>
      </c>
      <c r="D21" s="103">
        <v>41</v>
      </c>
      <c r="E21" s="103">
        <v>30</v>
      </c>
      <c r="F21" s="15">
        <v>0</v>
      </c>
      <c r="G21" s="13">
        <v>0</v>
      </c>
      <c r="H21" s="102">
        <v>4</v>
      </c>
      <c r="I21" s="15">
        <v>0</v>
      </c>
      <c r="J21" s="104">
        <v>5</v>
      </c>
      <c r="K21" s="13">
        <v>34</v>
      </c>
      <c r="L21" s="13">
        <v>28</v>
      </c>
      <c r="M21" s="13">
        <v>49</v>
      </c>
      <c r="N21" s="13">
        <v>371</v>
      </c>
      <c r="O21" s="13">
        <v>29</v>
      </c>
      <c r="P21" s="13">
        <v>22</v>
      </c>
      <c r="Q21" s="13">
        <v>12</v>
      </c>
      <c r="R21" s="13">
        <v>6</v>
      </c>
      <c r="S21" s="102">
        <v>7</v>
      </c>
      <c r="T21" s="15">
        <v>2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2:32" s="81" customFormat="1" ht="15" customHeight="1">
      <c r="B22" s="101" t="s">
        <v>14</v>
      </c>
      <c r="C22" s="102">
        <v>2</v>
      </c>
      <c r="D22" s="103">
        <v>7</v>
      </c>
      <c r="E22" s="103">
        <v>2</v>
      </c>
      <c r="F22" s="15">
        <v>1</v>
      </c>
      <c r="G22" s="13">
        <v>0</v>
      </c>
      <c r="H22" s="102">
        <v>0</v>
      </c>
      <c r="I22" s="15">
        <v>0</v>
      </c>
      <c r="J22" s="104">
        <v>7</v>
      </c>
      <c r="K22" s="13">
        <v>47</v>
      </c>
      <c r="L22" s="13">
        <v>38</v>
      </c>
      <c r="M22" s="13">
        <v>54</v>
      </c>
      <c r="N22" s="13">
        <v>4103</v>
      </c>
      <c r="O22" s="13">
        <v>51</v>
      </c>
      <c r="P22" s="13">
        <v>27</v>
      </c>
      <c r="Q22" s="13">
        <v>0</v>
      </c>
      <c r="R22" s="13">
        <v>2</v>
      </c>
      <c r="S22" s="102">
        <v>4</v>
      </c>
      <c r="T22" s="15">
        <v>2</v>
      </c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</row>
    <row r="23" spans="2:32" s="81" customFormat="1" ht="15" customHeight="1">
      <c r="B23" s="101" t="s">
        <v>15</v>
      </c>
      <c r="C23" s="102">
        <v>0</v>
      </c>
      <c r="D23" s="103">
        <v>1</v>
      </c>
      <c r="E23" s="103">
        <v>1</v>
      </c>
      <c r="F23" s="15">
        <v>0</v>
      </c>
      <c r="G23" s="13">
        <v>0</v>
      </c>
      <c r="H23" s="102">
        <v>1</v>
      </c>
      <c r="I23" s="15">
        <v>0</v>
      </c>
      <c r="J23" s="104">
        <v>5</v>
      </c>
      <c r="K23" s="13">
        <v>38</v>
      </c>
      <c r="L23" s="13">
        <v>24</v>
      </c>
      <c r="M23" s="13">
        <v>43</v>
      </c>
      <c r="N23" s="13">
        <v>2165</v>
      </c>
      <c r="O23" s="13">
        <v>29</v>
      </c>
      <c r="P23" s="13">
        <v>37</v>
      </c>
      <c r="Q23" s="13">
        <v>0</v>
      </c>
      <c r="R23" s="13">
        <v>0</v>
      </c>
      <c r="S23" s="102">
        <v>5</v>
      </c>
      <c r="T23" s="15">
        <v>0</v>
      </c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</row>
    <row r="24" spans="2:32" s="81" customFormat="1" ht="15" customHeight="1">
      <c r="B24" s="101" t="s">
        <v>16</v>
      </c>
      <c r="C24" s="105">
        <v>0</v>
      </c>
      <c r="D24" s="106">
        <v>0</v>
      </c>
      <c r="E24" s="106">
        <v>0</v>
      </c>
      <c r="F24" s="22">
        <v>0</v>
      </c>
      <c r="G24" s="23">
        <v>0</v>
      </c>
      <c r="H24" s="105">
        <v>0</v>
      </c>
      <c r="I24" s="22">
        <v>0</v>
      </c>
      <c r="J24" s="107">
        <v>1</v>
      </c>
      <c r="K24" s="23">
        <v>14</v>
      </c>
      <c r="L24" s="23">
        <v>11</v>
      </c>
      <c r="M24" s="23">
        <v>15</v>
      </c>
      <c r="N24" s="23">
        <v>1465</v>
      </c>
      <c r="O24" s="23">
        <v>52</v>
      </c>
      <c r="P24" s="23">
        <v>35</v>
      </c>
      <c r="Q24" s="23">
        <v>2</v>
      </c>
      <c r="R24" s="23">
        <v>0</v>
      </c>
      <c r="S24" s="105">
        <v>0</v>
      </c>
      <c r="T24" s="22">
        <v>0</v>
      </c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</row>
    <row r="25" spans="2:32" s="81" customFormat="1" ht="15" customHeight="1">
      <c r="B25" s="95" t="s">
        <v>74</v>
      </c>
      <c r="C25" s="96">
        <f t="shared" ref="C25:T25" si="4">SUM(C26:C29)</f>
        <v>4</v>
      </c>
      <c r="D25" s="97">
        <f t="shared" si="4"/>
        <v>49</v>
      </c>
      <c r="E25" s="97">
        <f t="shared" si="4"/>
        <v>33</v>
      </c>
      <c r="F25" s="98">
        <f t="shared" si="4"/>
        <v>1</v>
      </c>
      <c r="G25" s="99">
        <f t="shared" si="4"/>
        <v>0</v>
      </c>
      <c r="H25" s="96">
        <f t="shared" si="4"/>
        <v>5</v>
      </c>
      <c r="I25" s="98">
        <f t="shared" si="4"/>
        <v>0</v>
      </c>
      <c r="J25" s="100">
        <f t="shared" si="4"/>
        <v>18</v>
      </c>
      <c r="K25" s="99">
        <f t="shared" si="4"/>
        <v>140</v>
      </c>
      <c r="L25" s="99">
        <f t="shared" si="4"/>
        <v>101</v>
      </c>
      <c r="M25" s="99">
        <f t="shared" si="4"/>
        <v>164</v>
      </c>
      <c r="N25" s="99">
        <f t="shared" si="4"/>
        <v>8106</v>
      </c>
      <c r="O25" s="99">
        <f t="shared" si="4"/>
        <v>162</v>
      </c>
      <c r="P25" s="99">
        <f t="shared" si="4"/>
        <v>121</v>
      </c>
      <c r="Q25" s="99">
        <f t="shared" si="4"/>
        <v>14</v>
      </c>
      <c r="R25" s="99">
        <f t="shared" si="4"/>
        <v>8</v>
      </c>
      <c r="S25" s="96">
        <f t="shared" si="4"/>
        <v>16</v>
      </c>
      <c r="T25" s="98">
        <f t="shared" si="4"/>
        <v>4</v>
      </c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</row>
    <row r="26" spans="2:32" s="81" customFormat="1" ht="15" customHeight="1">
      <c r="B26" s="101" t="s">
        <v>13</v>
      </c>
      <c r="C26" s="102">
        <v>2</v>
      </c>
      <c r="D26" s="103">
        <v>41</v>
      </c>
      <c r="E26" s="103">
        <v>30</v>
      </c>
      <c r="F26" s="15">
        <v>0</v>
      </c>
      <c r="G26" s="13">
        <v>0</v>
      </c>
      <c r="H26" s="102">
        <v>4</v>
      </c>
      <c r="I26" s="15">
        <v>0</v>
      </c>
      <c r="J26" s="104">
        <v>5</v>
      </c>
      <c r="K26" s="13">
        <v>34</v>
      </c>
      <c r="L26" s="13">
        <v>28</v>
      </c>
      <c r="M26" s="13">
        <v>50</v>
      </c>
      <c r="N26" s="13">
        <v>373</v>
      </c>
      <c r="O26" s="13">
        <v>29</v>
      </c>
      <c r="P26" s="13">
        <v>22</v>
      </c>
      <c r="Q26" s="13">
        <v>12</v>
      </c>
      <c r="R26" s="13">
        <v>6</v>
      </c>
      <c r="S26" s="102">
        <v>7</v>
      </c>
      <c r="T26" s="15">
        <v>2</v>
      </c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</row>
    <row r="27" spans="2:32" s="81" customFormat="1" ht="15" customHeight="1">
      <c r="B27" s="101" t="s">
        <v>14</v>
      </c>
      <c r="C27" s="102">
        <v>2</v>
      </c>
      <c r="D27" s="103">
        <v>7</v>
      </c>
      <c r="E27" s="103">
        <v>2</v>
      </c>
      <c r="F27" s="15">
        <v>1</v>
      </c>
      <c r="G27" s="13">
        <v>0</v>
      </c>
      <c r="H27" s="102">
        <v>0</v>
      </c>
      <c r="I27" s="15">
        <v>0</v>
      </c>
      <c r="J27" s="104">
        <v>7</v>
      </c>
      <c r="K27" s="13">
        <v>50</v>
      </c>
      <c r="L27" s="13">
        <v>38</v>
      </c>
      <c r="M27" s="13">
        <v>56</v>
      </c>
      <c r="N27" s="13">
        <v>4146</v>
      </c>
      <c r="O27" s="13">
        <v>52</v>
      </c>
      <c r="P27" s="13">
        <v>27</v>
      </c>
      <c r="Q27" s="13">
        <v>0</v>
      </c>
      <c r="R27" s="13">
        <v>2</v>
      </c>
      <c r="S27" s="102">
        <v>4</v>
      </c>
      <c r="T27" s="15">
        <v>2</v>
      </c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2:32" s="81" customFormat="1" ht="15" customHeight="1">
      <c r="B28" s="101" t="s">
        <v>15</v>
      </c>
      <c r="C28" s="102">
        <v>0</v>
      </c>
      <c r="D28" s="103">
        <v>1</v>
      </c>
      <c r="E28" s="103">
        <v>1</v>
      </c>
      <c r="F28" s="15">
        <v>0</v>
      </c>
      <c r="G28" s="13">
        <v>0</v>
      </c>
      <c r="H28" s="102">
        <v>1</v>
      </c>
      <c r="I28" s="15">
        <v>0</v>
      </c>
      <c r="J28" s="104">
        <v>5</v>
      </c>
      <c r="K28" s="13">
        <v>42</v>
      </c>
      <c r="L28" s="13">
        <v>24</v>
      </c>
      <c r="M28" s="13">
        <v>43</v>
      </c>
      <c r="N28" s="13">
        <v>2110</v>
      </c>
      <c r="O28" s="13">
        <v>29</v>
      </c>
      <c r="P28" s="13">
        <v>37</v>
      </c>
      <c r="Q28" s="13">
        <v>0</v>
      </c>
      <c r="R28" s="13">
        <v>0</v>
      </c>
      <c r="S28" s="102">
        <v>5</v>
      </c>
      <c r="T28" s="15">
        <v>0</v>
      </c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2:32" s="81" customFormat="1" ht="15" customHeight="1">
      <c r="B29" s="101" t="s">
        <v>16</v>
      </c>
      <c r="C29" s="105">
        <v>0</v>
      </c>
      <c r="D29" s="106">
        <v>0</v>
      </c>
      <c r="E29" s="106">
        <v>0</v>
      </c>
      <c r="F29" s="22">
        <v>0</v>
      </c>
      <c r="G29" s="23">
        <v>0</v>
      </c>
      <c r="H29" s="105">
        <v>0</v>
      </c>
      <c r="I29" s="22">
        <v>0</v>
      </c>
      <c r="J29" s="107">
        <v>1</v>
      </c>
      <c r="K29" s="23">
        <v>14</v>
      </c>
      <c r="L29" s="23">
        <v>11</v>
      </c>
      <c r="M29" s="23">
        <v>15</v>
      </c>
      <c r="N29" s="23">
        <v>1477</v>
      </c>
      <c r="O29" s="23">
        <v>52</v>
      </c>
      <c r="P29" s="23">
        <v>35</v>
      </c>
      <c r="Q29" s="23">
        <v>2</v>
      </c>
      <c r="R29" s="23">
        <v>0</v>
      </c>
      <c r="S29" s="105">
        <v>0</v>
      </c>
      <c r="T29" s="22">
        <v>0</v>
      </c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2:32" s="81" customFormat="1" ht="15" customHeight="1">
      <c r="B30" s="95" t="s">
        <v>75</v>
      </c>
      <c r="C30" s="96">
        <f t="shared" ref="C30:T30" si="5">SUM(C31:C34)</f>
        <v>4</v>
      </c>
      <c r="D30" s="97">
        <f t="shared" si="5"/>
        <v>47</v>
      </c>
      <c r="E30" s="97">
        <f t="shared" si="5"/>
        <v>32</v>
      </c>
      <c r="F30" s="98">
        <f t="shared" si="5"/>
        <v>1</v>
      </c>
      <c r="G30" s="99">
        <f t="shared" si="5"/>
        <v>0</v>
      </c>
      <c r="H30" s="96">
        <f t="shared" si="5"/>
        <v>5</v>
      </c>
      <c r="I30" s="98">
        <f t="shared" si="5"/>
        <v>0</v>
      </c>
      <c r="J30" s="100">
        <f t="shared" si="5"/>
        <v>17</v>
      </c>
      <c r="K30" s="99">
        <f t="shared" si="5"/>
        <v>144</v>
      </c>
      <c r="L30" s="99">
        <f t="shared" si="5"/>
        <v>103</v>
      </c>
      <c r="M30" s="99">
        <f t="shared" si="5"/>
        <v>168</v>
      </c>
      <c r="N30" s="99">
        <f t="shared" si="5"/>
        <v>8168</v>
      </c>
      <c r="O30" s="99">
        <f t="shared" si="5"/>
        <v>162</v>
      </c>
      <c r="P30" s="99">
        <f t="shared" si="5"/>
        <v>121</v>
      </c>
      <c r="Q30" s="99">
        <f t="shared" si="5"/>
        <v>14</v>
      </c>
      <c r="R30" s="99">
        <f t="shared" si="5"/>
        <v>9</v>
      </c>
      <c r="S30" s="96">
        <f t="shared" si="5"/>
        <v>16</v>
      </c>
      <c r="T30" s="98">
        <f t="shared" si="5"/>
        <v>5</v>
      </c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2:32" s="81" customFormat="1" ht="15" customHeight="1">
      <c r="B31" s="101" t="s">
        <v>13</v>
      </c>
      <c r="C31" s="102">
        <v>2</v>
      </c>
      <c r="D31" s="103">
        <v>40</v>
      </c>
      <c r="E31" s="103">
        <v>28</v>
      </c>
      <c r="F31" s="15">
        <v>0</v>
      </c>
      <c r="G31" s="13">
        <v>0</v>
      </c>
      <c r="H31" s="102">
        <v>4</v>
      </c>
      <c r="I31" s="15">
        <v>0</v>
      </c>
      <c r="J31" s="104">
        <v>5</v>
      </c>
      <c r="K31" s="13">
        <v>35</v>
      </c>
      <c r="L31" s="13">
        <v>28</v>
      </c>
      <c r="M31" s="13">
        <v>50</v>
      </c>
      <c r="N31" s="13">
        <v>374</v>
      </c>
      <c r="O31" s="13">
        <v>29</v>
      </c>
      <c r="P31" s="13">
        <v>22</v>
      </c>
      <c r="Q31" s="13">
        <v>12</v>
      </c>
      <c r="R31" s="13">
        <v>7</v>
      </c>
      <c r="S31" s="102">
        <v>7</v>
      </c>
      <c r="T31" s="15">
        <v>2</v>
      </c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2:32" s="81" customFormat="1" ht="15" customHeight="1">
      <c r="B32" s="101" t="s">
        <v>14</v>
      </c>
      <c r="C32" s="102">
        <v>2</v>
      </c>
      <c r="D32" s="103">
        <v>6</v>
      </c>
      <c r="E32" s="103">
        <v>3</v>
      </c>
      <c r="F32" s="15">
        <v>1</v>
      </c>
      <c r="G32" s="13">
        <v>0</v>
      </c>
      <c r="H32" s="102">
        <v>0</v>
      </c>
      <c r="I32" s="15">
        <v>0</v>
      </c>
      <c r="J32" s="104">
        <v>7</v>
      </c>
      <c r="K32" s="13">
        <v>51</v>
      </c>
      <c r="L32" s="13">
        <v>40</v>
      </c>
      <c r="M32" s="13">
        <v>58</v>
      </c>
      <c r="N32" s="13">
        <v>4184</v>
      </c>
      <c r="O32" s="13">
        <v>52</v>
      </c>
      <c r="P32" s="13">
        <v>27</v>
      </c>
      <c r="Q32" s="13">
        <v>0</v>
      </c>
      <c r="R32" s="13">
        <v>2</v>
      </c>
      <c r="S32" s="102">
        <v>4</v>
      </c>
      <c r="T32" s="15">
        <v>2</v>
      </c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2:32" s="81" customFormat="1" ht="15" customHeight="1">
      <c r="B33" s="101" t="s">
        <v>15</v>
      </c>
      <c r="C33" s="102">
        <v>0</v>
      </c>
      <c r="D33" s="103">
        <v>1</v>
      </c>
      <c r="E33" s="103">
        <v>1</v>
      </c>
      <c r="F33" s="15">
        <v>0</v>
      </c>
      <c r="G33" s="13">
        <v>0</v>
      </c>
      <c r="H33" s="102">
        <v>1</v>
      </c>
      <c r="I33" s="15">
        <v>0</v>
      </c>
      <c r="J33" s="104">
        <v>4</v>
      </c>
      <c r="K33" s="13">
        <v>43</v>
      </c>
      <c r="L33" s="13">
        <v>24</v>
      </c>
      <c r="M33" s="13">
        <v>44</v>
      </c>
      <c r="N33" s="13">
        <v>2093</v>
      </c>
      <c r="O33" s="13">
        <v>29</v>
      </c>
      <c r="P33" s="13">
        <v>37</v>
      </c>
      <c r="Q33" s="13">
        <v>0</v>
      </c>
      <c r="R33" s="13">
        <v>0</v>
      </c>
      <c r="S33" s="102">
        <v>5</v>
      </c>
      <c r="T33" s="15">
        <v>0</v>
      </c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2:32" s="81" customFormat="1" ht="15" customHeight="1">
      <c r="B34" s="101" t="s">
        <v>16</v>
      </c>
      <c r="C34" s="105">
        <v>0</v>
      </c>
      <c r="D34" s="106">
        <v>0</v>
      </c>
      <c r="E34" s="106">
        <v>0</v>
      </c>
      <c r="F34" s="22">
        <v>0</v>
      </c>
      <c r="G34" s="23">
        <v>0</v>
      </c>
      <c r="H34" s="105">
        <v>0</v>
      </c>
      <c r="I34" s="22">
        <v>0</v>
      </c>
      <c r="J34" s="107">
        <v>1</v>
      </c>
      <c r="K34" s="23">
        <v>15</v>
      </c>
      <c r="L34" s="23">
        <v>11</v>
      </c>
      <c r="M34" s="23">
        <v>16</v>
      </c>
      <c r="N34" s="23">
        <v>1517</v>
      </c>
      <c r="O34" s="23">
        <v>52</v>
      </c>
      <c r="P34" s="23">
        <v>35</v>
      </c>
      <c r="Q34" s="23">
        <v>2</v>
      </c>
      <c r="R34" s="23">
        <v>0</v>
      </c>
      <c r="S34" s="105">
        <v>0</v>
      </c>
      <c r="T34" s="22">
        <v>1</v>
      </c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2:32" s="81" customFormat="1" ht="15" customHeight="1">
      <c r="B35" s="95" t="s">
        <v>76</v>
      </c>
      <c r="C35" s="96">
        <f t="shared" ref="C35:T35" si="6">SUM(C36:C39)</f>
        <v>4</v>
      </c>
      <c r="D35" s="97">
        <f t="shared" si="6"/>
        <v>47</v>
      </c>
      <c r="E35" s="97">
        <f t="shared" si="6"/>
        <v>29</v>
      </c>
      <c r="F35" s="98">
        <f t="shared" si="6"/>
        <v>1</v>
      </c>
      <c r="G35" s="99">
        <f t="shared" si="6"/>
        <v>0</v>
      </c>
      <c r="H35" s="96">
        <f t="shared" si="6"/>
        <v>5</v>
      </c>
      <c r="I35" s="98">
        <f t="shared" si="6"/>
        <v>0</v>
      </c>
      <c r="J35" s="100">
        <f t="shared" si="6"/>
        <v>17</v>
      </c>
      <c r="K35" s="99">
        <f t="shared" si="6"/>
        <v>129</v>
      </c>
      <c r="L35" s="99">
        <f t="shared" si="6"/>
        <v>107</v>
      </c>
      <c r="M35" s="99">
        <f t="shared" si="6"/>
        <v>171</v>
      </c>
      <c r="N35" s="99">
        <f t="shared" si="6"/>
        <v>8259</v>
      </c>
      <c r="O35" s="99">
        <f t="shared" si="6"/>
        <v>161</v>
      </c>
      <c r="P35" s="99">
        <f t="shared" si="6"/>
        <v>121</v>
      </c>
      <c r="Q35" s="99">
        <f t="shared" si="6"/>
        <v>14</v>
      </c>
      <c r="R35" s="99">
        <f t="shared" si="6"/>
        <v>9</v>
      </c>
      <c r="S35" s="96">
        <f t="shared" si="6"/>
        <v>16</v>
      </c>
      <c r="T35" s="98">
        <f t="shared" si="6"/>
        <v>5</v>
      </c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2:32" s="81" customFormat="1" ht="15" customHeight="1">
      <c r="B36" s="101" t="s">
        <v>13</v>
      </c>
      <c r="C36" s="102">
        <v>2</v>
      </c>
      <c r="D36" s="103">
        <v>40</v>
      </c>
      <c r="E36" s="103">
        <v>25</v>
      </c>
      <c r="F36" s="15">
        <v>0</v>
      </c>
      <c r="G36" s="13">
        <v>0</v>
      </c>
      <c r="H36" s="102">
        <v>4</v>
      </c>
      <c r="I36" s="15">
        <v>0</v>
      </c>
      <c r="J36" s="104">
        <v>5</v>
      </c>
      <c r="K36" s="13">
        <v>33</v>
      </c>
      <c r="L36" s="13">
        <v>28</v>
      </c>
      <c r="M36" s="13">
        <v>51</v>
      </c>
      <c r="N36" s="13">
        <v>380</v>
      </c>
      <c r="O36" s="13">
        <v>29</v>
      </c>
      <c r="P36" s="13">
        <v>22</v>
      </c>
      <c r="Q36" s="13">
        <v>12</v>
      </c>
      <c r="R36" s="13">
        <v>7</v>
      </c>
      <c r="S36" s="102">
        <v>7</v>
      </c>
      <c r="T36" s="15">
        <v>2</v>
      </c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2:32" s="81" customFormat="1" ht="15" customHeight="1">
      <c r="B37" s="101" t="s">
        <v>14</v>
      </c>
      <c r="C37" s="102">
        <v>2</v>
      </c>
      <c r="D37" s="103">
        <v>6</v>
      </c>
      <c r="E37" s="103">
        <v>3</v>
      </c>
      <c r="F37" s="15">
        <v>1</v>
      </c>
      <c r="G37" s="13">
        <v>0</v>
      </c>
      <c r="H37" s="102">
        <v>0</v>
      </c>
      <c r="I37" s="15">
        <v>0</v>
      </c>
      <c r="J37" s="104">
        <v>7</v>
      </c>
      <c r="K37" s="13">
        <v>47</v>
      </c>
      <c r="L37" s="13">
        <v>40</v>
      </c>
      <c r="M37" s="13">
        <v>57</v>
      </c>
      <c r="N37" s="13">
        <v>4235</v>
      </c>
      <c r="O37" s="13">
        <v>51</v>
      </c>
      <c r="P37" s="13">
        <v>27</v>
      </c>
      <c r="Q37" s="13">
        <v>0</v>
      </c>
      <c r="R37" s="13">
        <v>2</v>
      </c>
      <c r="S37" s="102">
        <v>4</v>
      </c>
      <c r="T37" s="15">
        <v>2</v>
      </c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2:32" s="81" customFormat="1" ht="15" customHeight="1">
      <c r="B38" s="101" t="s">
        <v>15</v>
      </c>
      <c r="C38" s="102">
        <v>0</v>
      </c>
      <c r="D38" s="103">
        <v>1</v>
      </c>
      <c r="E38" s="103">
        <v>1</v>
      </c>
      <c r="F38" s="15">
        <v>0</v>
      </c>
      <c r="G38" s="13">
        <v>0</v>
      </c>
      <c r="H38" s="102">
        <v>1</v>
      </c>
      <c r="I38" s="15">
        <v>0</v>
      </c>
      <c r="J38" s="104">
        <v>4</v>
      </c>
      <c r="K38" s="13">
        <v>35</v>
      </c>
      <c r="L38" s="13">
        <v>27</v>
      </c>
      <c r="M38" s="13">
        <v>45</v>
      </c>
      <c r="N38" s="13">
        <v>2100</v>
      </c>
      <c r="O38" s="13">
        <v>29</v>
      </c>
      <c r="P38" s="13">
        <v>37</v>
      </c>
      <c r="Q38" s="13">
        <v>0</v>
      </c>
      <c r="R38" s="13">
        <v>0</v>
      </c>
      <c r="S38" s="102">
        <v>5</v>
      </c>
      <c r="T38" s="15">
        <v>0</v>
      </c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2:32" s="81" customFormat="1" ht="15" customHeight="1">
      <c r="B39" s="101" t="s">
        <v>16</v>
      </c>
      <c r="C39" s="105">
        <v>0</v>
      </c>
      <c r="D39" s="106">
        <v>0</v>
      </c>
      <c r="E39" s="106">
        <v>0</v>
      </c>
      <c r="F39" s="22">
        <v>0</v>
      </c>
      <c r="G39" s="23">
        <v>0</v>
      </c>
      <c r="H39" s="105">
        <v>0</v>
      </c>
      <c r="I39" s="22">
        <v>0</v>
      </c>
      <c r="J39" s="107">
        <v>1</v>
      </c>
      <c r="K39" s="23">
        <v>14</v>
      </c>
      <c r="L39" s="23">
        <v>12</v>
      </c>
      <c r="M39" s="23">
        <v>18</v>
      </c>
      <c r="N39" s="23">
        <v>1544</v>
      </c>
      <c r="O39" s="23">
        <v>52</v>
      </c>
      <c r="P39" s="23">
        <v>35</v>
      </c>
      <c r="Q39" s="23">
        <v>2</v>
      </c>
      <c r="R39" s="23">
        <v>0</v>
      </c>
      <c r="S39" s="105">
        <v>0</v>
      </c>
      <c r="T39" s="22">
        <v>1</v>
      </c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2:32" s="109" customFormat="1" ht="15" customHeight="1">
      <c r="B40" s="95" t="s">
        <v>77</v>
      </c>
      <c r="C40" s="96">
        <f>SUM(C41:C44)</f>
        <v>4</v>
      </c>
      <c r="D40" s="97">
        <f t="shared" ref="D40:T40" si="7">SUM(D41:D44)</f>
        <v>45</v>
      </c>
      <c r="E40" s="97">
        <f t="shared" si="7"/>
        <v>29</v>
      </c>
      <c r="F40" s="98">
        <f t="shared" si="7"/>
        <v>1</v>
      </c>
      <c r="G40" s="99">
        <f t="shared" si="7"/>
        <v>0</v>
      </c>
      <c r="H40" s="96">
        <f t="shared" si="7"/>
        <v>5</v>
      </c>
      <c r="I40" s="98">
        <f t="shared" si="7"/>
        <v>0</v>
      </c>
      <c r="J40" s="100">
        <f t="shared" si="7"/>
        <v>18</v>
      </c>
      <c r="K40" s="99">
        <f t="shared" si="7"/>
        <v>131</v>
      </c>
      <c r="L40" s="99">
        <f t="shared" si="7"/>
        <v>108</v>
      </c>
      <c r="M40" s="99">
        <f t="shared" si="7"/>
        <v>175</v>
      </c>
      <c r="N40" s="99">
        <f t="shared" si="7"/>
        <v>8259</v>
      </c>
      <c r="O40" s="99">
        <f t="shared" si="7"/>
        <v>161</v>
      </c>
      <c r="P40" s="99">
        <f t="shared" si="7"/>
        <v>121</v>
      </c>
      <c r="Q40" s="99">
        <f t="shared" si="7"/>
        <v>14</v>
      </c>
      <c r="R40" s="99">
        <f t="shared" si="7"/>
        <v>9</v>
      </c>
      <c r="S40" s="96">
        <f t="shared" si="7"/>
        <v>16</v>
      </c>
      <c r="T40" s="98">
        <f t="shared" si="7"/>
        <v>5</v>
      </c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</row>
    <row r="41" spans="2:32" s="28" customFormat="1" ht="15" customHeight="1">
      <c r="B41" s="101" t="s">
        <v>13</v>
      </c>
      <c r="C41" s="102">
        <v>2</v>
      </c>
      <c r="D41" s="103">
        <v>39</v>
      </c>
      <c r="E41" s="103">
        <v>25</v>
      </c>
      <c r="F41" s="15">
        <v>0</v>
      </c>
      <c r="G41" s="13">
        <v>0</v>
      </c>
      <c r="H41" s="102">
        <v>4</v>
      </c>
      <c r="I41" s="15">
        <v>0</v>
      </c>
      <c r="J41" s="104">
        <v>5</v>
      </c>
      <c r="K41" s="13">
        <v>33</v>
      </c>
      <c r="L41" s="13">
        <v>28</v>
      </c>
      <c r="M41" s="13">
        <v>52</v>
      </c>
      <c r="N41" s="13">
        <v>380</v>
      </c>
      <c r="O41" s="13">
        <v>29</v>
      </c>
      <c r="P41" s="13">
        <v>22</v>
      </c>
      <c r="Q41" s="13">
        <v>12</v>
      </c>
      <c r="R41" s="13">
        <v>7</v>
      </c>
      <c r="S41" s="102">
        <v>7</v>
      </c>
      <c r="T41" s="15">
        <v>2</v>
      </c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2:32" s="28" customFormat="1" ht="15" customHeight="1">
      <c r="B42" s="101" t="s">
        <v>14</v>
      </c>
      <c r="C42" s="102">
        <v>2</v>
      </c>
      <c r="D42" s="103">
        <v>5</v>
      </c>
      <c r="E42" s="103">
        <v>3</v>
      </c>
      <c r="F42" s="15">
        <v>1</v>
      </c>
      <c r="G42" s="13">
        <v>0</v>
      </c>
      <c r="H42" s="102">
        <v>0</v>
      </c>
      <c r="I42" s="15">
        <v>0</v>
      </c>
      <c r="J42" s="104">
        <v>7</v>
      </c>
      <c r="K42" s="13">
        <v>48</v>
      </c>
      <c r="L42" s="13">
        <v>40</v>
      </c>
      <c r="M42" s="13">
        <v>58</v>
      </c>
      <c r="N42" s="13">
        <v>4235</v>
      </c>
      <c r="O42" s="13">
        <v>51</v>
      </c>
      <c r="P42" s="13">
        <v>27</v>
      </c>
      <c r="Q42" s="13">
        <v>0</v>
      </c>
      <c r="R42" s="13">
        <v>2</v>
      </c>
      <c r="S42" s="102">
        <v>4</v>
      </c>
      <c r="T42" s="15">
        <v>3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2:32" s="28" customFormat="1" ht="15" customHeight="1">
      <c r="B43" s="101" t="s">
        <v>15</v>
      </c>
      <c r="C43" s="102">
        <v>0</v>
      </c>
      <c r="D43" s="103">
        <v>1</v>
      </c>
      <c r="E43" s="103">
        <v>1</v>
      </c>
      <c r="F43" s="15">
        <v>0</v>
      </c>
      <c r="G43" s="13">
        <v>0</v>
      </c>
      <c r="H43" s="102">
        <v>1</v>
      </c>
      <c r="I43" s="15">
        <v>0</v>
      </c>
      <c r="J43" s="104">
        <v>5</v>
      </c>
      <c r="K43" s="13">
        <v>36</v>
      </c>
      <c r="L43" s="13">
        <v>27</v>
      </c>
      <c r="M43" s="13">
        <v>47</v>
      </c>
      <c r="N43" s="13">
        <v>2100</v>
      </c>
      <c r="O43" s="13">
        <v>29</v>
      </c>
      <c r="P43" s="13">
        <v>37</v>
      </c>
      <c r="Q43" s="13">
        <v>0</v>
      </c>
      <c r="R43" s="13">
        <v>0</v>
      </c>
      <c r="S43" s="102">
        <v>5</v>
      </c>
      <c r="T43" s="15">
        <v>0</v>
      </c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2:32" s="28" customFormat="1" ht="15" customHeight="1">
      <c r="B44" s="110" t="s">
        <v>16</v>
      </c>
      <c r="C44" s="105">
        <v>0</v>
      </c>
      <c r="D44" s="106">
        <v>0</v>
      </c>
      <c r="E44" s="106">
        <v>0</v>
      </c>
      <c r="F44" s="22">
        <v>0</v>
      </c>
      <c r="G44" s="23">
        <v>0</v>
      </c>
      <c r="H44" s="105">
        <v>0</v>
      </c>
      <c r="I44" s="22">
        <v>0</v>
      </c>
      <c r="J44" s="107">
        <v>1</v>
      </c>
      <c r="K44" s="23">
        <v>14</v>
      </c>
      <c r="L44" s="23">
        <v>13</v>
      </c>
      <c r="M44" s="23">
        <v>18</v>
      </c>
      <c r="N44" s="23">
        <v>1544</v>
      </c>
      <c r="O44" s="23">
        <v>52</v>
      </c>
      <c r="P44" s="23">
        <v>35</v>
      </c>
      <c r="Q44" s="23">
        <v>2</v>
      </c>
      <c r="R44" s="23">
        <v>0</v>
      </c>
      <c r="S44" s="105">
        <v>0</v>
      </c>
      <c r="T44" s="22">
        <v>0</v>
      </c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2:32" s="109" customFormat="1" ht="15" customHeight="1">
      <c r="B45" s="111" t="s">
        <v>78</v>
      </c>
      <c r="C45" s="112">
        <v>4</v>
      </c>
      <c r="D45" s="113">
        <v>45</v>
      </c>
      <c r="E45" s="113">
        <v>29</v>
      </c>
      <c r="F45" s="114">
        <v>1</v>
      </c>
      <c r="G45" s="115">
        <v>0</v>
      </c>
      <c r="H45" s="112">
        <v>5</v>
      </c>
      <c r="I45" s="114">
        <v>0</v>
      </c>
      <c r="J45" s="116">
        <v>18</v>
      </c>
      <c r="K45" s="115">
        <v>131</v>
      </c>
      <c r="L45" s="115">
        <v>108</v>
      </c>
      <c r="M45" s="115">
        <v>175</v>
      </c>
      <c r="N45" s="115">
        <v>8326</v>
      </c>
      <c r="O45" s="115">
        <v>161</v>
      </c>
      <c r="P45" s="115">
        <v>121</v>
      </c>
      <c r="Q45" s="115">
        <v>14</v>
      </c>
      <c r="R45" s="115">
        <v>9</v>
      </c>
      <c r="S45" s="112">
        <v>16</v>
      </c>
      <c r="T45" s="114">
        <v>6</v>
      </c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</row>
    <row r="46" spans="2:32" s="109" customFormat="1" ht="15" customHeight="1">
      <c r="B46" s="111" t="s">
        <v>79</v>
      </c>
      <c r="C46" s="112">
        <v>4</v>
      </c>
      <c r="D46" s="113">
        <v>46</v>
      </c>
      <c r="E46" s="113">
        <v>29</v>
      </c>
      <c r="F46" s="114">
        <v>1</v>
      </c>
      <c r="G46" s="115">
        <v>0</v>
      </c>
      <c r="H46" s="112">
        <v>5</v>
      </c>
      <c r="I46" s="114">
        <v>0</v>
      </c>
      <c r="J46" s="116">
        <v>20</v>
      </c>
      <c r="K46" s="115">
        <v>131</v>
      </c>
      <c r="L46" s="115">
        <v>109</v>
      </c>
      <c r="M46" s="115">
        <v>177</v>
      </c>
      <c r="N46" s="115">
        <v>6861</v>
      </c>
      <c r="O46" s="115">
        <v>161</v>
      </c>
      <c r="P46" s="115">
        <v>121</v>
      </c>
      <c r="Q46" s="115">
        <v>14</v>
      </c>
      <c r="R46" s="115">
        <v>9</v>
      </c>
      <c r="S46" s="112">
        <v>16</v>
      </c>
      <c r="T46" s="114">
        <v>7</v>
      </c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</row>
    <row r="47" spans="2:32" s="109" customFormat="1" ht="15" customHeight="1">
      <c r="B47" s="111" t="s">
        <v>80</v>
      </c>
      <c r="C47" s="112">
        <v>4</v>
      </c>
      <c r="D47" s="113">
        <v>47</v>
      </c>
      <c r="E47" s="113">
        <v>29</v>
      </c>
      <c r="F47" s="114">
        <v>1</v>
      </c>
      <c r="G47" s="115">
        <v>0</v>
      </c>
      <c r="H47" s="112">
        <v>5</v>
      </c>
      <c r="I47" s="114">
        <v>1</v>
      </c>
      <c r="J47" s="116">
        <v>17</v>
      </c>
      <c r="K47" s="115">
        <v>133</v>
      </c>
      <c r="L47" s="115">
        <v>110</v>
      </c>
      <c r="M47" s="115">
        <v>179</v>
      </c>
      <c r="N47" s="115">
        <v>6754</v>
      </c>
      <c r="O47" s="115">
        <v>161</v>
      </c>
      <c r="P47" s="115">
        <v>121</v>
      </c>
      <c r="Q47" s="115">
        <v>14</v>
      </c>
      <c r="R47" s="115">
        <v>9</v>
      </c>
      <c r="S47" s="112">
        <v>16</v>
      </c>
      <c r="T47" s="114">
        <v>6</v>
      </c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</row>
    <row r="48" spans="2:32" s="109" customFormat="1" ht="15" customHeight="1">
      <c r="B48" s="111" t="s">
        <v>81</v>
      </c>
      <c r="C48" s="112">
        <v>4</v>
      </c>
      <c r="D48" s="113">
        <v>46</v>
      </c>
      <c r="E48" s="113">
        <v>25</v>
      </c>
      <c r="F48" s="114">
        <v>1</v>
      </c>
      <c r="G48" s="115">
        <v>0</v>
      </c>
      <c r="H48" s="112">
        <v>5</v>
      </c>
      <c r="I48" s="114">
        <v>0</v>
      </c>
      <c r="J48" s="116">
        <v>17</v>
      </c>
      <c r="K48" s="115">
        <v>133</v>
      </c>
      <c r="L48" s="115">
        <v>106</v>
      </c>
      <c r="M48" s="115">
        <v>179</v>
      </c>
      <c r="N48" s="115">
        <v>6777</v>
      </c>
      <c r="O48" s="115">
        <v>161</v>
      </c>
      <c r="P48" s="115">
        <v>121</v>
      </c>
      <c r="Q48" s="115">
        <v>14</v>
      </c>
      <c r="R48" s="115">
        <v>9</v>
      </c>
      <c r="S48" s="112">
        <v>17</v>
      </c>
      <c r="T48" s="114">
        <v>8</v>
      </c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</row>
    <row r="49" spans="1:32" s="109" customFormat="1" ht="15" customHeight="1">
      <c r="B49" s="111" t="s">
        <v>82</v>
      </c>
      <c r="C49" s="112">
        <v>4</v>
      </c>
      <c r="D49" s="113">
        <v>48</v>
      </c>
      <c r="E49" s="113">
        <v>25</v>
      </c>
      <c r="F49" s="114">
        <v>1</v>
      </c>
      <c r="G49" s="115">
        <v>0</v>
      </c>
      <c r="H49" s="112">
        <v>5</v>
      </c>
      <c r="I49" s="114">
        <v>0</v>
      </c>
      <c r="J49" s="116">
        <v>17</v>
      </c>
      <c r="K49" s="115">
        <v>134</v>
      </c>
      <c r="L49" s="115">
        <v>105</v>
      </c>
      <c r="M49" s="115">
        <v>183</v>
      </c>
      <c r="N49" s="115">
        <v>6532</v>
      </c>
      <c r="O49" s="115">
        <v>163</v>
      </c>
      <c r="P49" s="115">
        <v>121</v>
      </c>
      <c r="Q49" s="115">
        <v>15</v>
      </c>
      <c r="R49" s="115">
        <v>8</v>
      </c>
      <c r="S49" s="112">
        <v>17</v>
      </c>
      <c r="T49" s="114">
        <v>8</v>
      </c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</row>
    <row r="50" spans="1:32" s="109" customFormat="1" ht="15" customHeight="1">
      <c r="B50" s="111" t="s">
        <v>83</v>
      </c>
      <c r="C50" s="112">
        <v>3</v>
      </c>
      <c r="D50" s="113">
        <v>49</v>
      </c>
      <c r="E50" s="113">
        <v>22</v>
      </c>
      <c r="F50" s="114">
        <v>1</v>
      </c>
      <c r="G50" s="115">
        <v>0</v>
      </c>
      <c r="H50" s="112">
        <v>5</v>
      </c>
      <c r="I50" s="114">
        <v>0</v>
      </c>
      <c r="J50" s="116">
        <v>15</v>
      </c>
      <c r="K50" s="115">
        <v>120</v>
      </c>
      <c r="L50" s="115">
        <v>104</v>
      </c>
      <c r="M50" s="115">
        <v>180</v>
      </c>
      <c r="N50" s="115">
        <v>5974</v>
      </c>
      <c r="O50" s="115">
        <v>162</v>
      </c>
      <c r="P50" s="115">
        <v>122</v>
      </c>
      <c r="Q50" s="115">
        <v>15</v>
      </c>
      <c r="R50" s="115">
        <v>8</v>
      </c>
      <c r="S50" s="112">
        <v>18</v>
      </c>
      <c r="T50" s="114">
        <v>9</v>
      </c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</row>
    <row r="51" spans="1:32" s="109" customFormat="1" ht="15" customHeight="1">
      <c r="B51" s="111" t="s">
        <v>84</v>
      </c>
      <c r="C51" s="112">
        <v>3</v>
      </c>
      <c r="D51" s="113">
        <v>49</v>
      </c>
      <c r="E51" s="113">
        <v>22</v>
      </c>
      <c r="F51" s="114">
        <v>1</v>
      </c>
      <c r="G51" s="115">
        <v>0</v>
      </c>
      <c r="H51" s="112">
        <v>5</v>
      </c>
      <c r="I51" s="114">
        <v>0</v>
      </c>
      <c r="J51" s="116">
        <v>14</v>
      </c>
      <c r="K51" s="115">
        <v>121</v>
      </c>
      <c r="L51" s="115">
        <v>103</v>
      </c>
      <c r="M51" s="115">
        <v>179</v>
      </c>
      <c r="N51" s="115">
        <v>5847</v>
      </c>
      <c r="O51" s="115">
        <v>164</v>
      </c>
      <c r="P51" s="115">
        <v>121</v>
      </c>
      <c r="Q51" s="115">
        <v>15</v>
      </c>
      <c r="R51" s="115">
        <v>8</v>
      </c>
      <c r="S51" s="112">
        <v>25</v>
      </c>
      <c r="T51" s="114">
        <v>9</v>
      </c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</row>
    <row r="52" spans="1:32" s="109" customFormat="1" ht="15" customHeight="1">
      <c r="B52" s="111" t="s">
        <v>85</v>
      </c>
      <c r="C52" s="112">
        <v>3</v>
      </c>
      <c r="D52" s="113">
        <v>48</v>
      </c>
      <c r="E52" s="113">
        <v>21</v>
      </c>
      <c r="F52" s="114">
        <v>1</v>
      </c>
      <c r="G52" s="115">
        <v>1</v>
      </c>
      <c r="H52" s="112">
        <v>5</v>
      </c>
      <c r="I52" s="114">
        <v>0</v>
      </c>
      <c r="J52" s="116">
        <v>14</v>
      </c>
      <c r="K52" s="115">
        <v>121</v>
      </c>
      <c r="L52" s="115">
        <v>102</v>
      </c>
      <c r="M52" s="115">
        <v>177</v>
      </c>
      <c r="N52" s="115">
        <v>5863</v>
      </c>
      <c r="O52" s="115">
        <v>167</v>
      </c>
      <c r="P52" s="115">
        <v>122</v>
      </c>
      <c r="Q52" s="115">
        <v>15</v>
      </c>
      <c r="R52" s="115">
        <v>8</v>
      </c>
      <c r="S52" s="112">
        <v>30</v>
      </c>
      <c r="T52" s="114">
        <v>9</v>
      </c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</row>
    <row r="53" spans="1:32" s="109" customFormat="1" ht="15" customHeight="1">
      <c r="B53" s="111" t="s">
        <v>86</v>
      </c>
      <c r="C53" s="112">
        <v>3</v>
      </c>
      <c r="D53" s="113">
        <v>49</v>
      </c>
      <c r="E53" s="113">
        <v>23</v>
      </c>
      <c r="F53" s="114">
        <v>1</v>
      </c>
      <c r="G53" s="115">
        <v>1</v>
      </c>
      <c r="H53" s="112">
        <v>5</v>
      </c>
      <c r="I53" s="114">
        <v>1</v>
      </c>
      <c r="J53" s="116">
        <v>14</v>
      </c>
      <c r="K53" s="115">
        <v>120</v>
      </c>
      <c r="L53" s="115">
        <v>102</v>
      </c>
      <c r="M53" s="115">
        <v>179</v>
      </c>
      <c r="N53" s="115">
        <v>5623</v>
      </c>
      <c r="O53" s="115">
        <v>163</v>
      </c>
      <c r="P53" s="115">
        <v>122</v>
      </c>
      <c r="Q53" s="115">
        <v>15</v>
      </c>
      <c r="R53" s="115">
        <v>8</v>
      </c>
      <c r="S53" s="112">
        <v>30</v>
      </c>
      <c r="T53" s="114">
        <v>9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</row>
    <row r="54" spans="1:32" s="109" customFormat="1" ht="15" customHeight="1">
      <c r="B54" s="111" t="s">
        <v>87</v>
      </c>
      <c r="C54" s="112">
        <v>3</v>
      </c>
      <c r="D54" s="113">
        <v>46</v>
      </c>
      <c r="E54" s="113">
        <v>21</v>
      </c>
      <c r="F54" s="114">
        <v>1</v>
      </c>
      <c r="G54" s="115">
        <v>1</v>
      </c>
      <c r="H54" s="112">
        <v>5</v>
      </c>
      <c r="I54" s="114">
        <v>0</v>
      </c>
      <c r="J54" s="116">
        <v>13</v>
      </c>
      <c r="K54" s="115">
        <v>116</v>
      </c>
      <c r="L54" s="115">
        <v>102</v>
      </c>
      <c r="M54" s="115">
        <v>182</v>
      </c>
      <c r="N54" s="115">
        <v>4887</v>
      </c>
      <c r="O54" s="115">
        <v>167</v>
      </c>
      <c r="P54" s="115">
        <v>122</v>
      </c>
      <c r="Q54" s="115">
        <v>15</v>
      </c>
      <c r="R54" s="115">
        <v>8</v>
      </c>
      <c r="S54" s="112">
        <v>30</v>
      </c>
      <c r="T54" s="114">
        <v>9</v>
      </c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</row>
    <row r="55" spans="1:32" s="109" customFormat="1" ht="15" customHeight="1">
      <c r="B55" s="111" t="s">
        <v>88</v>
      </c>
      <c r="C55" s="112">
        <v>3</v>
      </c>
      <c r="D55" s="113">
        <v>46</v>
      </c>
      <c r="E55" s="113">
        <v>28</v>
      </c>
      <c r="F55" s="114">
        <v>1</v>
      </c>
      <c r="G55" s="115">
        <v>0</v>
      </c>
      <c r="H55" s="112">
        <v>5</v>
      </c>
      <c r="I55" s="114">
        <v>0</v>
      </c>
      <c r="J55" s="116">
        <v>15</v>
      </c>
      <c r="K55" s="115">
        <v>115</v>
      </c>
      <c r="L55" s="115">
        <v>99</v>
      </c>
      <c r="M55" s="115">
        <v>183</v>
      </c>
      <c r="N55" s="115">
        <v>4289</v>
      </c>
      <c r="O55" s="115">
        <v>161</v>
      </c>
      <c r="P55" s="115">
        <v>121</v>
      </c>
      <c r="Q55" s="115">
        <v>15</v>
      </c>
      <c r="R55" s="115">
        <v>8</v>
      </c>
      <c r="S55" s="112">
        <v>31</v>
      </c>
      <c r="T55" s="114">
        <v>9</v>
      </c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</row>
    <row r="56" spans="1:32" ht="15" customHeight="1">
      <c r="T56" s="118" t="s">
        <v>89</v>
      </c>
    </row>
    <row r="57" spans="1:32">
      <c r="C57" s="119"/>
    </row>
    <row r="60" spans="1:32" s="123" customFormat="1" ht="11.25" customHeight="1">
      <c r="A60" s="12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</row>
  </sheetData>
  <mergeCells count="11">
    <mergeCell ref="O3:O4"/>
    <mergeCell ref="P3:P4"/>
    <mergeCell ref="Q3:Q4"/>
    <mergeCell ref="R3:R4"/>
    <mergeCell ref="S3:T3"/>
    <mergeCell ref="M3:M4"/>
    <mergeCell ref="B3:B4"/>
    <mergeCell ref="C3:F3"/>
    <mergeCell ref="H3:I3"/>
    <mergeCell ref="J3:J4"/>
    <mergeCell ref="L3:L4"/>
  </mergeCells>
  <phoneticPr fontId="1"/>
  <pageMargins left="0.59055118110236227" right="0.39370078740157483" top="0.78740157480314965" bottom="0.78740157480314965" header="0.39370078740157483" footer="0.39370078740157483"/>
  <pageSetup paperSize="9" scale="99" orientation="portrait" horizontalDpi="300" verticalDpi="300" r:id="rId1"/>
  <headerFooter alignWithMargins="0">
    <oddHeader>&amp;R13.保健・衛生・環境</oddHeader>
    <oddFooter>&amp;C-82-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="110" zoomScaleNormal="110" workbookViewId="0">
      <selection activeCell="J48" sqref="J48"/>
    </sheetView>
  </sheetViews>
  <sheetFormatPr defaultRowHeight="11.25"/>
  <cols>
    <col min="1" max="1" width="3.625" style="61" customWidth="1"/>
    <col min="2" max="4" width="12.625" style="61" customWidth="1"/>
    <col min="5" max="5" width="10.625" style="61" customWidth="1"/>
    <col min="6" max="7" width="12.125" style="61" customWidth="1"/>
    <col min="8" max="10" width="9" style="60"/>
    <col min="11" max="256" width="9" style="61"/>
    <col min="257" max="257" width="3.625" style="61" customWidth="1"/>
    <col min="258" max="260" width="12.625" style="61" customWidth="1"/>
    <col min="261" max="261" width="10.625" style="61" customWidth="1"/>
    <col min="262" max="263" width="12.125" style="61" customWidth="1"/>
    <col min="264" max="512" width="9" style="61"/>
    <col min="513" max="513" width="3.625" style="61" customWidth="1"/>
    <col min="514" max="516" width="12.625" style="61" customWidth="1"/>
    <col min="517" max="517" width="10.625" style="61" customWidth="1"/>
    <col min="518" max="519" width="12.125" style="61" customWidth="1"/>
    <col min="520" max="768" width="9" style="61"/>
    <col min="769" max="769" width="3.625" style="61" customWidth="1"/>
    <col min="770" max="772" width="12.625" style="61" customWidth="1"/>
    <col min="773" max="773" width="10.625" style="61" customWidth="1"/>
    <col min="774" max="775" width="12.125" style="61" customWidth="1"/>
    <col min="776" max="1024" width="9" style="61"/>
    <col min="1025" max="1025" width="3.625" style="61" customWidth="1"/>
    <col min="1026" max="1028" width="12.625" style="61" customWidth="1"/>
    <col min="1029" max="1029" width="10.625" style="61" customWidth="1"/>
    <col min="1030" max="1031" width="12.125" style="61" customWidth="1"/>
    <col min="1032" max="1280" width="9" style="61"/>
    <col min="1281" max="1281" width="3.625" style="61" customWidth="1"/>
    <col min="1282" max="1284" width="12.625" style="61" customWidth="1"/>
    <col min="1285" max="1285" width="10.625" style="61" customWidth="1"/>
    <col min="1286" max="1287" width="12.125" style="61" customWidth="1"/>
    <col min="1288" max="1536" width="9" style="61"/>
    <col min="1537" max="1537" width="3.625" style="61" customWidth="1"/>
    <col min="1538" max="1540" width="12.625" style="61" customWidth="1"/>
    <col min="1541" max="1541" width="10.625" style="61" customWidth="1"/>
    <col min="1542" max="1543" width="12.125" style="61" customWidth="1"/>
    <col min="1544" max="1792" width="9" style="61"/>
    <col min="1793" max="1793" width="3.625" style="61" customWidth="1"/>
    <col min="1794" max="1796" width="12.625" style="61" customWidth="1"/>
    <col min="1797" max="1797" width="10.625" style="61" customWidth="1"/>
    <col min="1798" max="1799" width="12.125" style="61" customWidth="1"/>
    <col min="1800" max="2048" width="9" style="61"/>
    <col min="2049" max="2049" width="3.625" style="61" customWidth="1"/>
    <col min="2050" max="2052" width="12.625" style="61" customWidth="1"/>
    <col min="2053" max="2053" width="10.625" style="61" customWidth="1"/>
    <col min="2054" max="2055" width="12.125" style="61" customWidth="1"/>
    <col min="2056" max="2304" width="9" style="61"/>
    <col min="2305" max="2305" width="3.625" style="61" customWidth="1"/>
    <col min="2306" max="2308" width="12.625" style="61" customWidth="1"/>
    <col min="2309" max="2309" width="10.625" style="61" customWidth="1"/>
    <col min="2310" max="2311" width="12.125" style="61" customWidth="1"/>
    <col min="2312" max="2560" width="9" style="61"/>
    <col min="2561" max="2561" width="3.625" style="61" customWidth="1"/>
    <col min="2562" max="2564" width="12.625" style="61" customWidth="1"/>
    <col min="2565" max="2565" width="10.625" style="61" customWidth="1"/>
    <col min="2566" max="2567" width="12.125" style="61" customWidth="1"/>
    <col min="2568" max="2816" width="9" style="61"/>
    <col min="2817" max="2817" width="3.625" style="61" customWidth="1"/>
    <col min="2818" max="2820" width="12.625" style="61" customWidth="1"/>
    <col min="2821" max="2821" width="10.625" style="61" customWidth="1"/>
    <col min="2822" max="2823" width="12.125" style="61" customWidth="1"/>
    <col min="2824" max="3072" width="9" style="61"/>
    <col min="3073" max="3073" width="3.625" style="61" customWidth="1"/>
    <col min="3074" max="3076" width="12.625" style="61" customWidth="1"/>
    <col min="3077" max="3077" width="10.625" style="61" customWidth="1"/>
    <col min="3078" max="3079" width="12.125" style="61" customWidth="1"/>
    <col min="3080" max="3328" width="9" style="61"/>
    <col min="3329" max="3329" width="3.625" style="61" customWidth="1"/>
    <col min="3330" max="3332" width="12.625" style="61" customWidth="1"/>
    <col min="3333" max="3333" width="10.625" style="61" customWidth="1"/>
    <col min="3334" max="3335" width="12.125" style="61" customWidth="1"/>
    <col min="3336" max="3584" width="9" style="61"/>
    <col min="3585" max="3585" width="3.625" style="61" customWidth="1"/>
    <col min="3586" max="3588" width="12.625" style="61" customWidth="1"/>
    <col min="3589" max="3589" width="10.625" style="61" customWidth="1"/>
    <col min="3590" max="3591" width="12.125" style="61" customWidth="1"/>
    <col min="3592" max="3840" width="9" style="61"/>
    <col min="3841" max="3841" width="3.625" style="61" customWidth="1"/>
    <col min="3842" max="3844" width="12.625" style="61" customWidth="1"/>
    <col min="3845" max="3845" width="10.625" style="61" customWidth="1"/>
    <col min="3846" max="3847" width="12.125" style="61" customWidth="1"/>
    <col min="3848" max="4096" width="9" style="61"/>
    <col min="4097" max="4097" width="3.625" style="61" customWidth="1"/>
    <col min="4098" max="4100" width="12.625" style="61" customWidth="1"/>
    <col min="4101" max="4101" width="10.625" style="61" customWidth="1"/>
    <col min="4102" max="4103" width="12.125" style="61" customWidth="1"/>
    <col min="4104" max="4352" width="9" style="61"/>
    <col min="4353" max="4353" width="3.625" style="61" customWidth="1"/>
    <col min="4354" max="4356" width="12.625" style="61" customWidth="1"/>
    <col min="4357" max="4357" width="10.625" style="61" customWidth="1"/>
    <col min="4358" max="4359" width="12.125" style="61" customWidth="1"/>
    <col min="4360" max="4608" width="9" style="61"/>
    <col min="4609" max="4609" width="3.625" style="61" customWidth="1"/>
    <col min="4610" max="4612" width="12.625" style="61" customWidth="1"/>
    <col min="4613" max="4613" width="10.625" style="61" customWidth="1"/>
    <col min="4614" max="4615" width="12.125" style="61" customWidth="1"/>
    <col min="4616" max="4864" width="9" style="61"/>
    <col min="4865" max="4865" width="3.625" style="61" customWidth="1"/>
    <col min="4866" max="4868" width="12.625" style="61" customWidth="1"/>
    <col min="4869" max="4869" width="10.625" style="61" customWidth="1"/>
    <col min="4870" max="4871" width="12.125" style="61" customWidth="1"/>
    <col min="4872" max="5120" width="9" style="61"/>
    <col min="5121" max="5121" width="3.625" style="61" customWidth="1"/>
    <col min="5122" max="5124" width="12.625" style="61" customWidth="1"/>
    <col min="5125" max="5125" width="10.625" style="61" customWidth="1"/>
    <col min="5126" max="5127" width="12.125" style="61" customWidth="1"/>
    <col min="5128" max="5376" width="9" style="61"/>
    <col min="5377" max="5377" width="3.625" style="61" customWidth="1"/>
    <col min="5378" max="5380" width="12.625" style="61" customWidth="1"/>
    <col min="5381" max="5381" width="10.625" style="61" customWidth="1"/>
    <col min="5382" max="5383" width="12.125" style="61" customWidth="1"/>
    <col min="5384" max="5632" width="9" style="61"/>
    <col min="5633" max="5633" width="3.625" style="61" customWidth="1"/>
    <col min="5634" max="5636" width="12.625" style="61" customWidth="1"/>
    <col min="5637" max="5637" width="10.625" style="61" customWidth="1"/>
    <col min="5638" max="5639" width="12.125" style="61" customWidth="1"/>
    <col min="5640" max="5888" width="9" style="61"/>
    <col min="5889" max="5889" width="3.625" style="61" customWidth="1"/>
    <col min="5890" max="5892" width="12.625" style="61" customWidth="1"/>
    <col min="5893" max="5893" width="10.625" style="61" customWidth="1"/>
    <col min="5894" max="5895" width="12.125" style="61" customWidth="1"/>
    <col min="5896" max="6144" width="9" style="61"/>
    <col min="6145" max="6145" width="3.625" style="61" customWidth="1"/>
    <col min="6146" max="6148" width="12.625" style="61" customWidth="1"/>
    <col min="6149" max="6149" width="10.625" style="61" customWidth="1"/>
    <col min="6150" max="6151" width="12.125" style="61" customWidth="1"/>
    <col min="6152" max="6400" width="9" style="61"/>
    <col min="6401" max="6401" width="3.625" style="61" customWidth="1"/>
    <col min="6402" max="6404" width="12.625" style="61" customWidth="1"/>
    <col min="6405" max="6405" width="10.625" style="61" customWidth="1"/>
    <col min="6406" max="6407" width="12.125" style="61" customWidth="1"/>
    <col min="6408" max="6656" width="9" style="61"/>
    <col min="6657" max="6657" width="3.625" style="61" customWidth="1"/>
    <col min="6658" max="6660" width="12.625" style="61" customWidth="1"/>
    <col min="6661" max="6661" width="10.625" style="61" customWidth="1"/>
    <col min="6662" max="6663" width="12.125" style="61" customWidth="1"/>
    <col min="6664" max="6912" width="9" style="61"/>
    <col min="6913" max="6913" width="3.625" style="61" customWidth="1"/>
    <col min="6914" max="6916" width="12.625" style="61" customWidth="1"/>
    <col min="6917" max="6917" width="10.625" style="61" customWidth="1"/>
    <col min="6918" max="6919" width="12.125" style="61" customWidth="1"/>
    <col min="6920" max="7168" width="9" style="61"/>
    <col min="7169" max="7169" width="3.625" style="61" customWidth="1"/>
    <col min="7170" max="7172" width="12.625" style="61" customWidth="1"/>
    <col min="7173" max="7173" width="10.625" style="61" customWidth="1"/>
    <col min="7174" max="7175" width="12.125" style="61" customWidth="1"/>
    <col min="7176" max="7424" width="9" style="61"/>
    <col min="7425" max="7425" width="3.625" style="61" customWidth="1"/>
    <col min="7426" max="7428" width="12.625" style="61" customWidth="1"/>
    <col min="7429" max="7429" width="10.625" style="61" customWidth="1"/>
    <col min="7430" max="7431" width="12.125" style="61" customWidth="1"/>
    <col min="7432" max="7680" width="9" style="61"/>
    <col min="7681" max="7681" width="3.625" style="61" customWidth="1"/>
    <col min="7682" max="7684" width="12.625" style="61" customWidth="1"/>
    <col min="7685" max="7685" width="10.625" style="61" customWidth="1"/>
    <col min="7686" max="7687" width="12.125" style="61" customWidth="1"/>
    <col min="7688" max="7936" width="9" style="61"/>
    <col min="7937" max="7937" width="3.625" style="61" customWidth="1"/>
    <col min="7938" max="7940" width="12.625" style="61" customWidth="1"/>
    <col min="7941" max="7941" width="10.625" style="61" customWidth="1"/>
    <col min="7942" max="7943" width="12.125" style="61" customWidth="1"/>
    <col min="7944" max="8192" width="9" style="61"/>
    <col min="8193" max="8193" width="3.625" style="61" customWidth="1"/>
    <col min="8194" max="8196" width="12.625" style="61" customWidth="1"/>
    <col min="8197" max="8197" width="10.625" style="61" customWidth="1"/>
    <col min="8198" max="8199" width="12.125" style="61" customWidth="1"/>
    <col min="8200" max="8448" width="9" style="61"/>
    <col min="8449" max="8449" width="3.625" style="61" customWidth="1"/>
    <col min="8450" max="8452" width="12.625" style="61" customWidth="1"/>
    <col min="8453" max="8453" width="10.625" style="61" customWidth="1"/>
    <col min="8454" max="8455" width="12.125" style="61" customWidth="1"/>
    <col min="8456" max="8704" width="9" style="61"/>
    <col min="8705" max="8705" width="3.625" style="61" customWidth="1"/>
    <col min="8706" max="8708" width="12.625" style="61" customWidth="1"/>
    <col min="8709" max="8709" width="10.625" style="61" customWidth="1"/>
    <col min="8710" max="8711" width="12.125" style="61" customWidth="1"/>
    <col min="8712" max="8960" width="9" style="61"/>
    <col min="8961" max="8961" width="3.625" style="61" customWidth="1"/>
    <col min="8962" max="8964" width="12.625" style="61" customWidth="1"/>
    <col min="8965" max="8965" width="10.625" style="61" customWidth="1"/>
    <col min="8966" max="8967" width="12.125" style="61" customWidth="1"/>
    <col min="8968" max="9216" width="9" style="61"/>
    <col min="9217" max="9217" width="3.625" style="61" customWidth="1"/>
    <col min="9218" max="9220" width="12.625" style="61" customWidth="1"/>
    <col min="9221" max="9221" width="10.625" style="61" customWidth="1"/>
    <col min="9222" max="9223" width="12.125" style="61" customWidth="1"/>
    <col min="9224" max="9472" width="9" style="61"/>
    <col min="9473" max="9473" width="3.625" style="61" customWidth="1"/>
    <col min="9474" max="9476" width="12.625" style="61" customWidth="1"/>
    <col min="9477" max="9477" width="10.625" style="61" customWidth="1"/>
    <col min="9478" max="9479" width="12.125" style="61" customWidth="1"/>
    <col min="9480" max="9728" width="9" style="61"/>
    <col min="9729" max="9729" width="3.625" style="61" customWidth="1"/>
    <col min="9730" max="9732" width="12.625" style="61" customWidth="1"/>
    <col min="9733" max="9733" width="10.625" style="61" customWidth="1"/>
    <col min="9734" max="9735" width="12.125" style="61" customWidth="1"/>
    <col min="9736" max="9984" width="9" style="61"/>
    <col min="9985" max="9985" width="3.625" style="61" customWidth="1"/>
    <col min="9986" max="9988" width="12.625" style="61" customWidth="1"/>
    <col min="9989" max="9989" width="10.625" style="61" customWidth="1"/>
    <col min="9990" max="9991" width="12.125" style="61" customWidth="1"/>
    <col min="9992" max="10240" width="9" style="61"/>
    <col min="10241" max="10241" width="3.625" style="61" customWidth="1"/>
    <col min="10242" max="10244" width="12.625" style="61" customWidth="1"/>
    <col min="10245" max="10245" width="10.625" style="61" customWidth="1"/>
    <col min="10246" max="10247" width="12.125" style="61" customWidth="1"/>
    <col min="10248" max="10496" width="9" style="61"/>
    <col min="10497" max="10497" width="3.625" style="61" customWidth="1"/>
    <col min="10498" max="10500" width="12.625" style="61" customWidth="1"/>
    <col min="10501" max="10501" width="10.625" style="61" customWidth="1"/>
    <col min="10502" max="10503" width="12.125" style="61" customWidth="1"/>
    <col min="10504" max="10752" width="9" style="61"/>
    <col min="10753" max="10753" width="3.625" style="61" customWidth="1"/>
    <col min="10754" max="10756" width="12.625" style="61" customWidth="1"/>
    <col min="10757" max="10757" width="10.625" style="61" customWidth="1"/>
    <col min="10758" max="10759" width="12.125" style="61" customWidth="1"/>
    <col min="10760" max="11008" width="9" style="61"/>
    <col min="11009" max="11009" width="3.625" style="61" customWidth="1"/>
    <col min="11010" max="11012" width="12.625" style="61" customWidth="1"/>
    <col min="11013" max="11013" width="10.625" style="61" customWidth="1"/>
    <col min="11014" max="11015" width="12.125" style="61" customWidth="1"/>
    <col min="11016" max="11264" width="9" style="61"/>
    <col min="11265" max="11265" width="3.625" style="61" customWidth="1"/>
    <col min="11266" max="11268" width="12.625" style="61" customWidth="1"/>
    <col min="11269" max="11269" width="10.625" style="61" customWidth="1"/>
    <col min="11270" max="11271" width="12.125" style="61" customWidth="1"/>
    <col min="11272" max="11520" width="9" style="61"/>
    <col min="11521" max="11521" width="3.625" style="61" customWidth="1"/>
    <col min="11522" max="11524" width="12.625" style="61" customWidth="1"/>
    <col min="11525" max="11525" width="10.625" style="61" customWidth="1"/>
    <col min="11526" max="11527" width="12.125" style="61" customWidth="1"/>
    <col min="11528" max="11776" width="9" style="61"/>
    <col min="11777" max="11777" width="3.625" style="61" customWidth="1"/>
    <col min="11778" max="11780" width="12.625" style="61" customWidth="1"/>
    <col min="11781" max="11781" width="10.625" style="61" customWidth="1"/>
    <col min="11782" max="11783" width="12.125" style="61" customWidth="1"/>
    <col min="11784" max="12032" width="9" style="61"/>
    <col min="12033" max="12033" width="3.625" style="61" customWidth="1"/>
    <col min="12034" max="12036" width="12.625" style="61" customWidth="1"/>
    <col min="12037" max="12037" width="10.625" style="61" customWidth="1"/>
    <col min="12038" max="12039" width="12.125" style="61" customWidth="1"/>
    <col min="12040" max="12288" width="9" style="61"/>
    <col min="12289" max="12289" width="3.625" style="61" customWidth="1"/>
    <col min="12290" max="12292" width="12.625" style="61" customWidth="1"/>
    <col min="12293" max="12293" width="10.625" style="61" customWidth="1"/>
    <col min="12294" max="12295" width="12.125" style="61" customWidth="1"/>
    <col min="12296" max="12544" width="9" style="61"/>
    <col min="12545" max="12545" width="3.625" style="61" customWidth="1"/>
    <col min="12546" max="12548" width="12.625" style="61" customWidth="1"/>
    <col min="12549" max="12549" width="10.625" style="61" customWidth="1"/>
    <col min="12550" max="12551" width="12.125" style="61" customWidth="1"/>
    <col min="12552" max="12800" width="9" style="61"/>
    <col min="12801" max="12801" width="3.625" style="61" customWidth="1"/>
    <col min="12802" max="12804" width="12.625" style="61" customWidth="1"/>
    <col min="12805" max="12805" width="10.625" style="61" customWidth="1"/>
    <col min="12806" max="12807" width="12.125" style="61" customWidth="1"/>
    <col min="12808" max="13056" width="9" style="61"/>
    <col min="13057" max="13057" width="3.625" style="61" customWidth="1"/>
    <col min="13058" max="13060" width="12.625" style="61" customWidth="1"/>
    <col min="13061" max="13061" width="10.625" style="61" customWidth="1"/>
    <col min="13062" max="13063" width="12.125" style="61" customWidth="1"/>
    <col min="13064" max="13312" width="9" style="61"/>
    <col min="13313" max="13313" width="3.625" style="61" customWidth="1"/>
    <col min="13314" max="13316" width="12.625" style="61" customWidth="1"/>
    <col min="13317" max="13317" width="10.625" style="61" customWidth="1"/>
    <col min="13318" max="13319" width="12.125" style="61" customWidth="1"/>
    <col min="13320" max="13568" width="9" style="61"/>
    <col min="13569" max="13569" width="3.625" style="61" customWidth="1"/>
    <col min="13570" max="13572" width="12.625" style="61" customWidth="1"/>
    <col min="13573" max="13573" width="10.625" style="61" customWidth="1"/>
    <col min="13574" max="13575" width="12.125" style="61" customWidth="1"/>
    <col min="13576" max="13824" width="9" style="61"/>
    <col min="13825" max="13825" width="3.625" style="61" customWidth="1"/>
    <col min="13826" max="13828" width="12.625" style="61" customWidth="1"/>
    <col min="13829" max="13829" width="10.625" style="61" customWidth="1"/>
    <col min="13830" max="13831" width="12.125" style="61" customWidth="1"/>
    <col min="13832" max="14080" width="9" style="61"/>
    <col min="14081" max="14081" width="3.625" style="61" customWidth="1"/>
    <col min="14082" max="14084" width="12.625" style="61" customWidth="1"/>
    <col min="14085" max="14085" width="10.625" style="61" customWidth="1"/>
    <col min="14086" max="14087" width="12.125" style="61" customWidth="1"/>
    <col min="14088" max="14336" width="9" style="61"/>
    <col min="14337" max="14337" width="3.625" style="61" customWidth="1"/>
    <col min="14338" max="14340" width="12.625" style="61" customWidth="1"/>
    <col min="14341" max="14341" width="10.625" style="61" customWidth="1"/>
    <col min="14342" max="14343" width="12.125" style="61" customWidth="1"/>
    <col min="14344" max="14592" width="9" style="61"/>
    <col min="14593" max="14593" width="3.625" style="61" customWidth="1"/>
    <col min="14594" max="14596" width="12.625" style="61" customWidth="1"/>
    <col min="14597" max="14597" width="10.625" style="61" customWidth="1"/>
    <col min="14598" max="14599" width="12.125" style="61" customWidth="1"/>
    <col min="14600" max="14848" width="9" style="61"/>
    <col min="14849" max="14849" width="3.625" style="61" customWidth="1"/>
    <col min="14850" max="14852" width="12.625" style="61" customWidth="1"/>
    <col min="14853" max="14853" width="10.625" style="61" customWidth="1"/>
    <col min="14854" max="14855" width="12.125" style="61" customWidth="1"/>
    <col min="14856" max="15104" width="9" style="61"/>
    <col min="15105" max="15105" width="3.625" style="61" customWidth="1"/>
    <col min="15106" max="15108" width="12.625" style="61" customWidth="1"/>
    <col min="15109" max="15109" width="10.625" style="61" customWidth="1"/>
    <col min="15110" max="15111" width="12.125" style="61" customWidth="1"/>
    <col min="15112" max="15360" width="9" style="61"/>
    <col min="15361" max="15361" width="3.625" style="61" customWidth="1"/>
    <col min="15362" max="15364" width="12.625" style="61" customWidth="1"/>
    <col min="15365" max="15365" width="10.625" style="61" customWidth="1"/>
    <col min="15366" max="15367" width="12.125" style="61" customWidth="1"/>
    <col min="15368" max="15616" width="9" style="61"/>
    <col min="15617" max="15617" width="3.625" style="61" customWidth="1"/>
    <col min="15618" max="15620" width="12.625" style="61" customWidth="1"/>
    <col min="15621" max="15621" width="10.625" style="61" customWidth="1"/>
    <col min="15622" max="15623" width="12.125" style="61" customWidth="1"/>
    <col min="15624" max="15872" width="9" style="61"/>
    <col min="15873" max="15873" width="3.625" style="61" customWidth="1"/>
    <col min="15874" max="15876" width="12.625" style="61" customWidth="1"/>
    <col min="15877" max="15877" width="10.625" style="61" customWidth="1"/>
    <col min="15878" max="15879" width="12.125" style="61" customWidth="1"/>
    <col min="15880" max="16128" width="9" style="61"/>
    <col min="16129" max="16129" width="3.625" style="61" customWidth="1"/>
    <col min="16130" max="16132" width="12.625" style="61" customWidth="1"/>
    <col min="16133" max="16133" width="10.625" style="61" customWidth="1"/>
    <col min="16134" max="16135" width="12.125" style="61" customWidth="1"/>
    <col min="16136" max="16384" width="9" style="61"/>
  </cols>
  <sheetData>
    <row r="1" spans="1:11" s="41" customFormat="1" ht="30" customHeight="1">
      <c r="A1" s="40" t="s">
        <v>283</v>
      </c>
      <c r="C1" s="42"/>
      <c r="D1" s="42"/>
      <c r="E1" s="42"/>
      <c r="F1" s="42"/>
      <c r="G1" s="42"/>
      <c r="H1" s="43"/>
      <c r="I1" s="43"/>
      <c r="J1" s="43"/>
    </row>
    <row r="2" spans="1:11" s="41" customFormat="1" ht="18" customHeight="1">
      <c r="B2" s="42"/>
      <c r="C2" s="44"/>
      <c r="D2" s="44"/>
      <c r="E2" s="44"/>
      <c r="F2" s="42"/>
      <c r="G2" s="45" t="s">
        <v>35</v>
      </c>
      <c r="H2" s="43"/>
      <c r="I2" s="43"/>
      <c r="J2" s="43"/>
    </row>
    <row r="3" spans="1:11" s="41" customFormat="1" ht="24" customHeight="1">
      <c r="B3" s="46" t="s">
        <v>1</v>
      </c>
      <c r="C3" s="46" t="s">
        <v>284</v>
      </c>
      <c r="D3" s="47" t="s">
        <v>36</v>
      </c>
      <c r="E3" s="46" t="s">
        <v>37</v>
      </c>
      <c r="F3" s="46" t="s">
        <v>38</v>
      </c>
      <c r="G3" s="46" t="s">
        <v>39</v>
      </c>
      <c r="H3" s="43"/>
      <c r="I3" s="43"/>
      <c r="J3" s="43"/>
    </row>
    <row r="4" spans="1:11" s="48" customFormat="1" ht="15" customHeight="1">
      <c r="B4" s="49" t="s">
        <v>285</v>
      </c>
      <c r="C4" s="50">
        <f>SUM(C5:C8)</f>
        <v>3627</v>
      </c>
      <c r="D4" s="50">
        <f>SUM(D5:D8)</f>
        <v>2588</v>
      </c>
      <c r="E4" s="50">
        <f>SUM(E5:E8)</f>
        <v>77</v>
      </c>
      <c r="F4" s="50">
        <f>SUM(F5:F8)</f>
        <v>37</v>
      </c>
      <c r="G4" s="50">
        <f>SUM(G5:G8)</f>
        <v>6</v>
      </c>
      <c r="H4" s="51"/>
      <c r="I4" s="51"/>
      <c r="J4" s="51"/>
      <c r="K4" s="52"/>
    </row>
    <row r="5" spans="1:11" s="41" customFormat="1" ht="15" hidden="1" customHeight="1">
      <c r="B5" s="53" t="s">
        <v>13</v>
      </c>
      <c r="C5" s="54">
        <v>997</v>
      </c>
      <c r="D5" s="54">
        <v>761</v>
      </c>
      <c r="E5" s="54">
        <v>41</v>
      </c>
      <c r="F5" s="54">
        <v>22</v>
      </c>
      <c r="G5" s="55">
        <v>2</v>
      </c>
      <c r="H5" s="43"/>
      <c r="I5" s="43"/>
      <c r="J5" s="43"/>
      <c r="K5" s="56"/>
    </row>
    <row r="6" spans="1:11" s="41" customFormat="1" ht="15" hidden="1" customHeight="1">
      <c r="B6" s="53" t="s">
        <v>14</v>
      </c>
      <c r="C6" s="54">
        <v>1126</v>
      </c>
      <c r="D6" s="54">
        <v>750</v>
      </c>
      <c r="E6" s="54">
        <v>26</v>
      </c>
      <c r="F6" s="54">
        <v>11</v>
      </c>
      <c r="G6" s="55">
        <v>2</v>
      </c>
      <c r="H6" s="43"/>
      <c r="I6" s="43"/>
      <c r="J6" s="43"/>
      <c r="K6" s="56"/>
    </row>
    <row r="7" spans="1:11" s="41" customFormat="1" ht="15" hidden="1" customHeight="1">
      <c r="B7" s="53" t="s">
        <v>15</v>
      </c>
      <c r="C7" s="54">
        <v>940</v>
      </c>
      <c r="D7" s="54">
        <v>627</v>
      </c>
      <c r="E7" s="54">
        <v>8</v>
      </c>
      <c r="F7" s="54">
        <v>2</v>
      </c>
      <c r="G7" s="55">
        <v>2</v>
      </c>
      <c r="H7" s="43"/>
      <c r="I7" s="43"/>
      <c r="J7" s="43"/>
      <c r="K7" s="56"/>
    </row>
    <row r="8" spans="1:11" s="41" customFormat="1" ht="15" hidden="1" customHeight="1">
      <c r="B8" s="53" t="s">
        <v>16</v>
      </c>
      <c r="C8" s="54">
        <v>564</v>
      </c>
      <c r="D8" s="54">
        <v>450</v>
      </c>
      <c r="E8" s="54">
        <v>2</v>
      </c>
      <c r="F8" s="54">
        <v>2</v>
      </c>
      <c r="G8" s="55">
        <v>0</v>
      </c>
      <c r="H8" s="43"/>
      <c r="I8" s="43"/>
      <c r="J8" s="43"/>
      <c r="K8" s="56"/>
    </row>
    <row r="9" spans="1:11" s="48" customFormat="1" ht="15" customHeight="1">
      <c r="B9" s="49" t="s">
        <v>286</v>
      </c>
      <c r="C9" s="50">
        <f>SUM(C10:C13)</f>
        <v>3712</v>
      </c>
      <c r="D9" s="50">
        <f>SUM(D10:D13)</f>
        <v>2601</v>
      </c>
      <c r="E9" s="50">
        <f>SUM(E10:E13)</f>
        <v>128</v>
      </c>
      <c r="F9" s="50">
        <f>SUM(F10:F13)</f>
        <v>68</v>
      </c>
      <c r="G9" s="50">
        <f>SUM(G10:G13)</f>
        <v>5</v>
      </c>
      <c r="H9" s="51"/>
      <c r="K9" s="52"/>
    </row>
    <row r="10" spans="1:11" s="41" customFormat="1" ht="15" hidden="1" customHeight="1">
      <c r="B10" s="53" t="s">
        <v>13</v>
      </c>
      <c r="C10" s="54">
        <v>1027</v>
      </c>
      <c r="D10" s="54">
        <v>732</v>
      </c>
      <c r="E10" s="54">
        <v>53</v>
      </c>
      <c r="F10" s="54">
        <v>55</v>
      </c>
      <c r="G10" s="55">
        <v>2</v>
      </c>
      <c r="H10" s="43"/>
      <c r="K10" s="56"/>
    </row>
    <row r="11" spans="1:11" s="41" customFormat="1" ht="15" hidden="1" customHeight="1">
      <c r="B11" s="53" t="s">
        <v>14</v>
      </c>
      <c r="C11" s="54">
        <v>1178</v>
      </c>
      <c r="D11" s="54">
        <v>730</v>
      </c>
      <c r="E11" s="54">
        <v>41</v>
      </c>
      <c r="F11" s="54">
        <v>6</v>
      </c>
      <c r="G11" s="55">
        <v>0</v>
      </c>
      <c r="H11" s="43"/>
      <c r="K11" s="56"/>
    </row>
    <row r="12" spans="1:11" s="41" customFormat="1" ht="15" hidden="1" customHeight="1">
      <c r="B12" s="53" t="s">
        <v>15</v>
      </c>
      <c r="C12" s="54">
        <v>935</v>
      </c>
      <c r="D12" s="54">
        <v>685</v>
      </c>
      <c r="E12" s="54">
        <v>21</v>
      </c>
      <c r="F12" s="54">
        <v>4</v>
      </c>
      <c r="G12" s="55">
        <v>3</v>
      </c>
      <c r="H12" s="43"/>
      <c r="K12" s="56"/>
    </row>
    <row r="13" spans="1:11" s="41" customFormat="1" ht="15" hidden="1" customHeight="1">
      <c r="B13" s="53" t="s">
        <v>16</v>
      </c>
      <c r="C13" s="54">
        <v>572</v>
      </c>
      <c r="D13" s="54">
        <v>454</v>
      </c>
      <c r="E13" s="54">
        <v>13</v>
      </c>
      <c r="F13" s="54">
        <v>3</v>
      </c>
      <c r="G13" s="55">
        <v>0</v>
      </c>
      <c r="H13" s="43"/>
      <c r="K13" s="56"/>
    </row>
    <row r="14" spans="1:11" s="48" customFormat="1" ht="15" customHeight="1">
      <c r="B14" s="49" t="s">
        <v>287</v>
      </c>
      <c r="C14" s="50">
        <f>SUM(C15:C18)</f>
        <v>3826</v>
      </c>
      <c r="D14" s="50">
        <f>SUM(D15:D18)</f>
        <v>2577</v>
      </c>
      <c r="E14" s="50">
        <f>SUM(E15:E18)</f>
        <v>125</v>
      </c>
      <c r="F14" s="50">
        <f>SUM(F15:F18)</f>
        <v>42</v>
      </c>
      <c r="G14" s="50">
        <f>SUM(G15:G18)</f>
        <v>0</v>
      </c>
      <c r="H14" s="51"/>
      <c r="K14" s="52"/>
    </row>
    <row r="15" spans="1:11" s="41" customFormat="1" ht="15" customHeight="1">
      <c r="B15" s="53" t="s">
        <v>13</v>
      </c>
      <c r="C15" s="54">
        <v>1038</v>
      </c>
      <c r="D15" s="54">
        <v>724</v>
      </c>
      <c r="E15" s="54">
        <v>54</v>
      </c>
      <c r="F15" s="54">
        <v>31</v>
      </c>
      <c r="G15" s="55">
        <v>0</v>
      </c>
      <c r="H15" s="43"/>
      <c r="K15" s="56"/>
    </row>
    <row r="16" spans="1:11" s="41" customFormat="1" ht="15" customHeight="1">
      <c r="B16" s="53" t="s">
        <v>14</v>
      </c>
      <c r="C16" s="54">
        <v>1208</v>
      </c>
      <c r="D16" s="54">
        <v>751</v>
      </c>
      <c r="E16" s="54">
        <v>39</v>
      </c>
      <c r="F16" s="54">
        <v>9</v>
      </c>
      <c r="G16" s="55">
        <v>0</v>
      </c>
      <c r="H16" s="43"/>
      <c r="K16" s="56"/>
    </row>
    <row r="17" spans="2:11" s="41" customFormat="1" ht="15" customHeight="1">
      <c r="B17" s="53" t="s">
        <v>15</v>
      </c>
      <c r="C17" s="54">
        <v>958</v>
      </c>
      <c r="D17" s="54">
        <v>638</v>
      </c>
      <c r="E17" s="54">
        <v>21</v>
      </c>
      <c r="F17" s="54">
        <v>1</v>
      </c>
      <c r="G17" s="55">
        <v>0</v>
      </c>
      <c r="H17" s="43"/>
      <c r="K17" s="56"/>
    </row>
    <row r="18" spans="2:11" s="41" customFormat="1" ht="15" customHeight="1">
      <c r="B18" s="53" t="s">
        <v>16</v>
      </c>
      <c r="C18" s="54">
        <v>622</v>
      </c>
      <c r="D18" s="54">
        <v>464</v>
      </c>
      <c r="E18" s="54">
        <v>11</v>
      </c>
      <c r="F18" s="54">
        <v>1</v>
      </c>
      <c r="G18" s="55">
        <v>0</v>
      </c>
      <c r="H18" s="43"/>
      <c r="I18" s="43"/>
      <c r="J18" s="43"/>
      <c r="K18" s="56"/>
    </row>
    <row r="19" spans="2:11" s="48" customFormat="1" ht="15" customHeight="1">
      <c r="B19" s="49" t="s">
        <v>288</v>
      </c>
      <c r="C19" s="50">
        <f>SUM(C20:C23)</f>
        <v>3940</v>
      </c>
      <c r="D19" s="50">
        <f>SUM(D20:D23)</f>
        <v>2586</v>
      </c>
      <c r="E19" s="50">
        <f>SUM(E20:E23)</f>
        <v>151</v>
      </c>
      <c r="F19" s="50">
        <f>SUM(F20:F23)</f>
        <v>46</v>
      </c>
      <c r="G19" s="50">
        <f>SUM(G20:G23)</f>
        <v>0</v>
      </c>
      <c r="H19" s="51"/>
      <c r="I19" s="51"/>
      <c r="J19" s="51"/>
      <c r="K19" s="52"/>
    </row>
    <row r="20" spans="2:11" s="41" customFormat="1" ht="15" customHeight="1">
      <c r="B20" s="53" t="s">
        <v>13</v>
      </c>
      <c r="C20" s="54">
        <v>1042</v>
      </c>
      <c r="D20" s="54">
        <v>749</v>
      </c>
      <c r="E20" s="54">
        <v>37</v>
      </c>
      <c r="F20" s="54">
        <v>24</v>
      </c>
      <c r="G20" s="55">
        <v>0</v>
      </c>
      <c r="H20" s="43"/>
      <c r="I20" s="43"/>
      <c r="J20" s="43"/>
      <c r="K20" s="56"/>
    </row>
    <row r="21" spans="2:11" s="41" customFormat="1" ht="15" customHeight="1">
      <c r="B21" s="53" t="s">
        <v>14</v>
      </c>
      <c r="C21" s="54">
        <v>1295</v>
      </c>
      <c r="D21" s="54">
        <v>790</v>
      </c>
      <c r="E21" s="54">
        <v>56</v>
      </c>
      <c r="F21" s="54">
        <v>12</v>
      </c>
      <c r="G21" s="55">
        <v>0</v>
      </c>
      <c r="H21" s="43"/>
      <c r="I21" s="43"/>
      <c r="J21" s="43"/>
    </row>
    <row r="22" spans="2:11" s="41" customFormat="1" ht="15" customHeight="1">
      <c r="B22" s="53" t="s">
        <v>15</v>
      </c>
      <c r="C22" s="54">
        <v>980</v>
      </c>
      <c r="D22" s="54">
        <v>588</v>
      </c>
      <c r="E22" s="54">
        <v>47</v>
      </c>
      <c r="F22" s="54">
        <v>10</v>
      </c>
      <c r="G22" s="55">
        <v>0</v>
      </c>
      <c r="H22" s="43"/>
      <c r="I22" s="43"/>
      <c r="J22" s="43"/>
    </row>
    <row r="23" spans="2:11" s="41" customFormat="1" ht="15" customHeight="1">
      <c r="B23" s="57" t="s">
        <v>16</v>
      </c>
      <c r="C23" s="58">
        <v>623</v>
      </c>
      <c r="D23" s="58">
        <v>459</v>
      </c>
      <c r="E23" s="58">
        <v>11</v>
      </c>
      <c r="F23" s="58">
        <v>0</v>
      </c>
      <c r="G23" s="59">
        <v>0</v>
      </c>
      <c r="H23" s="43"/>
      <c r="I23" s="43"/>
      <c r="J23" s="43"/>
    </row>
    <row r="24" spans="2:11" ht="15" customHeight="1">
      <c r="B24" s="49" t="s">
        <v>40</v>
      </c>
      <c r="C24" s="50">
        <f>SUM(C25:C28)</f>
        <v>4031</v>
      </c>
      <c r="D24" s="50">
        <f>SUM(D25:D28)</f>
        <v>2501</v>
      </c>
      <c r="E24" s="50">
        <f>SUM(E25:E28)</f>
        <v>187</v>
      </c>
      <c r="F24" s="50">
        <f>SUM(F25:F28)</f>
        <v>46</v>
      </c>
      <c r="G24" s="50">
        <f>SUM(G25:G28)</f>
        <v>0</v>
      </c>
    </row>
    <row r="25" spans="2:11" ht="15" customHeight="1">
      <c r="B25" s="53" t="s">
        <v>13</v>
      </c>
      <c r="C25" s="54">
        <v>1070</v>
      </c>
      <c r="D25" s="54">
        <v>715</v>
      </c>
      <c r="E25" s="54">
        <v>71</v>
      </c>
      <c r="F25" s="54">
        <v>17</v>
      </c>
      <c r="G25" s="55">
        <v>0</v>
      </c>
    </row>
    <row r="26" spans="2:11" ht="15" customHeight="1">
      <c r="B26" s="53" t="s">
        <v>14</v>
      </c>
      <c r="C26" s="54">
        <v>1339</v>
      </c>
      <c r="D26" s="54">
        <v>774</v>
      </c>
      <c r="E26" s="54">
        <v>51</v>
      </c>
      <c r="F26" s="54">
        <v>10</v>
      </c>
      <c r="G26" s="55">
        <v>0</v>
      </c>
    </row>
    <row r="27" spans="2:11" ht="15" customHeight="1">
      <c r="B27" s="53" t="s">
        <v>15</v>
      </c>
      <c r="C27" s="54">
        <v>989</v>
      </c>
      <c r="D27" s="54">
        <v>575</v>
      </c>
      <c r="E27" s="54">
        <v>24</v>
      </c>
      <c r="F27" s="54">
        <v>11</v>
      </c>
      <c r="G27" s="55">
        <v>0</v>
      </c>
    </row>
    <row r="28" spans="2:11" ht="15" customHeight="1">
      <c r="B28" s="57" t="s">
        <v>16</v>
      </c>
      <c r="C28" s="58">
        <v>633</v>
      </c>
      <c r="D28" s="58">
        <v>437</v>
      </c>
      <c r="E28" s="58">
        <v>41</v>
      </c>
      <c r="F28" s="58">
        <v>8</v>
      </c>
      <c r="G28" s="59">
        <v>0</v>
      </c>
    </row>
    <row r="29" spans="2:11" ht="15" customHeight="1">
      <c r="B29" s="62" t="s">
        <v>289</v>
      </c>
      <c r="C29" s="63">
        <v>4008</v>
      </c>
      <c r="D29" s="63">
        <v>2389</v>
      </c>
      <c r="E29" s="63">
        <v>118</v>
      </c>
      <c r="F29" s="63">
        <v>44</v>
      </c>
      <c r="G29" s="63">
        <v>0</v>
      </c>
    </row>
    <row r="30" spans="2:11" ht="15" customHeight="1">
      <c r="B30" s="62" t="s">
        <v>290</v>
      </c>
      <c r="C30" s="63">
        <v>4129</v>
      </c>
      <c r="D30" s="63">
        <v>2545</v>
      </c>
      <c r="E30" s="63">
        <v>115</v>
      </c>
      <c r="F30" s="63">
        <v>36</v>
      </c>
      <c r="G30" s="63">
        <v>14</v>
      </c>
    </row>
    <row r="31" spans="2:11" ht="15" customHeight="1">
      <c r="B31" s="49" t="s">
        <v>291</v>
      </c>
      <c r="C31" s="50">
        <v>4243</v>
      </c>
      <c r="D31" s="50">
        <v>2793</v>
      </c>
      <c r="E31" s="64">
        <f>SUM(E32:E35)</f>
        <v>52</v>
      </c>
      <c r="F31" s="64">
        <v>22</v>
      </c>
      <c r="G31" s="64">
        <v>10</v>
      </c>
    </row>
    <row r="32" spans="2:11" ht="15" hidden="1" customHeight="1">
      <c r="B32" s="53" t="s">
        <v>13</v>
      </c>
      <c r="C32" s="55" t="s">
        <v>292</v>
      </c>
      <c r="D32" s="55" t="s">
        <v>292</v>
      </c>
      <c r="E32" s="65">
        <v>25</v>
      </c>
      <c r="F32" s="65">
        <v>9</v>
      </c>
      <c r="G32" s="66">
        <v>5</v>
      </c>
    </row>
    <row r="33" spans="2:10" ht="15" hidden="1" customHeight="1">
      <c r="B33" s="53" t="s">
        <v>14</v>
      </c>
      <c r="C33" s="55" t="s">
        <v>292</v>
      </c>
      <c r="D33" s="55" t="s">
        <v>292</v>
      </c>
      <c r="E33" s="65">
        <v>14</v>
      </c>
      <c r="F33" s="65">
        <v>11</v>
      </c>
      <c r="G33" s="66">
        <v>4</v>
      </c>
    </row>
    <row r="34" spans="2:10" ht="15" hidden="1" customHeight="1">
      <c r="B34" s="53" t="s">
        <v>15</v>
      </c>
      <c r="C34" s="55" t="s">
        <v>292</v>
      </c>
      <c r="D34" s="55" t="s">
        <v>292</v>
      </c>
      <c r="E34" s="65">
        <v>10</v>
      </c>
      <c r="F34" s="65">
        <v>2</v>
      </c>
      <c r="G34" s="66">
        <v>1</v>
      </c>
    </row>
    <row r="35" spans="2:10" ht="15" hidden="1" customHeight="1">
      <c r="B35" s="57" t="s">
        <v>16</v>
      </c>
      <c r="C35" s="59" t="s">
        <v>292</v>
      </c>
      <c r="D35" s="59" t="s">
        <v>292</v>
      </c>
      <c r="E35" s="67">
        <v>3</v>
      </c>
      <c r="F35" s="67">
        <v>0</v>
      </c>
      <c r="G35" s="68">
        <v>0</v>
      </c>
    </row>
    <row r="36" spans="2:10" ht="15" customHeight="1">
      <c r="B36" s="62" t="s">
        <v>293</v>
      </c>
      <c r="C36" s="63">
        <v>4177</v>
      </c>
      <c r="D36" s="63">
        <v>2888</v>
      </c>
      <c r="E36" s="69" t="s">
        <v>292</v>
      </c>
      <c r="F36" s="69" t="s">
        <v>292</v>
      </c>
      <c r="G36" s="69" t="s">
        <v>292</v>
      </c>
    </row>
    <row r="37" spans="2:10" ht="15" customHeight="1">
      <c r="B37" s="62" t="s">
        <v>294</v>
      </c>
      <c r="C37" s="63">
        <v>4397</v>
      </c>
      <c r="D37" s="63">
        <v>2809</v>
      </c>
      <c r="E37" s="69" t="s">
        <v>292</v>
      </c>
      <c r="F37" s="69" t="s">
        <v>292</v>
      </c>
      <c r="G37" s="69" t="s">
        <v>292</v>
      </c>
    </row>
    <row r="38" spans="2:10" ht="15" customHeight="1">
      <c r="B38" s="62" t="s">
        <v>295</v>
      </c>
      <c r="C38" s="63">
        <v>4526</v>
      </c>
      <c r="D38" s="63">
        <v>2903</v>
      </c>
      <c r="E38" s="69" t="s">
        <v>292</v>
      </c>
      <c r="F38" s="69" t="s">
        <v>292</v>
      </c>
      <c r="G38" s="69" t="s">
        <v>292</v>
      </c>
    </row>
    <row r="39" spans="2:10" ht="15" customHeight="1">
      <c r="B39" s="62" t="s">
        <v>296</v>
      </c>
      <c r="C39" s="63">
        <v>4671</v>
      </c>
      <c r="D39" s="63">
        <v>2892</v>
      </c>
      <c r="E39" s="69" t="s">
        <v>292</v>
      </c>
      <c r="F39" s="69" t="s">
        <v>292</v>
      </c>
      <c r="G39" s="69" t="s">
        <v>292</v>
      </c>
    </row>
    <row r="40" spans="2:10" ht="15" customHeight="1">
      <c r="B40" s="62" t="s">
        <v>297</v>
      </c>
      <c r="C40" s="63">
        <v>4467</v>
      </c>
      <c r="D40" s="63">
        <v>2974</v>
      </c>
      <c r="E40" s="69" t="s">
        <v>292</v>
      </c>
      <c r="F40" s="69" t="s">
        <v>292</v>
      </c>
      <c r="G40" s="69" t="s">
        <v>292</v>
      </c>
    </row>
    <row r="41" spans="2:10" ht="15" customHeight="1">
      <c r="B41" s="62" t="s">
        <v>298</v>
      </c>
      <c r="C41" s="63">
        <v>4350</v>
      </c>
      <c r="D41" s="63">
        <v>2965</v>
      </c>
      <c r="E41" s="69" t="s">
        <v>292</v>
      </c>
      <c r="F41" s="69" t="s">
        <v>292</v>
      </c>
      <c r="G41" s="69" t="s">
        <v>292</v>
      </c>
    </row>
    <row r="42" spans="2:10" ht="15" customHeight="1">
      <c r="B42" s="62" t="s">
        <v>299</v>
      </c>
      <c r="C42" s="63">
        <v>4263</v>
      </c>
      <c r="D42" s="63">
        <v>2953</v>
      </c>
      <c r="E42" s="69" t="s">
        <v>292</v>
      </c>
      <c r="F42" s="69" t="s">
        <v>292</v>
      </c>
      <c r="G42" s="69" t="s">
        <v>292</v>
      </c>
    </row>
    <row r="43" spans="2:10" ht="15" customHeight="1">
      <c r="G43" s="70" t="s">
        <v>41</v>
      </c>
      <c r="I43" s="71"/>
      <c r="J43" s="71"/>
    </row>
    <row r="44" spans="2:10" ht="15" customHeight="1">
      <c r="G44" s="70"/>
      <c r="I44" s="72" t="s">
        <v>19</v>
      </c>
      <c r="J44" s="73">
        <f>C4</f>
        <v>3627</v>
      </c>
    </row>
    <row r="45" spans="2:10">
      <c r="I45" s="351" t="s">
        <v>20</v>
      </c>
      <c r="J45" s="73">
        <f>C9</f>
        <v>3712</v>
      </c>
    </row>
    <row r="46" spans="2:10">
      <c r="I46" s="351" t="s">
        <v>21</v>
      </c>
      <c r="J46" s="73">
        <f>C14</f>
        <v>3826</v>
      </c>
    </row>
    <row r="47" spans="2:10">
      <c r="I47" s="351" t="s">
        <v>22</v>
      </c>
      <c r="J47" s="73">
        <f>C19</f>
        <v>3940</v>
      </c>
    </row>
    <row r="48" spans="2:10">
      <c r="I48" s="351" t="s">
        <v>23</v>
      </c>
      <c r="J48" s="73">
        <f>C24</f>
        <v>4031</v>
      </c>
    </row>
    <row r="49" spans="9:10">
      <c r="I49" s="351" t="s">
        <v>24</v>
      </c>
      <c r="J49" s="73">
        <f>C29</f>
        <v>4008</v>
      </c>
    </row>
    <row r="50" spans="9:10">
      <c r="I50" s="351" t="s">
        <v>25</v>
      </c>
      <c r="J50" s="73">
        <f>C30</f>
        <v>4129</v>
      </c>
    </row>
    <row r="51" spans="9:10">
      <c r="I51" s="351" t="s">
        <v>26</v>
      </c>
      <c r="J51" s="73">
        <f>C31</f>
        <v>4243</v>
      </c>
    </row>
    <row r="52" spans="9:10">
      <c r="I52" s="351" t="s">
        <v>27</v>
      </c>
      <c r="J52" s="73">
        <f>C36</f>
        <v>4177</v>
      </c>
    </row>
    <row r="53" spans="9:10">
      <c r="I53" s="351" t="s">
        <v>28</v>
      </c>
      <c r="J53" s="74">
        <f>C37</f>
        <v>4397</v>
      </c>
    </row>
    <row r="54" spans="9:10">
      <c r="I54" s="351" t="s">
        <v>29</v>
      </c>
      <c r="J54" s="74">
        <f>C38</f>
        <v>4526</v>
      </c>
    </row>
    <row r="55" spans="9:10">
      <c r="I55" s="351" t="s">
        <v>30</v>
      </c>
      <c r="J55" s="75">
        <v>4671</v>
      </c>
    </row>
    <row r="56" spans="9:10">
      <c r="I56" s="351" t="s">
        <v>31</v>
      </c>
      <c r="J56" s="75">
        <v>4467</v>
      </c>
    </row>
    <row r="57" spans="9:10">
      <c r="I57" s="352" t="s">
        <v>42</v>
      </c>
      <c r="J57" s="74">
        <v>4350</v>
      </c>
    </row>
    <row r="58" spans="9:10">
      <c r="I58" s="352" t="s">
        <v>43</v>
      </c>
      <c r="J58" s="60">
        <v>4263</v>
      </c>
    </row>
  </sheetData>
  <phoneticPr fontId="1"/>
  <pageMargins left="0.59055118110236227" right="0.59055118110236227" top="0.78740157480314965" bottom="0.4" header="0.39370078740157483" footer="0.39370078740157483"/>
  <pageSetup paperSize="9" orientation="portrait" r:id="rId1"/>
  <headerFooter alignWithMargins="0">
    <oddHeader>&amp;R13.保健・衛生・環境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M-1</vt:lpstr>
      <vt:lpstr>M-2</vt:lpstr>
      <vt:lpstr>M-3</vt:lpstr>
      <vt:lpstr>M-4</vt:lpstr>
      <vt:lpstr>M-5</vt:lpstr>
      <vt:lpstr>M-6</vt:lpstr>
      <vt:lpstr>M-7</vt:lpstr>
      <vt:lpstr>M-8</vt:lpstr>
      <vt:lpstr>M-9</vt:lpstr>
      <vt:lpstr>M-10</vt:lpstr>
      <vt:lpstr>Sheet1</vt:lpstr>
      <vt:lpstr>'M-1'!Print_Area</vt:lpstr>
      <vt:lpstr>'M-2'!Print_Area</vt:lpstr>
      <vt:lpstr>'M-9'!Print_Area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2017-05-24T05:04:38Z</dcterms:created>
  <dcterms:modified xsi:type="dcterms:W3CDTF">2017-05-24T07:56:00Z</dcterms:modified>
</cp:coreProperties>
</file>